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ESPAÑA/"/>
    </mc:Choice>
  </mc:AlternateContent>
  <xr:revisionPtr revIDLastSave="0" documentId="13_ncr:1_{DE36D04F-09DA-9748-9E8C-C6DFF34A6355}" xr6:coauthVersionLast="47" xr6:coauthVersionMax="47" xr10:uidLastSave="{00000000-0000-0000-0000-000000000000}"/>
  <bookViews>
    <workbookView xWindow="22580" yWindow="4260" windowWidth="25620" windowHeight="15800" tabRatio="749" xr2:uid="{00000000-000D-0000-FFFF-FFFF00000000}"/>
  </bookViews>
  <sheets>
    <sheet name="Octubre 2024" sheetId="155" r:id="rId1"/>
    <sheet name="Septiembre 2024" sheetId="154" r:id="rId2"/>
    <sheet name="Agosto 2024" sheetId="153" r:id="rId3"/>
    <sheet name="Julio 2024" sheetId="152" r:id="rId4"/>
    <sheet name="Junio 2024" sheetId="151" r:id="rId5"/>
    <sheet name="Mayo 2024" sheetId="150" r:id="rId6"/>
    <sheet name="Abril 2024" sheetId="149" r:id="rId7"/>
    <sheet name="Marzo 2024" sheetId="148" r:id="rId8"/>
    <sheet name="Febrero 2024" sheetId="147" r:id="rId9"/>
    <sheet name="Enero 2024" sheetId="146" r:id="rId10"/>
    <sheet name="Diciembre 2023" sheetId="145" r:id="rId11"/>
    <sheet name="Noviembre 2023" sheetId="144" r:id="rId12"/>
    <sheet name="Octubre 2023" sheetId="143" r:id="rId13"/>
    <sheet name="Septiembre 2023" sheetId="142" r:id="rId14"/>
    <sheet name="Agosto 2023" sheetId="141" r:id="rId15"/>
    <sheet name="Julio 2023" sheetId="140" r:id="rId16"/>
    <sheet name="Junio 2023" sheetId="139" r:id="rId17"/>
    <sheet name="Mayo 2023" sheetId="138" r:id="rId18"/>
    <sheet name="Abril 2023" sheetId="137" r:id="rId19"/>
    <sheet name="Marzo 2023" sheetId="136" r:id="rId20"/>
    <sheet name="Febrero 2023" sheetId="135" r:id="rId21"/>
    <sheet name="Enero 2023" sheetId="134" r:id="rId22"/>
    <sheet name="Diciembre 2022" sheetId="133" r:id="rId23"/>
    <sheet name="Noviembre 2022" sheetId="132" r:id="rId24"/>
    <sheet name="Octubre 2022" sheetId="131" r:id="rId25"/>
    <sheet name="Septiembre 2022" sheetId="130" r:id="rId26"/>
    <sheet name="Agosto 2022" sheetId="129" r:id="rId27"/>
    <sheet name="Julio 2022" sheetId="128" r:id="rId28"/>
    <sheet name="Junio 2022" sheetId="127" r:id="rId29"/>
    <sheet name="Mayo 2022" sheetId="126" r:id="rId30"/>
    <sheet name="Abril 2022" sheetId="125" r:id="rId31"/>
    <sheet name="Marzo 2022" sheetId="124" r:id="rId32"/>
    <sheet name="Febrero 2022" sheetId="123" r:id="rId33"/>
    <sheet name="Enero 2022" sheetId="122" r:id="rId34"/>
    <sheet name="Diciembre 2021" sheetId="121" r:id="rId35"/>
    <sheet name="Noviembre 2021" sheetId="120" r:id="rId36"/>
    <sheet name="Octubre 2021" sheetId="119" r:id="rId37"/>
    <sheet name="Septiembre 2021" sheetId="118" r:id="rId38"/>
    <sheet name="Agosto 2021" sheetId="117" r:id="rId39"/>
    <sheet name="Julio 2021" sheetId="116" r:id="rId40"/>
    <sheet name="Junio 2021" sheetId="115" r:id="rId41"/>
    <sheet name="Mayo 2021" sheetId="114" r:id="rId42"/>
    <sheet name="Abril 2021" sheetId="113" r:id="rId43"/>
    <sheet name="Marzo 2021" sheetId="112" r:id="rId44"/>
    <sheet name="Febrero 2021" sheetId="111" r:id="rId45"/>
    <sheet name="Enero 2021" sheetId="110" r:id="rId46"/>
    <sheet name="Diciembre 2020" sheetId="109" r:id="rId47"/>
    <sheet name="Noviembre 2020" sheetId="108" r:id="rId48"/>
    <sheet name="Octubre 2020" sheetId="107" r:id="rId49"/>
    <sheet name="Septiembre 2020" sheetId="106" r:id="rId50"/>
    <sheet name="Agosto 2020" sheetId="105" r:id="rId51"/>
    <sheet name="Julio 2020" sheetId="104" r:id="rId52"/>
    <sheet name="Junio 2020" sheetId="103" r:id="rId53"/>
    <sheet name="Mayo 2020" sheetId="102" r:id="rId54"/>
    <sheet name="Abril 2020" sheetId="101" r:id="rId55"/>
    <sheet name="Marzo 2020" sheetId="100" r:id="rId56"/>
    <sheet name="Febrero 2020" sheetId="99" r:id="rId57"/>
    <sheet name="Enero 2020" sheetId="98" r:id="rId58"/>
    <sheet name="Diciembre 2019" sheetId="97" r:id="rId59"/>
    <sheet name="Noviembre 2019" sheetId="96" r:id="rId60"/>
    <sheet name="Octubre 2019" sheetId="95" r:id="rId61"/>
    <sheet name="Septiembre 2019" sheetId="94" r:id="rId62"/>
    <sheet name="Agosto 2019" sheetId="93" r:id="rId63"/>
    <sheet name="Julio 2019" sheetId="92" r:id="rId64"/>
    <sheet name="Junio 2019" sheetId="91" r:id="rId65"/>
    <sheet name="Mayo 2019" sheetId="90" r:id="rId66"/>
    <sheet name="Abril 2019" sheetId="89" r:id="rId67"/>
    <sheet name="Marzo 2019" sheetId="88" r:id="rId68"/>
    <sheet name="Febrero 2019" sheetId="87" r:id="rId69"/>
    <sheet name="Enero 2019" sheetId="86" r:id="rId70"/>
    <sheet name="Diciembre 2018" sheetId="85" r:id="rId71"/>
    <sheet name="Noviembre 2018" sheetId="84" r:id="rId72"/>
    <sheet name="Octubre 2018" sheetId="83" r:id="rId73"/>
    <sheet name="Septiembre 2018" sheetId="82" r:id="rId74"/>
    <sheet name="Agosto 2018" sheetId="81" r:id="rId75"/>
    <sheet name="Julio 2018" sheetId="80" r:id="rId76"/>
    <sheet name="Junio 2018" sheetId="79" r:id="rId77"/>
    <sheet name="Mayo 2018" sheetId="78" r:id="rId78"/>
    <sheet name="Abril 2018" sheetId="77" r:id="rId79"/>
    <sheet name="Marzo 2018" sheetId="76" r:id="rId80"/>
    <sheet name="Febrero 2018" sheetId="75" r:id="rId81"/>
    <sheet name="Enero 2018" sheetId="74" r:id="rId82"/>
    <sheet name="Diciembre 2017" sheetId="73" r:id="rId83"/>
    <sheet name="Noviembre 2017" sheetId="72" r:id="rId84"/>
    <sheet name="Octubre 2017" sheetId="71" r:id="rId85"/>
    <sheet name="Septiembre 2017" sheetId="70" r:id="rId86"/>
    <sheet name="Agosto 2017" sheetId="69" r:id="rId87"/>
    <sheet name="Julio 2017" sheetId="68" r:id="rId88"/>
    <sheet name="Junio 2017" sheetId="67" r:id="rId89"/>
    <sheet name="Mayo 2017" sheetId="66" r:id="rId90"/>
    <sheet name="Abril 2017" sheetId="65" r:id="rId91"/>
    <sheet name="Marzo 2017" sheetId="64" r:id="rId92"/>
    <sheet name="Febrero 2017" sheetId="63" r:id="rId93"/>
    <sheet name="Enero 2017" sheetId="62" r:id="rId94"/>
    <sheet name="Diciembre 2016" sheetId="61" r:id="rId95"/>
    <sheet name="Noviembre 2016" sheetId="60" r:id="rId96"/>
    <sheet name="Octubre 2016" sheetId="59" r:id="rId97"/>
    <sheet name="Septiembre 2016" sheetId="58" r:id="rId98"/>
    <sheet name="Agosto 2016" sheetId="57" r:id="rId99"/>
    <sheet name="Julio 2016" sheetId="56" r:id="rId100"/>
    <sheet name="Junio 2016" sheetId="55" r:id="rId101"/>
    <sheet name="Mayo 2016" sheetId="54" r:id="rId102"/>
    <sheet name="Abril 2016" sheetId="53" r:id="rId103"/>
    <sheet name="Marzo 2016" sheetId="52" r:id="rId104"/>
    <sheet name="Febrero 2016 " sheetId="51" r:id="rId105"/>
    <sheet name="Enero 2016" sheetId="50" r:id="rId106"/>
    <sheet name="Diciembre 2015" sheetId="49" r:id="rId107"/>
    <sheet name="Noviembre 2015" sheetId="48" r:id="rId108"/>
    <sheet name="Octubre 2015" sheetId="47" r:id="rId109"/>
    <sheet name="Septiembre 2015" sheetId="46" r:id="rId110"/>
    <sheet name="Agosto 2015" sheetId="45" r:id="rId111"/>
    <sheet name="Julio 2015" sheetId="44" r:id="rId112"/>
    <sheet name="Junio 2015" sheetId="43" r:id="rId113"/>
    <sheet name="Mayo 2015" sheetId="42" r:id="rId114"/>
    <sheet name="Abril 2015" sheetId="41" r:id="rId115"/>
    <sheet name="Marzo 2015" sheetId="40" r:id="rId116"/>
    <sheet name="Febrero 2015" sheetId="39" r:id="rId117"/>
    <sheet name="Enero 2015" sheetId="38" r:id="rId118"/>
    <sheet name="Diciembre 2014" sheetId="37" r:id="rId119"/>
    <sheet name="Noviembre 2014 " sheetId="36" r:id="rId120"/>
    <sheet name="Octubre 2014 " sheetId="35" r:id="rId121"/>
    <sheet name="Septiembre 2014" sheetId="34" r:id="rId122"/>
    <sheet name="Agosto 2014" sheetId="33" r:id="rId123"/>
    <sheet name="Julio 2014" sheetId="32" r:id="rId124"/>
    <sheet name="Junio 2014" sheetId="31" r:id="rId125"/>
    <sheet name="Mayo 2014" sheetId="30" r:id="rId126"/>
    <sheet name="Abril 2014" sheetId="29" r:id="rId127"/>
    <sheet name="Marzo 2014" sheetId="28" r:id="rId128"/>
    <sheet name="Febrero 2014" sheetId="27" r:id="rId129"/>
    <sheet name="Enero 2014" sheetId="26" r:id="rId130"/>
    <sheet name="Diciembre 2013" sheetId="25" r:id="rId131"/>
    <sheet name="Noviembre 2013" sheetId="24" r:id="rId132"/>
    <sheet name="Octubre 2013" sheetId="23" r:id="rId133"/>
    <sheet name="Septiembre 2013" sheetId="22" r:id="rId134"/>
    <sheet name="Agosto 2013" sheetId="21" r:id="rId135"/>
    <sheet name="Julio 2013" sheetId="20" r:id="rId136"/>
    <sheet name="Junio 2013" sheetId="19" r:id="rId137"/>
    <sheet name="Mayo 2013" sheetId="18" r:id="rId138"/>
    <sheet name="Abril 2013" sheetId="17" r:id="rId139"/>
    <sheet name="Marzo 2013" sheetId="16" r:id="rId140"/>
    <sheet name="Febrero 2013" sheetId="15" r:id="rId141"/>
    <sheet name="Enero 2013" sheetId="14" r:id="rId142"/>
    <sheet name="Diciembre 2012" sheetId="12" r:id="rId143"/>
    <sheet name="Noviembre 2012" sheetId="11" r:id="rId144"/>
    <sheet name="Octubre 2012" sheetId="10" r:id="rId145"/>
    <sheet name="Septiembre 2012" sheetId="1" r:id="rId146"/>
    <sheet name="Agosto 2012" sheetId="2" r:id="rId147"/>
    <sheet name="Julio 2012" sheetId="3" r:id="rId148"/>
    <sheet name="Junio 2012" sheetId="4" r:id="rId149"/>
    <sheet name="Mayo 2012" sheetId="5" r:id="rId150"/>
    <sheet name="Abril 2012" sheetId="6" r:id="rId151"/>
    <sheet name="Marzo 2012" sheetId="7" r:id="rId152"/>
    <sheet name="Febrero 2012" sheetId="8" r:id="rId153"/>
    <sheet name="Enero 2012" sheetId="9" r:id="rId15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55" l="1"/>
  <c r="H27" i="155"/>
  <c r="I26" i="155"/>
  <c r="H26" i="155"/>
  <c r="I25" i="155"/>
  <c r="H25" i="155"/>
  <c r="I24" i="155"/>
  <c r="H24" i="155"/>
  <c r="I23" i="155"/>
  <c r="H23" i="155"/>
  <c r="I22" i="155"/>
  <c r="H22" i="155"/>
  <c r="I21" i="155"/>
  <c r="H21" i="155"/>
  <c r="I20" i="155"/>
  <c r="I28" i="155" s="1"/>
  <c r="H20" i="155"/>
  <c r="I18" i="155"/>
  <c r="H18" i="155"/>
  <c r="I17" i="155"/>
  <c r="H17" i="155"/>
  <c r="I16" i="155"/>
  <c r="H16" i="155"/>
  <c r="I15" i="155"/>
  <c r="H15" i="155"/>
  <c r="I14" i="155"/>
  <c r="H14" i="155"/>
  <c r="I12" i="155"/>
  <c r="H12" i="155"/>
  <c r="I11" i="155"/>
  <c r="H11" i="155"/>
  <c r="I10" i="155"/>
  <c r="H10" i="155"/>
  <c r="I9" i="155"/>
  <c r="H9" i="155"/>
  <c r="I8" i="155"/>
  <c r="H8" i="155"/>
  <c r="I6" i="155"/>
  <c r="H6" i="155"/>
  <c r="I5" i="155"/>
  <c r="H5" i="155"/>
  <c r="I4" i="155"/>
  <c r="H4" i="155"/>
  <c r="F27" i="155"/>
  <c r="E27" i="155"/>
  <c r="F26" i="155"/>
  <c r="E26" i="155"/>
  <c r="F25" i="155"/>
  <c r="E25" i="155"/>
  <c r="F24" i="155"/>
  <c r="E24" i="155"/>
  <c r="F23" i="155"/>
  <c r="E23" i="155"/>
  <c r="F22" i="155"/>
  <c r="E22" i="155"/>
  <c r="F21" i="155"/>
  <c r="E21" i="155"/>
  <c r="F20" i="155"/>
  <c r="E20" i="155"/>
  <c r="F18" i="155"/>
  <c r="E18" i="155"/>
  <c r="F17" i="155"/>
  <c r="E17" i="155"/>
  <c r="F16" i="155"/>
  <c r="E16" i="155"/>
  <c r="F15" i="155"/>
  <c r="E15" i="155"/>
  <c r="F14" i="155"/>
  <c r="E14" i="155"/>
  <c r="F12" i="155"/>
  <c r="E12" i="155"/>
  <c r="F11" i="155"/>
  <c r="E11" i="155"/>
  <c r="F10" i="155"/>
  <c r="E10" i="155"/>
  <c r="F9" i="155"/>
  <c r="E9" i="155"/>
  <c r="F8" i="155"/>
  <c r="E8" i="155"/>
  <c r="F6" i="155"/>
  <c r="E6" i="155"/>
  <c r="F5" i="155"/>
  <c r="E5" i="155"/>
  <c r="F4" i="155"/>
  <c r="E4" i="155"/>
  <c r="C27" i="155"/>
  <c r="C26" i="155"/>
  <c r="C25" i="155"/>
  <c r="C24" i="155"/>
  <c r="C23" i="155"/>
  <c r="C22" i="155"/>
  <c r="C21" i="155"/>
  <c r="C20" i="155"/>
  <c r="C18" i="155"/>
  <c r="C17" i="155"/>
  <c r="C16" i="155"/>
  <c r="C15" i="155"/>
  <c r="C14" i="155"/>
  <c r="C12" i="155"/>
  <c r="C11" i="155"/>
  <c r="J11" i="155" s="1"/>
  <c r="C10" i="155"/>
  <c r="C9" i="155"/>
  <c r="C8" i="155"/>
  <c r="C6" i="155"/>
  <c r="C5" i="155"/>
  <c r="C4" i="155"/>
  <c r="B28" i="155"/>
  <c r="J27" i="155"/>
  <c r="J26" i="155"/>
  <c r="D26" i="155"/>
  <c r="J25" i="155"/>
  <c r="D24" i="155"/>
  <c r="J23" i="155"/>
  <c r="D21" i="155"/>
  <c r="C28" i="155"/>
  <c r="B19" i="155"/>
  <c r="J18" i="155"/>
  <c r="J16" i="155"/>
  <c r="J15" i="155"/>
  <c r="I19" i="155"/>
  <c r="D14" i="155"/>
  <c r="B13" i="155"/>
  <c r="J9" i="155"/>
  <c r="G9" i="155"/>
  <c r="D9" i="155"/>
  <c r="I13" i="155"/>
  <c r="C7" i="155"/>
  <c r="B7" i="155"/>
  <c r="J6" i="155"/>
  <c r="J5" i="155"/>
  <c r="I7" i="155"/>
  <c r="H7" i="155"/>
  <c r="E7" i="155"/>
  <c r="D4" i="155"/>
  <c r="I27" i="154"/>
  <c r="I26" i="154"/>
  <c r="H26" i="154"/>
  <c r="I25" i="154"/>
  <c r="I24" i="154"/>
  <c r="H24" i="154"/>
  <c r="I23" i="154"/>
  <c r="H23" i="154"/>
  <c r="I22" i="154"/>
  <c r="I21" i="154"/>
  <c r="I20" i="154"/>
  <c r="H20" i="154"/>
  <c r="I18" i="154"/>
  <c r="I17" i="154"/>
  <c r="I16" i="154"/>
  <c r="I15" i="154"/>
  <c r="I14" i="154"/>
  <c r="I12" i="154"/>
  <c r="I11" i="154"/>
  <c r="I10" i="154"/>
  <c r="H10" i="154"/>
  <c r="I9" i="154"/>
  <c r="I8" i="154"/>
  <c r="H8" i="154"/>
  <c r="J8" i="154" s="1"/>
  <c r="I6" i="154"/>
  <c r="I5" i="154"/>
  <c r="I7" i="154" s="1"/>
  <c r="I4" i="154"/>
  <c r="F27" i="154"/>
  <c r="F26" i="154"/>
  <c r="E26" i="154"/>
  <c r="F25" i="154"/>
  <c r="F24" i="154"/>
  <c r="E24" i="154"/>
  <c r="F23" i="154"/>
  <c r="E23" i="154"/>
  <c r="F22" i="154"/>
  <c r="F21" i="154"/>
  <c r="F20" i="154"/>
  <c r="E20" i="154"/>
  <c r="F18" i="154"/>
  <c r="F17" i="154"/>
  <c r="F16" i="154"/>
  <c r="F15" i="154"/>
  <c r="F14" i="154"/>
  <c r="F12" i="154"/>
  <c r="F11" i="154"/>
  <c r="F10" i="154"/>
  <c r="E10" i="154"/>
  <c r="F9" i="154"/>
  <c r="F8" i="154"/>
  <c r="E8" i="154"/>
  <c r="F6" i="154"/>
  <c r="F5" i="154"/>
  <c r="F4" i="154"/>
  <c r="C27" i="154"/>
  <c r="C26" i="154"/>
  <c r="C25" i="154"/>
  <c r="C24" i="154"/>
  <c r="C23" i="154"/>
  <c r="J23" i="154" s="1"/>
  <c r="C22" i="154"/>
  <c r="C21" i="154"/>
  <c r="C20" i="154"/>
  <c r="C18" i="154"/>
  <c r="C17" i="154"/>
  <c r="C16" i="154"/>
  <c r="C15" i="154"/>
  <c r="C14" i="154"/>
  <c r="C12" i="154"/>
  <c r="C11" i="154"/>
  <c r="C10" i="154"/>
  <c r="C9" i="154"/>
  <c r="C8" i="154"/>
  <c r="C6" i="154"/>
  <c r="C5" i="154"/>
  <c r="C4" i="154"/>
  <c r="B28" i="154"/>
  <c r="D27" i="154"/>
  <c r="J26" i="154"/>
  <c r="G26" i="154"/>
  <c r="D26" i="154"/>
  <c r="J24" i="154"/>
  <c r="D24" i="154"/>
  <c r="D22" i="154"/>
  <c r="D21" i="154"/>
  <c r="I28" i="154"/>
  <c r="C28" i="154"/>
  <c r="D28" i="154" s="1"/>
  <c r="B19" i="154"/>
  <c r="D18" i="154"/>
  <c r="D16" i="154"/>
  <c r="D15" i="154"/>
  <c r="I19" i="154"/>
  <c r="C19" i="154"/>
  <c r="B13" i="154"/>
  <c r="D12" i="154"/>
  <c r="D10" i="154"/>
  <c r="J10" i="154"/>
  <c r="I13" i="154"/>
  <c r="D9" i="154"/>
  <c r="C13" i="154"/>
  <c r="B7" i="154"/>
  <c r="D6" i="154"/>
  <c r="D4" i="154"/>
  <c r="I27" i="153"/>
  <c r="I26" i="153"/>
  <c r="H26" i="153"/>
  <c r="I25" i="153"/>
  <c r="I24" i="153"/>
  <c r="H24" i="153"/>
  <c r="I23" i="153"/>
  <c r="H23" i="153"/>
  <c r="I22" i="153"/>
  <c r="I21" i="153"/>
  <c r="I20" i="153"/>
  <c r="I28" i="153" s="1"/>
  <c r="H20" i="153"/>
  <c r="I18" i="153"/>
  <c r="I17" i="153"/>
  <c r="I16" i="153"/>
  <c r="I15" i="153"/>
  <c r="I14" i="153"/>
  <c r="I12" i="153"/>
  <c r="I11" i="153"/>
  <c r="H11" i="153"/>
  <c r="J11" i="153" s="1"/>
  <c r="I10" i="153"/>
  <c r="H10" i="153"/>
  <c r="J10" i="153" s="1"/>
  <c r="I9" i="153"/>
  <c r="I8" i="153"/>
  <c r="H8" i="153"/>
  <c r="I6" i="153"/>
  <c r="I5" i="153"/>
  <c r="I4" i="153"/>
  <c r="F27" i="153"/>
  <c r="F26" i="153"/>
  <c r="E26" i="153"/>
  <c r="F25" i="153"/>
  <c r="F24" i="153"/>
  <c r="E24" i="153"/>
  <c r="F23" i="153"/>
  <c r="E23" i="153"/>
  <c r="F22" i="153"/>
  <c r="F21" i="153"/>
  <c r="F20" i="153"/>
  <c r="E20" i="153"/>
  <c r="F18" i="153"/>
  <c r="F17" i="153"/>
  <c r="F16" i="153"/>
  <c r="F15" i="153"/>
  <c r="F14" i="153"/>
  <c r="F12" i="153"/>
  <c r="F11" i="153"/>
  <c r="F10" i="153"/>
  <c r="E10" i="153"/>
  <c r="F9" i="153"/>
  <c r="F8" i="153"/>
  <c r="E8" i="153"/>
  <c r="F6" i="153"/>
  <c r="F5" i="153"/>
  <c r="F4" i="153"/>
  <c r="C27" i="153"/>
  <c r="C26" i="153"/>
  <c r="C25" i="153"/>
  <c r="C24" i="153"/>
  <c r="C23" i="153"/>
  <c r="J23" i="153" s="1"/>
  <c r="C22" i="153"/>
  <c r="D22" i="153" s="1"/>
  <c r="C21" i="153"/>
  <c r="C20" i="153"/>
  <c r="C18" i="153"/>
  <c r="C17" i="153"/>
  <c r="C16" i="153"/>
  <c r="C15" i="153"/>
  <c r="C14" i="153"/>
  <c r="C12" i="153"/>
  <c r="C11" i="153"/>
  <c r="C10" i="153"/>
  <c r="C9" i="153"/>
  <c r="C8" i="153"/>
  <c r="C6" i="153"/>
  <c r="C5" i="153"/>
  <c r="C4" i="153"/>
  <c r="B28" i="153"/>
  <c r="D27" i="153"/>
  <c r="J26" i="153"/>
  <c r="D26" i="153"/>
  <c r="D21" i="153"/>
  <c r="C28" i="153"/>
  <c r="B19" i="153"/>
  <c r="D18" i="153"/>
  <c r="D15" i="153"/>
  <c r="I19" i="153"/>
  <c r="B13" i="153"/>
  <c r="D12" i="153"/>
  <c r="D9" i="153"/>
  <c r="I13" i="153"/>
  <c r="C7" i="153"/>
  <c r="B7" i="153"/>
  <c r="B29" i="153" s="1"/>
  <c r="I7" i="153"/>
  <c r="D4" i="153"/>
  <c r="I27" i="152"/>
  <c r="I26" i="152"/>
  <c r="H26" i="152"/>
  <c r="I25" i="152"/>
  <c r="I24" i="152"/>
  <c r="H24" i="152"/>
  <c r="I23" i="152"/>
  <c r="H23" i="152"/>
  <c r="I22" i="152"/>
  <c r="I21" i="152"/>
  <c r="H21" i="152"/>
  <c r="H21" i="153" s="1"/>
  <c r="I20" i="152"/>
  <c r="I28" i="152" s="1"/>
  <c r="H20" i="152"/>
  <c r="I18" i="152"/>
  <c r="I17" i="152"/>
  <c r="I16" i="152"/>
  <c r="I15" i="152"/>
  <c r="I14" i="152"/>
  <c r="I12" i="152"/>
  <c r="I11" i="152"/>
  <c r="H11" i="152"/>
  <c r="I10" i="152"/>
  <c r="H10" i="152"/>
  <c r="I9" i="152"/>
  <c r="I13" i="152" s="1"/>
  <c r="I8" i="152"/>
  <c r="H8" i="152"/>
  <c r="I6" i="152"/>
  <c r="I5" i="152"/>
  <c r="I4" i="152"/>
  <c r="F27" i="152"/>
  <c r="F26" i="152"/>
  <c r="E26" i="152"/>
  <c r="F25" i="152"/>
  <c r="F24" i="152"/>
  <c r="E24" i="152"/>
  <c r="F23" i="152"/>
  <c r="E23" i="152"/>
  <c r="F22" i="152"/>
  <c r="F21" i="152"/>
  <c r="E21" i="152"/>
  <c r="E21" i="153" s="1"/>
  <c r="E21" i="154" s="1"/>
  <c r="F20" i="152"/>
  <c r="E20" i="152"/>
  <c r="F18" i="152"/>
  <c r="F17" i="152"/>
  <c r="E17" i="152"/>
  <c r="E17" i="153" s="1"/>
  <c r="E17" i="154" s="1"/>
  <c r="F16" i="152"/>
  <c r="F15" i="152"/>
  <c r="F14" i="152"/>
  <c r="F12" i="152"/>
  <c r="F11" i="152"/>
  <c r="E11" i="152"/>
  <c r="E11" i="153" s="1"/>
  <c r="F10" i="152"/>
  <c r="E10" i="152"/>
  <c r="F9" i="152"/>
  <c r="F8" i="152"/>
  <c r="E8" i="152"/>
  <c r="F6" i="152"/>
  <c r="F5" i="152"/>
  <c r="F4" i="152"/>
  <c r="C27" i="152"/>
  <c r="C26" i="152"/>
  <c r="C25" i="152"/>
  <c r="C24" i="152"/>
  <c r="J24" i="152" s="1"/>
  <c r="C23" i="152"/>
  <c r="C22" i="152"/>
  <c r="C21" i="152"/>
  <c r="C20" i="152"/>
  <c r="C28" i="152" s="1"/>
  <c r="C18" i="152"/>
  <c r="C17" i="152"/>
  <c r="C16" i="152"/>
  <c r="C15" i="152"/>
  <c r="C14" i="152"/>
  <c r="C12" i="152"/>
  <c r="C11" i="152"/>
  <c r="C10" i="152"/>
  <c r="C9" i="152"/>
  <c r="C8" i="152"/>
  <c r="C6" i="152"/>
  <c r="C5" i="152"/>
  <c r="C4" i="152"/>
  <c r="B28" i="152"/>
  <c r="J26" i="152"/>
  <c r="J23" i="152"/>
  <c r="C19" i="152"/>
  <c r="B19" i="152"/>
  <c r="D18" i="152"/>
  <c r="D17" i="152"/>
  <c r="D16" i="152"/>
  <c r="D15" i="152"/>
  <c r="I19" i="152"/>
  <c r="D14" i="152"/>
  <c r="B13" i="152"/>
  <c r="G8" i="152"/>
  <c r="I7" i="152"/>
  <c r="B7" i="152"/>
  <c r="D6" i="152"/>
  <c r="D5" i="152"/>
  <c r="D4" i="152"/>
  <c r="C7" i="152"/>
  <c r="I27" i="151"/>
  <c r="I26" i="151"/>
  <c r="H26" i="151"/>
  <c r="I25" i="151"/>
  <c r="I24" i="151"/>
  <c r="H24" i="151"/>
  <c r="I23" i="151"/>
  <c r="H23" i="151"/>
  <c r="I22" i="151"/>
  <c r="I21" i="151"/>
  <c r="H21" i="151"/>
  <c r="I20" i="151"/>
  <c r="H20" i="151"/>
  <c r="I18" i="151"/>
  <c r="I17" i="151"/>
  <c r="H17" i="151"/>
  <c r="J17" i="151" s="1"/>
  <c r="I16" i="151"/>
  <c r="I15" i="151"/>
  <c r="I14" i="151"/>
  <c r="I12" i="151"/>
  <c r="H12" i="151"/>
  <c r="H12" i="152" s="1"/>
  <c r="H12" i="153" s="1"/>
  <c r="H12" i="154" s="1"/>
  <c r="J12" i="154" s="1"/>
  <c r="I11" i="151"/>
  <c r="H11" i="151"/>
  <c r="I10" i="151"/>
  <c r="H10" i="151"/>
  <c r="I9" i="151"/>
  <c r="H9" i="151"/>
  <c r="J9" i="151" s="1"/>
  <c r="I8" i="151"/>
  <c r="I13" i="151" s="1"/>
  <c r="H8" i="151"/>
  <c r="I6" i="151"/>
  <c r="H6" i="151"/>
  <c r="J6" i="151" s="1"/>
  <c r="I5" i="151"/>
  <c r="I4" i="151"/>
  <c r="F27" i="151"/>
  <c r="F26" i="151"/>
  <c r="E26" i="151"/>
  <c r="F25" i="151"/>
  <c r="F24" i="151"/>
  <c r="E24" i="151"/>
  <c r="F23" i="151"/>
  <c r="E23" i="151"/>
  <c r="F22" i="151"/>
  <c r="F21" i="151"/>
  <c r="E21" i="151"/>
  <c r="F20" i="151"/>
  <c r="E20" i="151"/>
  <c r="F18" i="151"/>
  <c r="F17" i="151"/>
  <c r="E17" i="151"/>
  <c r="F16" i="151"/>
  <c r="F15" i="151"/>
  <c r="F14" i="151"/>
  <c r="F12" i="151"/>
  <c r="E12" i="151"/>
  <c r="E12" i="152" s="1"/>
  <c r="F11" i="151"/>
  <c r="E11" i="151"/>
  <c r="F10" i="151"/>
  <c r="E10" i="151"/>
  <c r="F9" i="151"/>
  <c r="E9" i="151"/>
  <c r="G9" i="151" s="1"/>
  <c r="F8" i="151"/>
  <c r="E8" i="151"/>
  <c r="F6" i="151"/>
  <c r="E6" i="151"/>
  <c r="E6" i="152" s="1"/>
  <c r="E6" i="153" s="1"/>
  <c r="E6" i="154" s="1"/>
  <c r="F5" i="151"/>
  <c r="F4" i="151"/>
  <c r="C27" i="151"/>
  <c r="C26" i="151"/>
  <c r="C25" i="151"/>
  <c r="C24" i="151"/>
  <c r="C23" i="151"/>
  <c r="C22" i="151"/>
  <c r="C21" i="151"/>
  <c r="C20" i="151"/>
  <c r="C18" i="151"/>
  <c r="C17" i="151"/>
  <c r="C16" i="151"/>
  <c r="C15" i="151"/>
  <c r="C14" i="151"/>
  <c r="C12" i="151"/>
  <c r="C11" i="151"/>
  <c r="C10" i="151"/>
  <c r="C9" i="151"/>
  <c r="C8" i="151"/>
  <c r="C6" i="151"/>
  <c r="C5" i="151"/>
  <c r="C4" i="151"/>
  <c r="B28" i="151"/>
  <c r="J26" i="151"/>
  <c r="D26" i="151"/>
  <c r="D25" i="151"/>
  <c r="J24" i="151"/>
  <c r="D24" i="151"/>
  <c r="I28" i="151"/>
  <c r="D20" i="151"/>
  <c r="B19" i="151"/>
  <c r="D18" i="151"/>
  <c r="I19" i="151"/>
  <c r="D16" i="151"/>
  <c r="D15" i="151"/>
  <c r="B13" i="151"/>
  <c r="G12" i="151"/>
  <c r="D12" i="151"/>
  <c r="J12" i="151"/>
  <c r="J11" i="151"/>
  <c r="J10" i="151"/>
  <c r="D9" i="151"/>
  <c r="B7" i="151"/>
  <c r="D6" i="151"/>
  <c r="D5" i="151"/>
  <c r="C7" i="151"/>
  <c r="I7" i="151"/>
  <c r="D4" i="151"/>
  <c r="I27" i="150"/>
  <c r="I26" i="150"/>
  <c r="H26" i="150"/>
  <c r="I25" i="150"/>
  <c r="I24" i="150"/>
  <c r="H24" i="150"/>
  <c r="I23" i="150"/>
  <c r="H23" i="150"/>
  <c r="I22" i="150"/>
  <c r="I21" i="150"/>
  <c r="H21" i="150"/>
  <c r="I20" i="150"/>
  <c r="H20" i="150"/>
  <c r="I18" i="150"/>
  <c r="I17" i="150"/>
  <c r="H17" i="150"/>
  <c r="I16" i="150"/>
  <c r="I15" i="150"/>
  <c r="I14" i="150"/>
  <c r="I12" i="150"/>
  <c r="H12" i="150"/>
  <c r="I11" i="150"/>
  <c r="H11" i="150"/>
  <c r="I10" i="150"/>
  <c r="H10" i="150"/>
  <c r="I9" i="150"/>
  <c r="H9" i="150"/>
  <c r="J9" i="150" s="1"/>
  <c r="I8" i="150"/>
  <c r="I13" i="150" s="1"/>
  <c r="H8" i="150"/>
  <c r="I6" i="150"/>
  <c r="H6" i="150"/>
  <c r="J6" i="150" s="1"/>
  <c r="I5" i="150"/>
  <c r="I4" i="150"/>
  <c r="H4" i="150"/>
  <c r="H4" i="151" s="1"/>
  <c r="H4" i="152" s="1"/>
  <c r="F27" i="150"/>
  <c r="F26" i="150"/>
  <c r="E26" i="150"/>
  <c r="F25" i="150"/>
  <c r="F24" i="150"/>
  <c r="E24" i="150"/>
  <c r="F23" i="150"/>
  <c r="E23" i="150"/>
  <c r="F22" i="150"/>
  <c r="F21" i="150"/>
  <c r="E21" i="150"/>
  <c r="F20" i="150"/>
  <c r="E20" i="150"/>
  <c r="F18" i="150"/>
  <c r="F17" i="150"/>
  <c r="E17" i="150"/>
  <c r="F16" i="150"/>
  <c r="F15" i="150"/>
  <c r="E15" i="150"/>
  <c r="E15" i="151" s="1"/>
  <c r="G15" i="151" s="1"/>
  <c r="F14" i="150"/>
  <c r="F12" i="150"/>
  <c r="E12" i="150"/>
  <c r="F11" i="150"/>
  <c r="E11" i="150"/>
  <c r="F10" i="150"/>
  <c r="E10" i="150"/>
  <c r="F9" i="150"/>
  <c r="E9" i="150"/>
  <c r="F8" i="150"/>
  <c r="E8" i="150"/>
  <c r="F6" i="150"/>
  <c r="E6" i="150"/>
  <c r="F5" i="150"/>
  <c r="F4" i="150"/>
  <c r="E4" i="150"/>
  <c r="E4" i="151" s="1"/>
  <c r="C27" i="150"/>
  <c r="C26" i="150"/>
  <c r="C25" i="150"/>
  <c r="C24" i="150"/>
  <c r="C23" i="150"/>
  <c r="C22" i="150"/>
  <c r="C21" i="150"/>
  <c r="C20" i="150"/>
  <c r="C18" i="150"/>
  <c r="C17" i="150"/>
  <c r="C16" i="150"/>
  <c r="C15" i="150"/>
  <c r="C14" i="150"/>
  <c r="C12" i="150"/>
  <c r="C11" i="150"/>
  <c r="C10" i="150"/>
  <c r="C9" i="150"/>
  <c r="C8" i="150"/>
  <c r="C6" i="150"/>
  <c r="C5" i="150"/>
  <c r="C4" i="150"/>
  <c r="I28" i="150"/>
  <c r="B28" i="150"/>
  <c r="J26" i="150"/>
  <c r="G26" i="150"/>
  <c r="D26" i="150"/>
  <c r="D25" i="150"/>
  <c r="J24" i="150"/>
  <c r="J21" i="150"/>
  <c r="D21" i="150"/>
  <c r="D20" i="150"/>
  <c r="C28" i="150"/>
  <c r="D28" i="150" s="1"/>
  <c r="B19" i="150"/>
  <c r="D18" i="150"/>
  <c r="J17" i="150"/>
  <c r="I19" i="150"/>
  <c r="C19" i="150"/>
  <c r="B13" i="150"/>
  <c r="J12" i="150"/>
  <c r="J11" i="150"/>
  <c r="D10" i="150"/>
  <c r="J10" i="150"/>
  <c r="D9" i="150"/>
  <c r="C7" i="150"/>
  <c r="B7" i="150"/>
  <c r="D5" i="150"/>
  <c r="I7" i="150"/>
  <c r="D4" i="150"/>
  <c r="I27" i="149"/>
  <c r="I26" i="149"/>
  <c r="H26" i="149"/>
  <c r="I25" i="149"/>
  <c r="I24" i="149"/>
  <c r="H24" i="149"/>
  <c r="I23" i="149"/>
  <c r="H23" i="149"/>
  <c r="I22" i="149"/>
  <c r="I21" i="149"/>
  <c r="H21" i="149"/>
  <c r="I20" i="149"/>
  <c r="I28" i="149" s="1"/>
  <c r="H20" i="149"/>
  <c r="I18" i="149"/>
  <c r="I17" i="149"/>
  <c r="H17" i="149"/>
  <c r="I16" i="149"/>
  <c r="I15" i="149"/>
  <c r="I14" i="149"/>
  <c r="I12" i="149"/>
  <c r="J12" i="149" s="1"/>
  <c r="H12" i="149"/>
  <c r="I11" i="149"/>
  <c r="H11" i="149"/>
  <c r="J11" i="149" s="1"/>
  <c r="I10" i="149"/>
  <c r="H10" i="149"/>
  <c r="I9" i="149"/>
  <c r="H9" i="149"/>
  <c r="I8" i="149"/>
  <c r="H8" i="149"/>
  <c r="I6" i="149"/>
  <c r="H6" i="149"/>
  <c r="I5" i="149"/>
  <c r="I4" i="149"/>
  <c r="H4" i="149"/>
  <c r="F27" i="149"/>
  <c r="F26" i="149"/>
  <c r="E26" i="149"/>
  <c r="F25" i="149"/>
  <c r="F24" i="149"/>
  <c r="E24" i="149"/>
  <c r="F23" i="149"/>
  <c r="E23" i="149"/>
  <c r="F22" i="149"/>
  <c r="F21" i="149"/>
  <c r="E21" i="149"/>
  <c r="F20" i="149"/>
  <c r="E20" i="149"/>
  <c r="F18" i="149"/>
  <c r="F17" i="149"/>
  <c r="E17" i="149"/>
  <c r="F16" i="149"/>
  <c r="F15" i="149"/>
  <c r="E15" i="149"/>
  <c r="F14" i="149"/>
  <c r="F12" i="149"/>
  <c r="E12" i="149"/>
  <c r="F11" i="149"/>
  <c r="E11" i="149"/>
  <c r="F10" i="149"/>
  <c r="E10" i="149"/>
  <c r="F9" i="149"/>
  <c r="E9" i="149"/>
  <c r="F8" i="149"/>
  <c r="E8" i="149"/>
  <c r="F6" i="149"/>
  <c r="E6" i="149"/>
  <c r="F5" i="149"/>
  <c r="F4" i="149"/>
  <c r="E4" i="149"/>
  <c r="C27" i="149"/>
  <c r="C26" i="149"/>
  <c r="C25" i="149"/>
  <c r="C24" i="149"/>
  <c r="C23" i="149"/>
  <c r="C22" i="149"/>
  <c r="C21" i="149"/>
  <c r="C20" i="149"/>
  <c r="C28" i="149" s="1"/>
  <c r="C18" i="149"/>
  <c r="C17" i="149"/>
  <c r="C16" i="149"/>
  <c r="C15" i="149"/>
  <c r="C14" i="149"/>
  <c r="C12" i="149"/>
  <c r="C11" i="149"/>
  <c r="C10" i="149"/>
  <c r="C9" i="149"/>
  <c r="C8" i="149"/>
  <c r="C6" i="149"/>
  <c r="C5" i="149"/>
  <c r="C4" i="149"/>
  <c r="B28" i="149"/>
  <c r="D27" i="149"/>
  <c r="J26" i="149"/>
  <c r="D26" i="149"/>
  <c r="J24" i="149"/>
  <c r="J23" i="149"/>
  <c r="G21" i="149"/>
  <c r="D21" i="149"/>
  <c r="B19" i="149"/>
  <c r="D16" i="149"/>
  <c r="D15" i="149"/>
  <c r="I19" i="149"/>
  <c r="D14" i="149"/>
  <c r="B13" i="149"/>
  <c r="J10" i="149"/>
  <c r="J9" i="149"/>
  <c r="G9" i="149"/>
  <c r="D9" i="149"/>
  <c r="I13" i="149"/>
  <c r="C7" i="149"/>
  <c r="B7" i="149"/>
  <c r="J6" i="149"/>
  <c r="I7" i="149"/>
  <c r="J4" i="149"/>
  <c r="D4" i="149"/>
  <c r="B19" i="133"/>
  <c r="F27" i="148"/>
  <c r="F26" i="148"/>
  <c r="E26" i="148"/>
  <c r="F25" i="148"/>
  <c r="E25" i="148"/>
  <c r="E25" i="149" s="1"/>
  <c r="E25" i="150" s="1"/>
  <c r="E25" i="151" s="1"/>
  <c r="E25" i="152" s="1"/>
  <c r="E25" i="153" s="1"/>
  <c r="E25" i="154" s="1"/>
  <c r="F24" i="148"/>
  <c r="E24" i="148"/>
  <c r="F23" i="148"/>
  <c r="E23" i="148"/>
  <c r="F22" i="148"/>
  <c r="E22" i="148"/>
  <c r="E22" i="149" s="1"/>
  <c r="E22" i="150" s="1"/>
  <c r="F21" i="148"/>
  <c r="E21" i="148"/>
  <c r="F20" i="148"/>
  <c r="E20" i="148"/>
  <c r="F18" i="148"/>
  <c r="E18" i="148"/>
  <c r="E18" i="149" s="1"/>
  <c r="E18" i="150" s="1"/>
  <c r="E18" i="151" s="1"/>
  <c r="E18" i="152" s="1"/>
  <c r="E18" i="153" s="1"/>
  <c r="E18" i="154" s="1"/>
  <c r="F17" i="148"/>
  <c r="E17" i="148"/>
  <c r="F16" i="148"/>
  <c r="E16" i="148"/>
  <c r="E16" i="149" s="1"/>
  <c r="F15" i="148"/>
  <c r="E15" i="148"/>
  <c r="F14" i="148"/>
  <c r="E14" i="148"/>
  <c r="E14" i="149" s="1"/>
  <c r="E14" i="150" s="1"/>
  <c r="E14" i="151" s="1"/>
  <c r="E14" i="152" s="1"/>
  <c r="E14" i="153" s="1"/>
  <c r="E14" i="154" s="1"/>
  <c r="F12" i="148"/>
  <c r="E12" i="148"/>
  <c r="F11" i="148"/>
  <c r="E11" i="148"/>
  <c r="F10" i="148"/>
  <c r="E10" i="148"/>
  <c r="F9" i="148"/>
  <c r="E9" i="148"/>
  <c r="F8" i="148"/>
  <c r="E8" i="148"/>
  <c r="F6" i="148"/>
  <c r="E6" i="148"/>
  <c r="F5" i="148"/>
  <c r="E5" i="148"/>
  <c r="E5" i="149" s="1"/>
  <c r="E5" i="150" s="1"/>
  <c r="E5" i="151" s="1"/>
  <c r="E5" i="152" s="1"/>
  <c r="E5" i="153" s="1"/>
  <c r="E5" i="154" s="1"/>
  <c r="C27" i="148"/>
  <c r="C26" i="148"/>
  <c r="C25" i="148"/>
  <c r="C24" i="148"/>
  <c r="C23" i="148"/>
  <c r="C22" i="148"/>
  <c r="C21" i="148"/>
  <c r="C20" i="148"/>
  <c r="C18" i="148"/>
  <c r="C17" i="148"/>
  <c r="C16" i="148"/>
  <c r="C15" i="148"/>
  <c r="C14" i="148"/>
  <c r="C12" i="148"/>
  <c r="C11" i="148"/>
  <c r="C10" i="148"/>
  <c r="C9" i="148"/>
  <c r="C8" i="148"/>
  <c r="C6" i="148"/>
  <c r="C5" i="148"/>
  <c r="C4" i="148"/>
  <c r="F4" i="148" s="1"/>
  <c r="E4" i="148"/>
  <c r="B28" i="148"/>
  <c r="D27" i="148"/>
  <c r="D26" i="148"/>
  <c r="D21" i="148"/>
  <c r="B19" i="148"/>
  <c r="D15" i="148"/>
  <c r="B13" i="148"/>
  <c r="D10" i="148"/>
  <c r="B7" i="148"/>
  <c r="C7" i="148"/>
  <c r="D5" i="148"/>
  <c r="D4" i="148"/>
  <c r="F27" i="146"/>
  <c r="E27" i="146"/>
  <c r="F26" i="146"/>
  <c r="E26" i="146"/>
  <c r="F25" i="146"/>
  <c r="F25" i="147" s="1"/>
  <c r="E25" i="146"/>
  <c r="E25" i="147" s="1"/>
  <c r="F24" i="146"/>
  <c r="F24" i="147" s="1"/>
  <c r="E24" i="146"/>
  <c r="E24" i="147" s="1"/>
  <c r="E23" i="146"/>
  <c r="E22" i="146"/>
  <c r="E21" i="146"/>
  <c r="E21" i="147" s="1"/>
  <c r="E20" i="146"/>
  <c r="E18" i="146"/>
  <c r="F17" i="146"/>
  <c r="F17" i="147" s="1"/>
  <c r="E17" i="146"/>
  <c r="E17" i="147" s="1"/>
  <c r="F16" i="146"/>
  <c r="E16" i="146"/>
  <c r="E16" i="147" s="1"/>
  <c r="E15" i="146"/>
  <c r="E15" i="147" s="1"/>
  <c r="F14" i="146"/>
  <c r="E14" i="146"/>
  <c r="E14" i="147" s="1"/>
  <c r="E12" i="146"/>
  <c r="E12" i="147" s="1"/>
  <c r="F11" i="146"/>
  <c r="E11" i="146"/>
  <c r="E11" i="147" s="1"/>
  <c r="F10" i="146"/>
  <c r="E10" i="146"/>
  <c r="F9" i="146"/>
  <c r="E9" i="146"/>
  <c r="F8" i="146"/>
  <c r="E8" i="146"/>
  <c r="E6" i="146"/>
  <c r="F5" i="146"/>
  <c r="E5" i="146"/>
  <c r="E5" i="147" s="1"/>
  <c r="F4" i="146"/>
  <c r="G4" i="146" s="1"/>
  <c r="E4" i="146"/>
  <c r="E22" i="147"/>
  <c r="E20" i="147"/>
  <c r="E18" i="147"/>
  <c r="F14" i="147"/>
  <c r="E10" i="147"/>
  <c r="E9" i="147"/>
  <c r="F5" i="147"/>
  <c r="F4" i="147"/>
  <c r="E4" i="147"/>
  <c r="C27" i="147"/>
  <c r="F27" i="147" s="1"/>
  <c r="C26" i="147"/>
  <c r="C25" i="147"/>
  <c r="C24" i="147"/>
  <c r="C23" i="147"/>
  <c r="C22" i="147"/>
  <c r="C21" i="147"/>
  <c r="C20" i="147"/>
  <c r="C18" i="147"/>
  <c r="D18" i="147" s="1"/>
  <c r="C17" i="147"/>
  <c r="C16" i="147"/>
  <c r="D16" i="147" s="1"/>
  <c r="C15" i="147"/>
  <c r="C14" i="147"/>
  <c r="C12" i="147"/>
  <c r="C11" i="147"/>
  <c r="C10" i="147"/>
  <c r="F10" i="147" s="1"/>
  <c r="C9" i="147"/>
  <c r="C8" i="147"/>
  <c r="C13" i="147" s="1"/>
  <c r="D13" i="147" s="1"/>
  <c r="C6" i="147"/>
  <c r="D6" i="147" s="1"/>
  <c r="C5" i="147"/>
  <c r="C4" i="147"/>
  <c r="B28" i="147"/>
  <c r="D26" i="147"/>
  <c r="D25" i="147"/>
  <c r="D21" i="147"/>
  <c r="B19" i="147"/>
  <c r="D15" i="147"/>
  <c r="B13" i="147"/>
  <c r="B7" i="147"/>
  <c r="D4" i="147"/>
  <c r="C27" i="146"/>
  <c r="C26" i="146"/>
  <c r="C25" i="146"/>
  <c r="C24" i="146"/>
  <c r="C23" i="146"/>
  <c r="F23" i="146" s="1"/>
  <c r="C22" i="146"/>
  <c r="F22" i="146" s="1"/>
  <c r="C21" i="146"/>
  <c r="F21" i="146" s="1"/>
  <c r="C20" i="146"/>
  <c r="C18" i="146"/>
  <c r="F18" i="146" s="1"/>
  <c r="F18" i="147" s="1"/>
  <c r="C17" i="146"/>
  <c r="D17" i="146" s="1"/>
  <c r="C16" i="146"/>
  <c r="C15" i="146"/>
  <c r="F15" i="146" s="1"/>
  <c r="C14" i="146"/>
  <c r="C19" i="146" s="1"/>
  <c r="C12" i="146"/>
  <c r="F12" i="146" s="1"/>
  <c r="C11" i="146"/>
  <c r="C10" i="146"/>
  <c r="C9" i="146"/>
  <c r="C8" i="146"/>
  <c r="C6" i="146"/>
  <c r="F6" i="146" s="1"/>
  <c r="F6" i="147" s="1"/>
  <c r="C5" i="146"/>
  <c r="D5" i="146" s="1"/>
  <c r="C4" i="146"/>
  <c r="C7" i="146" s="1"/>
  <c r="B28" i="146"/>
  <c r="D26" i="146"/>
  <c r="D24" i="146"/>
  <c r="B19" i="146"/>
  <c r="B13" i="146"/>
  <c r="D10" i="146"/>
  <c r="D9" i="146"/>
  <c r="D8" i="146"/>
  <c r="B7" i="146"/>
  <c r="D6" i="146"/>
  <c r="C27" i="145"/>
  <c r="C26" i="145"/>
  <c r="D26" i="145" s="1"/>
  <c r="C25" i="145"/>
  <c r="C24" i="145"/>
  <c r="C23" i="145"/>
  <c r="C22" i="145"/>
  <c r="C21" i="145"/>
  <c r="C20" i="145"/>
  <c r="C18" i="145"/>
  <c r="D18" i="145" s="1"/>
  <c r="C17" i="145"/>
  <c r="C16" i="145"/>
  <c r="D16" i="145" s="1"/>
  <c r="C15" i="145"/>
  <c r="D15" i="145" s="1"/>
  <c r="C14" i="145"/>
  <c r="C12" i="145"/>
  <c r="C11" i="145"/>
  <c r="C10" i="145"/>
  <c r="C9" i="145"/>
  <c r="D9" i="145" s="1"/>
  <c r="C8" i="145"/>
  <c r="C6" i="145"/>
  <c r="C5" i="145"/>
  <c r="C4" i="145"/>
  <c r="B28" i="145"/>
  <c r="B19" i="145"/>
  <c r="B13" i="145"/>
  <c r="C7" i="145"/>
  <c r="B7" i="145"/>
  <c r="D5" i="145"/>
  <c r="D4" i="145"/>
  <c r="C27" i="144"/>
  <c r="D27" i="144" s="1"/>
  <c r="C26" i="144"/>
  <c r="C25" i="144"/>
  <c r="F25" i="144" s="1"/>
  <c r="C24" i="144"/>
  <c r="F24" i="144" s="1"/>
  <c r="C23" i="144"/>
  <c r="D23" i="144" s="1"/>
  <c r="C22" i="144"/>
  <c r="D22" i="144" s="1"/>
  <c r="C21" i="144"/>
  <c r="C20" i="144"/>
  <c r="C18" i="144"/>
  <c r="C17" i="144"/>
  <c r="D17" i="144" s="1"/>
  <c r="C16" i="144"/>
  <c r="C15" i="144"/>
  <c r="D15" i="144" s="1"/>
  <c r="C14" i="144"/>
  <c r="C12" i="144"/>
  <c r="C11" i="144"/>
  <c r="D11" i="144" s="1"/>
  <c r="C10" i="144"/>
  <c r="C9" i="144"/>
  <c r="D9" i="144" s="1"/>
  <c r="C8" i="144"/>
  <c r="D8" i="144" s="1"/>
  <c r="C6" i="144"/>
  <c r="C5" i="144"/>
  <c r="D5" i="144" s="1"/>
  <c r="C4" i="144"/>
  <c r="B28" i="144"/>
  <c r="D26" i="144"/>
  <c r="B19" i="144"/>
  <c r="D14" i="144"/>
  <c r="B13" i="144"/>
  <c r="B7" i="144"/>
  <c r="F27" i="143"/>
  <c r="F27" i="144" s="1"/>
  <c r="F27" i="145" s="1"/>
  <c r="F26" i="143"/>
  <c r="F26" i="144" s="1"/>
  <c r="F26" i="145" s="1"/>
  <c r="F25" i="143"/>
  <c r="F24" i="143"/>
  <c r="F23" i="143"/>
  <c r="C27" i="143"/>
  <c r="C26" i="143"/>
  <c r="D26" i="143" s="1"/>
  <c r="C25" i="143"/>
  <c r="C24" i="143"/>
  <c r="C23" i="143"/>
  <c r="C22" i="143"/>
  <c r="C21" i="143"/>
  <c r="C20" i="143"/>
  <c r="C28" i="143" s="1"/>
  <c r="C18" i="143"/>
  <c r="C17" i="143"/>
  <c r="D17" i="143" s="1"/>
  <c r="C16" i="143"/>
  <c r="C15" i="143"/>
  <c r="C14" i="143"/>
  <c r="C19" i="143" s="1"/>
  <c r="C12" i="143"/>
  <c r="C11" i="143"/>
  <c r="D11" i="143" s="1"/>
  <c r="C10" i="143"/>
  <c r="C9" i="143"/>
  <c r="C8" i="143"/>
  <c r="C6" i="143"/>
  <c r="C5" i="143"/>
  <c r="C4" i="143"/>
  <c r="B28" i="143"/>
  <c r="D21" i="143"/>
  <c r="B19" i="143"/>
  <c r="D18" i="143"/>
  <c r="D16" i="143"/>
  <c r="B13" i="143"/>
  <c r="B7" i="143"/>
  <c r="D4" i="143"/>
  <c r="F27" i="142"/>
  <c r="F26" i="142"/>
  <c r="F25" i="142"/>
  <c r="F24" i="142"/>
  <c r="F23" i="142"/>
  <c r="C27" i="142"/>
  <c r="C26" i="142"/>
  <c r="C25" i="142"/>
  <c r="C24" i="142"/>
  <c r="C23" i="142"/>
  <c r="C22" i="142"/>
  <c r="D22" i="142" s="1"/>
  <c r="C21" i="142"/>
  <c r="C20" i="142"/>
  <c r="C28" i="142" s="1"/>
  <c r="C18" i="142"/>
  <c r="C17" i="142"/>
  <c r="C16" i="142"/>
  <c r="C15" i="142"/>
  <c r="C14" i="142"/>
  <c r="D14" i="142" s="1"/>
  <c r="C12" i="142"/>
  <c r="C11" i="142"/>
  <c r="C10" i="142"/>
  <c r="C9" i="142"/>
  <c r="C8" i="142"/>
  <c r="C6" i="142"/>
  <c r="C5" i="142"/>
  <c r="C7" i="142" s="1"/>
  <c r="C4" i="142"/>
  <c r="B28" i="142"/>
  <c r="D27" i="142"/>
  <c r="D26" i="142"/>
  <c r="D23" i="142"/>
  <c r="D21" i="142"/>
  <c r="B19" i="142"/>
  <c r="B13" i="142"/>
  <c r="D9" i="142"/>
  <c r="B7" i="142"/>
  <c r="D4" i="142"/>
  <c r="F27" i="141"/>
  <c r="F26" i="141"/>
  <c r="F25" i="141"/>
  <c r="F24" i="141"/>
  <c r="F23" i="141"/>
  <c r="F18" i="141"/>
  <c r="C27" i="141"/>
  <c r="C26" i="141"/>
  <c r="C25" i="141"/>
  <c r="C24" i="141"/>
  <c r="C23" i="141"/>
  <c r="C22" i="141"/>
  <c r="C21" i="141"/>
  <c r="C20" i="141"/>
  <c r="C28" i="141" s="1"/>
  <c r="C18" i="141"/>
  <c r="D18" i="141" s="1"/>
  <c r="C17" i="141"/>
  <c r="D17" i="141" s="1"/>
  <c r="C16" i="141"/>
  <c r="D16" i="141" s="1"/>
  <c r="C15" i="141"/>
  <c r="D15" i="141" s="1"/>
  <c r="C14" i="141"/>
  <c r="D14" i="141" s="1"/>
  <c r="C12" i="141"/>
  <c r="D12" i="141" s="1"/>
  <c r="C11" i="141"/>
  <c r="D11" i="141" s="1"/>
  <c r="C10" i="141"/>
  <c r="C9" i="141"/>
  <c r="C8" i="141"/>
  <c r="D8" i="141" s="1"/>
  <c r="C6" i="141"/>
  <c r="D6" i="141" s="1"/>
  <c r="C5" i="141"/>
  <c r="C4" i="141"/>
  <c r="B28" i="141"/>
  <c r="B19" i="141"/>
  <c r="B13" i="141"/>
  <c r="B7" i="141"/>
  <c r="F27" i="140"/>
  <c r="F26" i="140"/>
  <c r="F25" i="140"/>
  <c r="F24" i="140"/>
  <c r="F23" i="140"/>
  <c r="F18" i="140"/>
  <c r="F14" i="140"/>
  <c r="C27" i="140"/>
  <c r="C26" i="140"/>
  <c r="C25" i="140"/>
  <c r="C24" i="140"/>
  <c r="C23" i="140"/>
  <c r="C22" i="140"/>
  <c r="C21" i="140"/>
  <c r="C20" i="140"/>
  <c r="C18" i="140"/>
  <c r="C17" i="140"/>
  <c r="C16" i="140"/>
  <c r="C15" i="140"/>
  <c r="C14" i="140"/>
  <c r="C12" i="140"/>
  <c r="C11" i="140"/>
  <c r="C10" i="140"/>
  <c r="C9" i="140"/>
  <c r="C8" i="140"/>
  <c r="C6" i="140"/>
  <c r="C5" i="140"/>
  <c r="C4" i="140"/>
  <c r="B28" i="140"/>
  <c r="D26" i="140"/>
  <c r="B19" i="140"/>
  <c r="D18" i="140"/>
  <c r="D14" i="140"/>
  <c r="B13" i="140"/>
  <c r="B7" i="140"/>
  <c r="D4" i="140"/>
  <c r="F27" i="139"/>
  <c r="F26" i="139"/>
  <c r="F25" i="139"/>
  <c r="F24" i="139"/>
  <c r="F23" i="139"/>
  <c r="F18" i="139"/>
  <c r="F15" i="139"/>
  <c r="F15" i="140" s="1"/>
  <c r="F15" i="141" s="1"/>
  <c r="F14" i="139"/>
  <c r="F27" i="138"/>
  <c r="F26" i="138"/>
  <c r="F25" i="138"/>
  <c r="F24" i="138"/>
  <c r="F23" i="138"/>
  <c r="F22" i="138"/>
  <c r="F20" i="138"/>
  <c r="F18" i="138"/>
  <c r="F15" i="138"/>
  <c r="F14" i="138"/>
  <c r="F27" i="137"/>
  <c r="F26" i="137"/>
  <c r="F25" i="137"/>
  <c r="F24" i="137"/>
  <c r="F23" i="137"/>
  <c r="F22" i="137"/>
  <c r="F20" i="137"/>
  <c r="F18" i="137"/>
  <c r="F15" i="137"/>
  <c r="F14" i="137"/>
  <c r="F27" i="136"/>
  <c r="F26" i="136"/>
  <c r="F25" i="136"/>
  <c r="F24" i="136"/>
  <c r="F23" i="136"/>
  <c r="F22" i="136"/>
  <c r="F20" i="136"/>
  <c r="F18" i="136"/>
  <c r="F15" i="136"/>
  <c r="F14" i="136"/>
  <c r="F27" i="135"/>
  <c r="F26" i="135"/>
  <c r="F25" i="135"/>
  <c r="F24" i="135"/>
  <c r="F23" i="135"/>
  <c r="F22" i="135"/>
  <c r="F21" i="135"/>
  <c r="F20" i="135"/>
  <c r="F18" i="135"/>
  <c r="F16" i="135"/>
  <c r="F15" i="135"/>
  <c r="F14" i="135"/>
  <c r="F9" i="135"/>
  <c r="C27" i="139"/>
  <c r="C26" i="139"/>
  <c r="C25" i="139"/>
  <c r="C24" i="139"/>
  <c r="C23" i="139"/>
  <c r="C22" i="139"/>
  <c r="F22" i="139" s="1"/>
  <c r="F22" i="140" s="1"/>
  <c r="F22" i="141" s="1"/>
  <c r="F22" i="142" s="1"/>
  <c r="F22" i="143" s="1"/>
  <c r="F22" i="144" s="1"/>
  <c r="F22" i="145" s="1"/>
  <c r="C21" i="139"/>
  <c r="C20" i="139"/>
  <c r="F20" i="139" s="1"/>
  <c r="F20" i="140" s="1"/>
  <c r="F20" i="141" s="1"/>
  <c r="F20" i="142" s="1"/>
  <c r="F20" i="143" s="1"/>
  <c r="C18" i="139"/>
  <c r="C17" i="139"/>
  <c r="C16" i="139"/>
  <c r="D16" i="139" s="1"/>
  <c r="C15" i="139"/>
  <c r="C14" i="139"/>
  <c r="C12" i="139"/>
  <c r="C11" i="139"/>
  <c r="C10" i="139"/>
  <c r="C9" i="139"/>
  <c r="C8" i="139"/>
  <c r="D8" i="139" s="1"/>
  <c r="C6" i="139"/>
  <c r="C5" i="139"/>
  <c r="C4" i="139"/>
  <c r="B28" i="139"/>
  <c r="D26" i="139"/>
  <c r="B19" i="139"/>
  <c r="D18" i="139"/>
  <c r="B13" i="139"/>
  <c r="D9" i="139"/>
  <c r="B7" i="139"/>
  <c r="D6" i="139"/>
  <c r="C27" i="138"/>
  <c r="C26" i="138"/>
  <c r="C25" i="138"/>
  <c r="C24" i="138"/>
  <c r="C23" i="138"/>
  <c r="C22" i="138"/>
  <c r="D22" i="138" s="1"/>
  <c r="C21" i="138"/>
  <c r="C20" i="138"/>
  <c r="C18" i="138"/>
  <c r="C17" i="138"/>
  <c r="C16" i="138"/>
  <c r="C15" i="138"/>
  <c r="C14" i="138"/>
  <c r="D14" i="138" s="1"/>
  <c r="C12" i="138"/>
  <c r="C11" i="138"/>
  <c r="C10" i="138"/>
  <c r="C9" i="138"/>
  <c r="C8" i="138"/>
  <c r="C6" i="138"/>
  <c r="C5" i="138"/>
  <c r="C4" i="138"/>
  <c r="B28" i="138"/>
  <c r="D27" i="138"/>
  <c r="D26" i="138"/>
  <c r="D24" i="138"/>
  <c r="D23" i="138"/>
  <c r="D21" i="138"/>
  <c r="C28" i="138"/>
  <c r="D28" i="138" s="1"/>
  <c r="B19" i="138"/>
  <c r="D15" i="138"/>
  <c r="B13" i="138"/>
  <c r="B7" i="138"/>
  <c r="C27" i="137"/>
  <c r="C26" i="137"/>
  <c r="C25" i="137"/>
  <c r="C24" i="137"/>
  <c r="C23" i="137"/>
  <c r="C22" i="137"/>
  <c r="C21" i="137"/>
  <c r="C20" i="137"/>
  <c r="C18" i="137"/>
  <c r="C17" i="137"/>
  <c r="C16" i="137"/>
  <c r="D16" i="137" s="1"/>
  <c r="C15" i="137"/>
  <c r="C14" i="137"/>
  <c r="C12" i="137"/>
  <c r="C11" i="137"/>
  <c r="C10" i="137"/>
  <c r="C9" i="137"/>
  <c r="C8" i="137"/>
  <c r="C6" i="137"/>
  <c r="C5" i="137"/>
  <c r="C4" i="137"/>
  <c r="B28" i="137"/>
  <c r="D27" i="137"/>
  <c r="D26" i="137"/>
  <c r="D21" i="137"/>
  <c r="C28" i="137"/>
  <c r="B19" i="137"/>
  <c r="B13" i="137"/>
  <c r="D10" i="137"/>
  <c r="D9" i="137"/>
  <c r="B7" i="137"/>
  <c r="C27" i="136"/>
  <c r="C26" i="136"/>
  <c r="C25" i="136"/>
  <c r="C24" i="136"/>
  <c r="C23" i="136"/>
  <c r="C22" i="136"/>
  <c r="D22" i="136" s="1"/>
  <c r="C21" i="136"/>
  <c r="F21" i="136" s="1"/>
  <c r="F21" i="137" s="1"/>
  <c r="F21" i="138" s="1"/>
  <c r="F21" i="139" s="1"/>
  <c r="F21" i="140" s="1"/>
  <c r="F21" i="141" s="1"/>
  <c r="F21" i="142" s="1"/>
  <c r="F21" i="143" s="1"/>
  <c r="F21" i="144" s="1"/>
  <c r="C20" i="136"/>
  <c r="C18" i="136"/>
  <c r="C17" i="136"/>
  <c r="C16" i="136"/>
  <c r="C15" i="136"/>
  <c r="C14" i="136"/>
  <c r="C12" i="136"/>
  <c r="C11" i="136"/>
  <c r="C10" i="136"/>
  <c r="C9" i="136"/>
  <c r="F9" i="136" s="1"/>
  <c r="F9" i="137" s="1"/>
  <c r="C8" i="136"/>
  <c r="C6" i="136"/>
  <c r="C7" i="136" s="1"/>
  <c r="C5" i="136"/>
  <c r="C4" i="136"/>
  <c r="D4" i="136" s="1"/>
  <c r="B28" i="136"/>
  <c r="D27" i="136"/>
  <c r="D26" i="136"/>
  <c r="D21" i="136"/>
  <c r="B19" i="136"/>
  <c r="D18" i="136"/>
  <c r="B13" i="136"/>
  <c r="D11" i="136"/>
  <c r="D10" i="136"/>
  <c r="D9" i="136"/>
  <c r="B7" i="136"/>
  <c r="C27" i="135"/>
  <c r="C26" i="135"/>
  <c r="C25" i="135"/>
  <c r="C24" i="135"/>
  <c r="C23" i="135"/>
  <c r="C22" i="135"/>
  <c r="C21" i="135"/>
  <c r="C20" i="135"/>
  <c r="C18" i="135"/>
  <c r="C17" i="135"/>
  <c r="C16" i="135"/>
  <c r="C15" i="135"/>
  <c r="C14" i="135"/>
  <c r="C12" i="135"/>
  <c r="F12" i="135" s="1"/>
  <c r="C11" i="135"/>
  <c r="C10" i="135"/>
  <c r="F10" i="135" s="1"/>
  <c r="F10" i="136" s="1"/>
  <c r="F10" i="137" s="1"/>
  <c r="F10" i="138" s="1"/>
  <c r="F10" i="139" s="1"/>
  <c r="C9" i="135"/>
  <c r="C8" i="135"/>
  <c r="F8" i="135" s="1"/>
  <c r="F8" i="136" s="1"/>
  <c r="F8" i="137" s="1"/>
  <c r="C6" i="135"/>
  <c r="C5" i="135"/>
  <c r="C4" i="135"/>
  <c r="J21" i="155" l="1"/>
  <c r="J22" i="155"/>
  <c r="I29" i="155"/>
  <c r="I30" i="155" s="1"/>
  <c r="G26" i="155"/>
  <c r="G21" i="155"/>
  <c r="E19" i="155"/>
  <c r="G16" i="155"/>
  <c r="B29" i="155"/>
  <c r="E13" i="155"/>
  <c r="J7" i="155"/>
  <c r="G10" i="155"/>
  <c r="G17" i="155"/>
  <c r="G11" i="155"/>
  <c r="G12" i="155"/>
  <c r="B30" i="155"/>
  <c r="G20" i="155"/>
  <c r="C29" i="155"/>
  <c r="C30" i="155" s="1"/>
  <c r="F13" i="155"/>
  <c r="G13" i="155"/>
  <c r="D28" i="155"/>
  <c r="G4" i="155"/>
  <c r="G24" i="155"/>
  <c r="J24" i="155"/>
  <c r="J4" i="155"/>
  <c r="G27" i="155"/>
  <c r="D10" i="155"/>
  <c r="D7" i="155"/>
  <c r="C19" i="155"/>
  <c r="D19" i="155" s="1"/>
  <c r="D12" i="155"/>
  <c r="G14" i="155"/>
  <c r="D27" i="155"/>
  <c r="J12" i="155"/>
  <c r="D25" i="155"/>
  <c r="J10" i="155"/>
  <c r="D18" i="155"/>
  <c r="D6" i="155"/>
  <c r="G8" i="155"/>
  <c r="G18" i="155"/>
  <c r="D22" i="155"/>
  <c r="D5" i="155"/>
  <c r="G22" i="155"/>
  <c r="D15" i="155"/>
  <c r="G15" i="155"/>
  <c r="C13" i="155"/>
  <c r="D13" i="155" s="1"/>
  <c r="D11" i="155"/>
  <c r="G23" i="155"/>
  <c r="E28" i="155"/>
  <c r="D17" i="155"/>
  <c r="D20" i="155"/>
  <c r="D23" i="155"/>
  <c r="G6" i="155"/>
  <c r="D16" i="155"/>
  <c r="J17" i="155"/>
  <c r="D8" i="155"/>
  <c r="G25" i="155"/>
  <c r="G22" i="150"/>
  <c r="E22" i="151"/>
  <c r="G16" i="149"/>
  <c r="E16" i="150"/>
  <c r="E16" i="151" s="1"/>
  <c r="H9" i="152"/>
  <c r="H9" i="153" s="1"/>
  <c r="E9" i="152"/>
  <c r="E9" i="153" s="1"/>
  <c r="E15" i="152"/>
  <c r="G11" i="153"/>
  <c r="E11" i="154"/>
  <c r="H11" i="154"/>
  <c r="H6" i="152"/>
  <c r="J4" i="152"/>
  <c r="H4" i="153"/>
  <c r="H4" i="154" s="1"/>
  <c r="E4" i="152"/>
  <c r="E4" i="153" s="1"/>
  <c r="E4" i="154" s="1"/>
  <c r="E7" i="154" s="1"/>
  <c r="E7" i="151"/>
  <c r="G4" i="151"/>
  <c r="H17" i="152"/>
  <c r="E12" i="153"/>
  <c r="E12" i="154" s="1"/>
  <c r="G12" i="152"/>
  <c r="J21" i="153"/>
  <c r="H21" i="154"/>
  <c r="J21" i="154" s="1"/>
  <c r="J21" i="152"/>
  <c r="E15" i="153"/>
  <c r="E15" i="154" s="1"/>
  <c r="I29" i="154"/>
  <c r="I30" i="154" s="1"/>
  <c r="G18" i="154"/>
  <c r="G14" i="154"/>
  <c r="G12" i="154"/>
  <c r="G24" i="154"/>
  <c r="D19" i="154"/>
  <c r="G11" i="154"/>
  <c r="D13" i="154"/>
  <c r="G8" i="154"/>
  <c r="G17" i="154"/>
  <c r="J11" i="154"/>
  <c r="D14" i="154"/>
  <c r="G21" i="154"/>
  <c r="B29" i="154"/>
  <c r="C7" i="154"/>
  <c r="C29" i="154" s="1"/>
  <c r="C30" i="154" s="1"/>
  <c r="D17" i="154"/>
  <c r="D5" i="154"/>
  <c r="G5" i="154"/>
  <c r="F13" i="154"/>
  <c r="D20" i="154"/>
  <c r="D25" i="154"/>
  <c r="F19" i="154"/>
  <c r="D8" i="154"/>
  <c r="G25" i="154"/>
  <c r="D23" i="154"/>
  <c r="D11" i="154"/>
  <c r="G23" i="154"/>
  <c r="G6" i="154"/>
  <c r="G10" i="153"/>
  <c r="G4" i="153"/>
  <c r="G26" i="153"/>
  <c r="G21" i="153"/>
  <c r="G24" i="153"/>
  <c r="B30" i="153"/>
  <c r="J8" i="153"/>
  <c r="G8" i="153"/>
  <c r="G14" i="153"/>
  <c r="D28" i="153"/>
  <c r="I29" i="153"/>
  <c r="I30" i="153" s="1"/>
  <c r="J4" i="153"/>
  <c r="E7" i="153"/>
  <c r="D17" i="153"/>
  <c r="G12" i="153"/>
  <c r="J24" i="153"/>
  <c r="C19" i="153"/>
  <c r="D24" i="153"/>
  <c r="D5" i="153"/>
  <c r="G17" i="153"/>
  <c r="D10" i="153"/>
  <c r="J12" i="153"/>
  <c r="D14" i="153"/>
  <c r="G5" i="153"/>
  <c r="D20" i="153"/>
  <c r="D25" i="153"/>
  <c r="F19" i="153"/>
  <c r="D8" i="153"/>
  <c r="C13" i="153"/>
  <c r="D13" i="153" s="1"/>
  <c r="G25" i="153"/>
  <c r="D7" i="153"/>
  <c r="G20" i="153"/>
  <c r="F13" i="153"/>
  <c r="E13" i="153"/>
  <c r="D23" i="153"/>
  <c r="D6" i="153"/>
  <c r="G18" i="153"/>
  <c r="D11" i="153"/>
  <c r="G23" i="153"/>
  <c r="G6" i="153"/>
  <c r="D16" i="153"/>
  <c r="G18" i="152"/>
  <c r="F19" i="152"/>
  <c r="G15" i="152"/>
  <c r="G17" i="152"/>
  <c r="F7" i="152"/>
  <c r="D19" i="152"/>
  <c r="B29" i="152"/>
  <c r="B30" i="152" s="1"/>
  <c r="G6" i="152"/>
  <c r="E7" i="152"/>
  <c r="G5" i="152"/>
  <c r="G11" i="152"/>
  <c r="I29" i="152"/>
  <c r="I30" i="152" s="1"/>
  <c r="G10" i="152"/>
  <c r="F13" i="152"/>
  <c r="G9" i="152"/>
  <c r="D28" i="152"/>
  <c r="D7" i="152"/>
  <c r="D8" i="152"/>
  <c r="D9" i="152"/>
  <c r="J9" i="152"/>
  <c r="D10" i="152"/>
  <c r="J10" i="152"/>
  <c r="D11" i="152"/>
  <c r="J11" i="152"/>
  <c r="D12" i="152"/>
  <c r="J12" i="152"/>
  <c r="C13" i="152"/>
  <c r="D13" i="152" s="1"/>
  <c r="G14" i="152"/>
  <c r="G21" i="152"/>
  <c r="G23" i="152"/>
  <c r="G24" i="152"/>
  <c r="G25" i="152"/>
  <c r="G26" i="152"/>
  <c r="E13" i="152"/>
  <c r="D20" i="152"/>
  <c r="D21" i="152"/>
  <c r="D22" i="152"/>
  <c r="D23" i="152"/>
  <c r="D24" i="152"/>
  <c r="D25" i="152"/>
  <c r="D26" i="152"/>
  <c r="D27" i="152"/>
  <c r="J23" i="151"/>
  <c r="J21" i="151"/>
  <c r="I29" i="151"/>
  <c r="I30" i="151" s="1"/>
  <c r="D21" i="151"/>
  <c r="C28" i="151"/>
  <c r="D28" i="151" s="1"/>
  <c r="G18" i="151"/>
  <c r="G10" i="151"/>
  <c r="G24" i="151"/>
  <c r="G21" i="151"/>
  <c r="G26" i="151"/>
  <c r="B29" i="151"/>
  <c r="B30" i="151" s="1"/>
  <c r="E19" i="151"/>
  <c r="G19" i="151" s="1"/>
  <c r="G5" i="151"/>
  <c r="D7" i="151"/>
  <c r="G11" i="151"/>
  <c r="J8" i="151"/>
  <c r="H13" i="151"/>
  <c r="J13" i="151" s="1"/>
  <c r="G23" i="151"/>
  <c r="F19" i="151"/>
  <c r="G14" i="151"/>
  <c r="D14" i="151"/>
  <c r="C19" i="151"/>
  <c r="D19" i="151" s="1"/>
  <c r="J4" i="151"/>
  <c r="D17" i="151"/>
  <c r="D22" i="151"/>
  <c r="D27" i="151"/>
  <c r="G17" i="151"/>
  <c r="D10" i="151"/>
  <c r="D8" i="151"/>
  <c r="C13" i="151"/>
  <c r="C29" i="151" s="1"/>
  <c r="G25" i="151"/>
  <c r="F13" i="151"/>
  <c r="E13" i="151"/>
  <c r="D23" i="151"/>
  <c r="D11" i="151"/>
  <c r="G6" i="151"/>
  <c r="J23" i="150"/>
  <c r="D23" i="150"/>
  <c r="G23" i="150"/>
  <c r="G18" i="150"/>
  <c r="G10" i="150"/>
  <c r="G4" i="150"/>
  <c r="G21" i="150"/>
  <c r="G16" i="150"/>
  <c r="E13" i="150"/>
  <c r="G11" i="150"/>
  <c r="B29" i="150"/>
  <c r="D19" i="150"/>
  <c r="G25" i="150"/>
  <c r="I29" i="150"/>
  <c r="I30" i="150" s="1"/>
  <c r="F7" i="150"/>
  <c r="G5" i="150"/>
  <c r="G6" i="150"/>
  <c r="B30" i="150"/>
  <c r="J8" i="150"/>
  <c r="H13" i="150"/>
  <c r="J13" i="150" s="1"/>
  <c r="G12" i="150"/>
  <c r="E19" i="150"/>
  <c r="D7" i="150"/>
  <c r="D12" i="150"/>
  <c r="G24" i="150"/>
  <c r="J4" i="150"/>
  <c r="E7" i="150"/>
  <c r="D17" i="150"/>
  <c r="D24" i="150"/>
  <c r="G9" i="150"/>
  <c r="D22" i="150"/>
  <c r="D27" i="150"/>
  <c r="G17" i="150"/>
  <c r="D15" i="150"/>
  <c r="D14" i="150"/>
  <c r="G15" i="150"/>
  <c r="D8" i="150"/>
  <c r="C13" i="150"/>
  <c r="C29" i="150" s="1"/>
  <c r="D6" i="150"/>
  <c r="D11" i="150"/>
  <c r="D16" i="150"/>
  <c r="J21" i="149"/>
  <c r="I29" i="149"/>
  <c r="I30" i="149" s="1"/>
  <c r="G26" i="149"/>
  <c r="E19" i="149"/>
  <c r="B29" i="149"/>
  <c r="B30" i="149" s="1"/>
  <c r="E7" i="149"/>
  <c r="G11" i="149"/>
  <c r="J8" i="149"/>
  <c r="H13" i="149"/>
  <c r="J13" i="149" s="1"/>
  <c r="G17" i="149"/>
  <c r="D28" i="149"/>
  <c r="G22" i="149"/>
  <c r="G10" i="149"/>
  <c r="D20" i="149"/>
  <c r="D25" i="149"/>
  <c r="G4" i="149"/>
  <c r="D12" i="149"/>
  <c r="D5" i="149"/>
  <c r="D10" i="149"/>
  <c r="G15" i="149"/>
  <c r="C19" i="149"/>
  <c r="D19" i="149" s="1"/>
  <c r="G12" i="149"/>
  <c r="D8" i="149"/>
  <c r="C13" i="149"/>
  <c r="C29" i="149" s="1"/>
  <c r="G25" i="149"/>
  <c r="G24" i="149"/>
  <c r="D22" i="149"/>
  <c r="D18" i="149"/>
  <c r="G20" i="149"/>
  <c r="D24" i="149"/>
  <c r="E13" i="149"/>
  <c r="D23" i="149"/>
  <c r="J17" i="149"/>
  <c r="D6" i="149"/>
  <c r="G18" i="149"/>
  <c r="D7" i="149"/>
  <c r="D17" i="149"/>
  <c r="D11" i="149"/>
  <c r="G23" i="149"/>
  <c r="G14" i="149"/>
  <c r="G6" i="149"/>
  <c r="F16" i="136"/>
  <c r="F12" i="136"/>
  <c r="F12" i="137" s="1"/>
  <c r="F12" i="138" s="1"/>
  <c r="F10" i="140"/>
  <c r="D17" i="136"/>
  <c r="F9" i="138"/>
  <c r="F9" i="139" s="1"/>
  <c r="F16" i="137"/>
  <c r="F16" i="138" s="1"/>
  <c r="F16" i="139" s="1"/>
  <c r="F16" i="140" s="1"/>
  <c r="F12" i="139"/>
  <c r="F12" i="140" s="1"/>
  <c r="F12" i="141" s="1"/>
  <c r="F12" i="142" s="1"/>
  <c r="F12" i="143" s="1"/>
  <c r="F12" i="144" s="1"/>
  <c r="F12" i="145" s="1"/>
  <c r="F8" i="138"/>
  <c r="C7" i="137"/>
  <c r="D4" i="137"/>
  <c r="D9" i="138"/>
  <c r="C13" i="138"/>
  <c r="F9" i="140"/>
  <c r="F9" i="141" s="1"/>
  <c r="F9" i="142" s="1"/>
  <c r="F9" i="143" s="1"/>
  <c r="F9" i="144" s="1"/>
  <c r="F9" i="145" s="1"/>
  <c r="D13" i="138"/>
  <c r="C7" i="138"/>
  <c r="D4" i="138"/>
  <c r="C19" i="139"/>
  <c r="D12" i="139"/>
  <c r="F8" i="139"/>
  <c r="G8" i="139" s="1"/>
  <c r="C7" i="139"/>
  <c r="D4" i="139"/>
  <c r="C19" i="140"/>
  <c r="D16" i="140"/>
  <c r="F10" i="141"/>
  <c r="D9" i="140"/>
  <c r="D5" i="140"/>
  <c r="F18" i="142"/>
  <c r="F18" i="143" s="1"/>
  <c r="F18" i="144" s="1"/>
  <c r="F15" i="142"/>
  <c r="F15" i="143" s="1"/>
  <c r="F15" i="144" s="1"/>
  <c r="F14" i="141"/>
  <c r="F14" i="142" s="1"/>
  <c r="F14" i="143" s="1"/>
  <c r="F14" i="144" s="1"/>
  <c r="F14" i="145" s="1"/>
  <c r="D10" i="141"/>
  <c r="F10" i="142"/>
  <c r="F10" i="143" s="1"/>
  <c r="F10" i="144" s="1"/>
  <c r="F10" i="145" s="1"/>
  <c r="C7" i="141"/>
  <c r="D5" i="141"/>
  <c r="D4" i="141"/>
  <c r="F21" i="145"/>
  <c r="F20" i="144"/>
  <c r="F20" i="145" s="1"/>
  <c r="D10" i="143"/>
  <c r="C13" i="143"/>
  <c r="D9" i="143"/>
  <c r="F24" i="145"/>
  <c r="F25" i="145"/>
  <c r="F23" i="144"/>
  <c r="F23" i="145" s="1"/>
  <c r="C13" i="144"/>
  <c r="D4" i="144"/>
  <c r="C7" i="144"/>
  <c r="C28" i="145"/>
  <c r="D21" i="145"/>
  <c r="F18" i="145"/>
  <c r="F15" i="145"/>
  <c r="F21" i="147"/>
  <c r="G25" i="147"/>
  <c r="C28" i="146"/>
  <c r="F22" i="147"/>
  <c r="G22" i="147" s="1"/>
  <c r="F23" i="147"/>
  <c r="F20" i="146"/>
  <c r="G20" i="148" s="1"/>
  <c r="F26" i="147"/>
  <c r="G22" i="148"/>
  <c r="G17" i="148"/>
  <c r="F15" i="147"/>
  <c r="F9" i="147"/>
  <c r="F11" i="147"/>
  <c r="F12" i="147"/>
  <c r="G9" i="148"/>
  <c r="D4" i="146"/>
  <c r="G26" i="148"/>
  <c r="D27" i="147"/>
  <c r="F20" i="147"/>
  <c r="G20" i="147" s="1"/>
  <c r="C28" i="148"/>
  <c r="F16" i="147"/>
  <c r="G16" i="147" s="1"/>
  <c r="G15" i="147"/>
  <c r="D9" i="148"/>
  <c r="G10" i="147"/>
  <c r="G11" i="147"/>
  <c r="F8" i="147"/>
  <c r="G8" i="147" s="1"/>
  <c r="D8" i="147"/>
  <c r="G4" i="148"/>
  <c r="C7" i="147"/>
  <c r="D7" i="147" s="1"/>
  <c r="B29" i="140"/>
  <c r="E23" i="147"/>
  <c r="E26" i="147"/>
  <c r="E27" i="147"/>
  <c r="G11" i="148"/>
  <c r="E8" i="147"/>
  <c r="E13" i="147" s="1"/>
  <c r="E6" i="147"/>
  <c r="G6" i="147" s="1"/>
  <c r="G21" i="148"/>
  <c r="E19" i="148"/>
  <c r="G16" i="148"/>
  <c r="B29" i="148"/>
  <c r="B30" i="148" s="1"/>
  <c r="D13" i="148"/>
  <c r="D28" i="148"/>
  <c r="D22" i="148"/>
  <c r="G10" i="148"/>
  <c r="D20" i="148"/>
  <c r="D25" i="148"/>
  <c r="D24" i="148"/>
  <c r="G24" i="148"/>
  <c r="D17" i="148"/>
  <c r="D8" i="148"/>
  <c r="C13" i="148"/>
  <c r="G25" i="148"/>
  <c r="D7" i="148"/>
  <c r="D18" i="148"/>
  <c r="C19" i="148"/>
  <c r="D19" i="148" s="1"/>
  <c r="D12" i="148"/>
  <c r="E13" i="148"/>
  <c r="D23" i="148"/>
  <c r="E7" i="148"/>
  <c r="D6" i="148"/>
  <c r="G18" i="148"/>
  <c r="D14" i="148"/>
  <c r="G14" i="148"/>
  <c r="D11" i="148"/>
  <c r="G23" i="148"/>
  <c r="G12" i="148"/>
  <c r="G6" i="148"/>
  <c r="D16" i="148"/>
  <c r="D24" i="147"/>
  <c r="C28" i="147"/>
  <c r="D28" i="147" s="1"/>
  <c r="G26" i="147"/>
  <c r="D22" i="147"/>
  <c r="E28" i="147"/>
  <c r="G18" i="147"/>
  <c r="G12" i="147"/>
  <c r="F13" i="147"/>
  <c r="G14" i="147"/>
  <c r="D9" i="147"/>
  <c r="D14" i="147"/>
  <c r="C19" i="147"/>
  <c r="D19" i="147" s="1"/>
  <c r="G21" i="147"/>
  <c r="G4" i="147"/>
  <c r="G9" i="147"/>
  <c r="B29" i="147"/>
  <c r="E19" i="147"/>
  <c r="D12" i="147"/>
  <c r="G24" i="147"/>
  <c r="D17" i="147"/>
  <c r="D5" i="147"/>
  <c r="G17" i="147"/>
  <c r="D10" i="147"/>
  <c r="F7" i="147"/>
  <c r="D20" i="147"/>
  <c r="D23" i="147"/>
  <c r="D11" i="147"/>
  <c r="D21" i="146"/>
  <c r="G9" i="146"/>
  <c r="D7" i="146"/>
  <c r="E28" i="146"/>
  <c r="G26" i="146"/>
  <c r="G21" i="146"/>
  <c r="G16" i="146"/>
  <c r="E13" i="146"/>
  <c r="B29" i="146"/>
  <c r="B30" i="146" s="1"/>
  <c r="G11" i="146"/>
  <c r="G25" i="146"/>
  <c r="G14" i="146"/>
  <c r="G15" i="146"/>
  <c r="D28" i="146"/>
  <c r="G22" i="146"/>
  <c r="G24" i="146"/>
  <c r="D27" i="146"/>
  <c r="D15" i="146"/>
  <c r="D12" i="146"/>
  <c r="D22" i="146"/>
  <c r="G27" i="146"/>
  <c r="G10" i="146"/>
  <c r="D20" i="146"/>
  <c r="D25" i="146"/>
  <c r="D14" i="146"/>
  <c r="D19" i="146"/>
  <c r="G17" i="146"/>
  <c r="C13" i="146"/>
  <c r="C29" i="146" s="1"/>
  <c r="C30" i="146" s="1"/>
  <c r="E19" i="146"/>
  <c r="D18" i="146"/>
  <c r="D23" i="146"/>
  <c r="E7" i="146"/>
  <c r="G18" i="146"/>
  <c r="D11" i="146"/>
  <c r="G23" i="146"/>
  <c r="G12" i="146"/>
  <c r="G6" i="146"/>
  <c r="D16" i="146"/>
  <c r="D28" i="145"/>
  <c r="D7" i="145"/>
  <c r="D14" i="145"/>
  <c r="C19" i="145"/>
  <c r="D19" i="145" s="1"/>
  <c r="D24" i="145"/>
  <c r="B29" i="145"/>
  <c r="D12" i="145"/>
  <c r="D17" i="145"/>
  <c r="D22" i="145"/>
  <c r="D27" i="145"/>
  <c r="D10" i="145"/>
  <c r="D20" i="145"/>
  <c r="D25" i="145"/>
  <c r="D8" i="145"/>
  <c r="C13" i="145"/>
  <c r="C29" i="145" s="1"/>
  <c r="C30" i="145" s="1"/>
  <c r="D23" i="145"/>
  <c r="D6" i="145"/>
  <c r="D11" i="145"/>
  <c r="D21" i="144"/>
  <c r="D13" i="144"/>
  <c r="D7" i="144"/>
  <c r="C19" i="144"/>
  <c r="D19" i="144" s="1"/>
  <c r="D10" i="144"/>
  <c r="G24" i="144"/>
  <c r="D20" i="144"/>
  <c r="D25" i="144"/>
  <c r="B29" i="144"/>
  <c r="D12" i="144"/>
  <c r="D18" i="144"/>
  <c r="C28" i="144"/>
  <c r="D28" i="144" s="1"/>
  <c r="D24" i="144"/>
  <c r="D6" i="144"/>
  <c r="D16" i="144"/>
  <c r="B29" i="143"/>
  <c r="B30" i="143" s="1"/>
  <c r="D13" i="143"/>
  <c r="D19" i="143"/>
  <c r="F28" i="143"/>
  <c r="D28" i="143"/>
  <c r="D14" i="143"/>
  <c r="D24" i="143"/>
  <c r="C7" i="143"/>
  <c r="D12" i="143"/>
  <c r="D22" i="143"/>
  <c r="D27" i="143"/>
  <c r="D5" i="143"/>
  <c r="D15" i="143"/>
  <c r="D20" i="143"/>
  <c r="D25" i="143"/>
  <c r="D8" i="143"/>
  <c r="D23" i="143"/>
  <c r="D6" i="143"/>
  <c r="B29" i="142"/>
  <c r="B30" i="142"/>
  <c r="D28" i="142"/>
  <c r="D7" i="142"/>
  <c r="D5" i="142"/>
  <c r="D10" i="142"/>
  <c r="D17" i="142"/>
  <c r="D15" i="142"/>
  <c r="D24" i="142"/>
  <c r="D12" i="142"/>
  <c r="D20" i="142"/>
  <c r="D25" i="142"/>
  <c r="D8" i="142"/>
  <c r="C13" i="142"/>
  <c r="D13" i="142" s="1"/>
  <c r="D18" i="142"/>
  <c r="C19" i="142"/>
  <c r="D19" i="142" s="1"/>
  <c r="D6" i="142"/>
  <c r="D11" i="142"/>
  <c r="D16" i="142"/>
  <c r="D9" i="141"/>
  <c r="C13" i="141"/>
  <c r="D13" i="141" s="1"/>
  <c r="B29" i="141"/>
  <c r="B30" i="141" s="1"/>
  <c r="D7" i="141"/>
  <c r="D28" i="141"/>
  <c r="G22" i="141"/>
  <c r="C19" i="141"/>
  <c r="D20" i="141"/>
  <c r="D21" i="141"/>
  <c r="D22" i="141"/>
  <c r="D23" i="141"/>
  <c r="D24" i="141"/>
  <c r="D25" i="141"/>
  <c r="D26" i="141"/>
  <c r="D27" i="141"/>
  <c r="D21" i="140"/>
  <c r="D19" i="140"/>
  <c r="B30" i="140"/>
  <c r="D6" i="140"/>
  <c r="C7" i="140"/>
  <c r="D7" i="140" s="1"/>
  <c r="D12" i="140"/>
  <c r="D24" i="140"/>
  <c r="D17" i="140"/>
  <c r="D22" i="140"/>
  <c r="D27" i="140"/>
  <c r="D10" i="140"/>
  <c r="D15" i="140"/>
  <c r="D20" i="140"/>
  <c r="D25" i="140"/>
  <c r="D8" i="140"/>
  <c r="C13" i="140"/>
  <c r="D13" i="140" s="1"/>
  <c r="D23" i="140"/>
  <c r="C28" i="140"/>
  <c r="D28" i="140" s="1"/>
  <c r="D11" i="140"/>
  <c r="D21" i="139"/>
  <c r="D14" i="139"/>
  <c r="D19" i="139"/>
  <c r="D15" i="139"/>
  <c r="G15" i="139"/>
  <c r="D7" i="139"/>
  <c r="G22" i="139"/>
  <c r="D24" i="139"/>
  <c r="B29" i="139"/>
  <c r="D17" i="139"/>
  <c r="D22" i="139"/>
  <c r="D27" i="139"/>
  <c r="D10" i="139"/>
  <c r="F28" i="139"/>
  <c r="D5" i="139"/>
  <c r="D20" i="139"/>
  <c r="D25" i="139"/>
  <c r="C13" i="139"/>
  <c r="D13" i="139" s="1"/>
  <c r="D23" i="139"/>
  <c r="C28" i="139"/>
  <c r="D28" i="139" s="1"/>
  <c r="D11" i="139"/>
  <c r="G23" i="139"/>
  <c r="G15" i="138"/>
  <c r="B29" i="138"/>
  <c r="B30" i="138" s="1"/>
  <c r="D5" i="138"/>
  <c r="D10" i="138"/>
  <c r="G24" i="138"/>
  <c r="D7" i="138"/>
  <c r="D20" i="138"/>
  <c r="D25" i="138"/>
  <c r="D12" i="138"/>
  <c r="D18" i="138"/>
  <c r="C19" i="138"/>
  <c r="D19" i="138" s="1"/>
  <c r="D6" i="138"/>
  <c r="D17" i="138"/>
  <c r="D11" i="138"/>
  <c r="D16" i="138"/>
  <c r="D8" i="138"/>
  <c r="B29" i="137"/>
  <c r="B30" i="137" s="1"/>
  <c r="G24" i="137"/>
  <c r="D28" i="137"/>
  <c r="G22" i="137"/>
  <c r="D14" i="137"/>
  <c r="D7" i="137"/>
  <c r="D15" i="137"/>
  <c r="D12" i="137"/>
  <c r="D17" i="137"/>
  <c r="D20" i="137"/>
  <c r="D25" i="137"/>
  <c r="D8" i="137"/>
  <c r="C13" i="137"/>
  <c r="D24" i="137"/>
  <c r="D22" i="137"/>
  <c r="D18" i="137"/>
  <c r="D23" i="137"/>
  <c r="D6" i="137"/>
  <c r="D5" i="137"/>
  <c r="D11" i="137"/>
  <c r="G23" i="137"/>
  <c r="C19" i="137"/>
  <c r="D19" i="137" s="1"/>
  <c r="D7" i="136"/>
  <c r="G8" i="136"/>
  <c r="B29" i="136"/>
  <c r="D5" i="136"/>
  <c r="D14" i="136"/>
  <c r="D20" i="136"/>
  <c r="D25" i="136"/>
  <c r="C19" i="136"/>
  <c r="D19" i="136" s="1"/>
  <c r="G22" i="136"/>
  <c r="D12" i="136"/>
  <c r="G20" i="136"/>
  <c r="D23" i="136"/>
  <c r="D15" i="136"/>
  <c r="D8" i="136"/>
  <c r="C28" i="136"/>
  <c r="D28" i="136" s="1"/>
  <c r="D16" i="136"/>
  <c r="C13" i="136"/>
  <c r="D13" i="136" s="1"/>
  <c r="D6" i="136"/>
  <c r="D24" i="136"/>
  <c r="B28" i="135"/>
  <c r="D26" i="135"/>
  <c r="D21" i="135"/>
  <c r="C28" i="135"/>
  <c r="B19" i="135"/>
  <c r="D16" i="135"/>
  <c r="D15" i="135"/>
  <c r="C19" i="135"/>
  <c r="B13" i="135"/>
  <c r="D9" i="135"/>
  <c r="C7" i="135"/>
  <c r="B7" i="135"/>
  <c r="D4" i="135"/>
  <c r="F27" i="134"/>
  <c r="E27" i="134"/>
  <c r="E27" i="135" s="1"/>
  <c r="E27" i="136" s="1"/>
  <c r="E27" i="137" s="1"/>
  <c r="E27" i="138" s="1"/>
  <c r="E27" i="139" s="1"/>
  <c r="E27" i="140" s="1"/>
  <c r="E27" i="141" s="1"/>
  <c r="E27" i="142" s="1"/>
  <c r="E27" i="143" s="1"/>
  <c r="E27" i="144" s="1"/>
  <c r="E27" i="145" s="1"/>
  <c r="G27" i="145" s="1"/>
  <c r="F26" i="134"/>
  <c r="E26" i="134"/>
  <c r="E26" i="135" s="1"/>
  <c r="E26" i="136" s="1"/>
  <c r="E26" i="137" s="1"/>
  <c r="E26" i="138" s="1"/>
  <c r="E26" i="139" s="1"/>
  <c r="G26" i="139" s="1"/>
  <c r="F25" i="134"/>
  <c r="E25" i="134"/>
  <c r="E25" i="135" s="1"/>
  <c r="E25" i="136" s="1"/>
  <c r="E25" i="137" s="1"/>
  <c r="E25" i="138" s="1"/>
  <c r="E25" i="139" s="1"/>
  <c r="E25" i="140" s="1"/>
  <c r="G25" i="140" s="1"/>
  <c r="F24" i="134"/>
  <c r="E24" i="134"/>
  <c r="E24" i="135" s="1"/>
  <c r="E24" i="136" s="1"/>
  <c r="E24" i="137" s="1"/>
  <c r="E24" i="138" s="1"/>
  <c r="E24" i="139" s="1"/>
  <c r="E24" i="140" s="1"/>
  <c r="E24" i="141" s="1"/>
  <c r="E24" i="142" s="1"/>
  <c r="E24" i="143" s="1"/>
  <c r="E24" i="144" s="1"/>
  <c r="E24" i="145" s="1"/>
  <c r="G24" i="145" s="1"/>
  <c r="F23" i="134"/>
  <c r="E23" i="134"/>
  <c r="E23" i="135" s="1"/>
  <c r="E23" i="136" s="1"/>
  <c r="E23" i="137" s="1"/>
  <c r="E23" i="138" s="1"/>
  <c r="E23" i="139" s="1"/>
  <c r="E23" i="140" s="1"/>
  <c r="E23" i="141" s="1"/>
  <c r="E23" i="142" s="1"/>
  <c r="E23" i="143" s="1"/>
  <c r="E23" i="144" s="1"/>
  <c r="E23" i="145" s="1"/>
  <c r="F22" i="134"/>
  <c r="E22" i="134"/>
  <c r="E22" i="135" s="1"/>
  <c r="E22" i="136" s="1"/>
  <c r="E22" i="137" s="1"/>
  <c r="E22" i="138" s="1"/>
  <c r="E22" i="139" s="1"/>
  <c r="E22" i="140" s="1"/>
  <c r="E22" i="141" s="1"/>
  <c r="E22" i="142" s="1"/>
  <c r="E22" i="143" s="1"/>
  <c r="E22" i="144" s="1"/>
  <c r="E22" i="145" s="1"/>
  <c r="G22" i="145" s="1"/>
  <c r="F21" i="134"/>
  <c r="E21" i="134"/>
  <c r="E21" i="135" s="1"/>
  <c r="E21" i="136" s="1"/>
  <c r="E21" i="137" s="1"/>
  <c r="E21" i="138" s="1"/>
  <c r="E21" i="139" s="1"/>
  <c r="E21" i="140" s="1"/>
  <c r="E21" i="141" s="1"/>
  <c r="E21" i="142" s="1"/>
  <c r="E21" i="143" s="1"/>
  <c r="E21" i="144" s="1"/>
  <c r="E21" i="145" s="1"/>
  <c r="G21" i="145" s="1"/>
  <c r="F20" i="134"/>
  <c r="E20" i="134"/>
  <c r="E20" i="135" s="1"/>
  <c r="E20" i="136" s="1"/>
  <c r="E20" i="137" s="1"/>
  <c r="E20" i="138" s="1"/>
  <c r="E20" i="139" s="1"/>
  <c r="E20" i="140" s="1"/>
  <c r="E20" i="141" s="1"/>
  <c r="E20" i="142" s="1"/>
  <c r="E20" i="143" s="1"/>
  <c r="E20" i="144" s="1"/>
  <c r="E20" i="145" s="1"/>
  <c r="F18" i="134"/>
  <c r="E18" i="134"/>
  <c r="E18" i="135" s="1"/>
  <c r="E18" i="136" s="1"/>
  <c r="E18" i="137" s="1"/>
  <c r="E18" i="138" s="1"/>
  <c r="E18" i="139" s="1"/>
  <c r="G18" i="139" s="1"/>
  <c r="F17" i="134"/>
  <c r="F17" i="135" s="1"/>
  <c r="F17" i="136" s="1"/>
  <c r="F17" i="137" s="1"/>
  <c r="F17" i="138" s="1"/>
  <c r="F17" i="139" s="1"/>
  <c r="F17" i="140" s="1"/>
  <c r="F17" i="141" s="1"/>
  <c r="F17" i="142" s="1"/>
  <c r="F17" i="143" s="1"/>
  <c r="F17" i="144" s="1"/>
  <c r="F17" i="145" s="1"/>
  <c r="E17" i="134"/>
  <c r="E17" i="135" s="1"/>
  <c r="E17" i="136" s="1"/>
  <c r="E17" i="137" s="1"/>
  <c r="E17" i="138" s="1"/>
  <c r="E17" i="139" s="1"/>
  <c r="E17" i="140" s="1"/>
  <c r="F16" i="134"/>
  <c r="E16" i="134"/>
  <c r="E16" i="135" s="1"/>
  <c r="E16" i="136" s="1"/>
  <c r="E16" i="137" s="1"/>
  <c r="E16" i="138" s="1"/>
  <c r="E16" i="139" s="1"/>
  <c r="E16" i="140" s="1"/>
  <c r="F15" i="134"/>
  <c r="E15" i="134"/>
  <c r="E15" i="135" s="1"/>
  <c r="E15" i="136" s="1"/>
  <c r="E15" i="137" s="1"/>
  <c r="E15" i="138" s="1"/>
  <c r="E15" i="139" s="1"/>
  <c r="E15" i="140" s="1"/>
  <c r="E15" i="141" s="1"/>
  <c r="E15" i="142" s="1"/>
  <c r="E15" i="143" s="1"/>
  <c r="E15" i="144" s="1"/>
  <c r="E15" i="145" s="1"/>
  <c r="F14" i="134"/>
  <c r="E14" i="134"/>
  <c r="E14" i="135" s="1"/>
  <c r="E14" i="136" s="1"/>
  <c r="E14" i="137" s="1"/>
  <c r="E14" i="138" s="1"/>
  <c r="E14" i="139" s="1"/>
  <c r="E14" i="140" s="1"/>
  <c r="E14" i="141" s="1"/>
  <c r="E14" i="142" s="1"/>
  <c r="E14" i="143" s="1"/>
  <c r="E14" i="144" s="1"/>
  <c r="E14" i="145" s="1"/>
  <c r="F12" i="134"/>
  <c r="E12" i="134"/>
  <c r="E12" i="135" s="1"/>
  <c r="E12" i="136" s="1"/>
  <c r="E12" i="137" s="1"/>
  <c r="E12" i="138" s="1"/>
  <c r="E12" i="139" s="1"/>
  <c r="E12" i="140" s="1"/>
  <c r="E12" i="141" s="1"/>
  <c r="E12" i="142" s="1"/>
  <c r="E12" i="143" s="1"/>
  <c r="E12" i="144" s="1"/>
  <c r="E12" i="145" s="1"/>
  <c r="E11" i="134"/>
  <c r="E11" i="135" s="1"/>
  <c r="E11" i="136" s="1"/>
  <c r="E11" i="137" s="1"/>
  <c r="E11" i="138" s="1"/>
  <c r="E11" i="139" s="1"/>
  <c r="E11" i="140" s="1"/>
  <c r="E11" i="141" s="1"/>
  <c r="E11" i="142" s="1"/>
  <c r="E11" i="143" s="1"/>
  <c r="F10" i="134"/>
  <c r="E10" i="134"/>
  <c r="E10" i="135" s="1"/>
  <c r="E10" i="136" s="1"/>
  <c r="E10" i="137" s="1"/>
  <c r="E10" i="138" s="1"/>
  <c r="E10" i="139" s="1"/>
  <c r="E10" i="140" s="1"/>
  <c r="E10" i="141" s="1"/>
  <c r="E10" i="142" s="1"/>
  <c r="E10" i="143" s="1"/>
  <c r="E10" i="144" s="1"/>
  <c r="E10" i="145" s="1"/>
  <c r="F9" i="134"/>
  <c r="E9" i="134"/>
  <c r="E9" i="135" s="1"/>
  <c r="E9" i="136" s="1"/>
  <c r="E9" i="137" s="1"/>
  <c r="E9" i="138" s="1"/>
  <c r="E9" i="139" s="1"/>
  <c r="E9" i="140" s="1"/>
  <c r="E9" i="141" s="1"/>
  <c r="E9" i="142" s="1"/>
  <c r="E9" i="143" s="1"/>
  <c r="F8" i="134"/>
  <c r="E8" i="134"/>
  <c r="E8" i="135" s="1"/>
  <c r="E8" i="136" s="1"/>
  <c r="E8" i="137" s="1"/>
  <c r="E8" i="138" s="1"/>
  <c r="E8" i="139" s="1"/>
  <c r="E8" i="140" s="1"/>
  <c r="E8" i="141" s="1"/>
  <c r="E8" i="142" s="1"/>
  <c r="E8" i="143" s="1"/>
  <c r="E6" i="134"/>
  <c r="E6" i="135" s="1"/>
  <c r="E6" i="136" s="1"/>
  <c r="E6" i="137" s="1"/>
  <c r="E6" i="138" s="1"/>
  <c r="E6" i="139" s="1"/>
  <c r="E6" i="140" s="1"/>
  <c r="E6" i="141" s="1"/>
  <c r="E6" i="142" s="1"/>
  <c r="E5" i="134"/>
  <c r="E4" i="134"/>
  <c r="E4" i="135" s="1"/>
  <c r="E4" i="136" s="1"/>
  <c r="E4" i="137" s="1"/>
  <c r="E4" i="138" s="1"/>
  <c r="E4" i="139" s="1"/>
  <c r="E4" i="140" s="1"/>
  <c r="E4" i="141" s="1"/>
  <c r="E4" i="142" s="1"/>
  <c r="E4" i="143" s="1"/>
  <c r="E4" i="144" s="1"/>
  <c r="E4" i="145" s="1"/>
  <c r="C27" i="134"/>
  <c r="C26" i="134"/>
  <c r="C25" i="134"/>
  <c r="C24" i="134"/>
  <c r="C23" i="134"/>
  <c r="C22" i="134"/>
  <c r="C21" i="134"/>
  <c r="C20" i="134"/>
  <c r="C28" i="134" s="1"/>
  <c r="C18" i="134"/>
  <c r="C17" i="134"/>
  <c r="C19" i="134" s="1"/>
  <c r="C16" i="134"/>
  <c r="C15" i="134"/>
  <c r="D15" i="134" s="1"/>
  <c r="C14" i="134"/>
  <c r="C12" i="134"/>
  <c r="C11" i="134"/>
  <c r="F11" i="134" s="1"/>
  <c r="F11" i="135" s="1"/>
  <c r="F11" i="136" s="1"/>
  <c r="F11" i="137" s="1"/>
  <c r="F11" i="138" s="1"/>
  <c r="F11" i="139" s="1"/>
  <c r="F11" i="140" s="1"/>
  <c r="F11" i="141" s="1"/>
  <c r="F11" i="142" s="1"/>
  <c r="F11" i="143" s="1"/>
  <c r="F11" i="144" s="1"/>
  <c r="F11" i="145" s="1"/>
  <c r="C10" i="134"/>
  <c r="C9" i="134"/>
  <c r="C8" i="134"/>
  <c r="C6" i="134"/>
  <c r="D6" i="134" s="1"/>
  <c r="C5" i="134"/>
  <c r="D5" i="134" s="1"/>
  <c r="C4" i="134"/>
  <c r="D4" i="134" s="1"/>
  <c r="B28" i="134"/>
  <c r="B19" i="134"/>
  <c r="D18" i="134"/>
  <c r="G16" i="134"/>
  <c r="D16" i="134"/>
  <c r="D14" i="134"/>
  <c r="B13" i="134"/>
  <c r="B7" i="134"/>
  <c r="F26" i="133"/>
  <c r="F25" i="133"/>
  <c r="F24" i="133"/>
  <c r="F23" i="133"/>
  <c r="F22" i="133"/>
  <c r="F21" i="133"/>
  <c r="F18" i="133"/>
  <c r="C27" i="133"/>
  <c r="F27" i="133" s="1"/>
  <c r="C26" i="133"/>
  <c r="C25" i="133"/>
  <c r="C24" i="133"/>
  <c r="C23" i="133"/>
  <c r="C22" i="133"/>
  <c r="C21" i="133"/>
  <c r="C20" i="133"/>
  <c r="C28" i="133" s="1"/>
  <c r="C18" i="133"/>
  <c r="C17" i="133"/>
  <c r="D17" i="133" s="1"/>
  <c r="C16" i="133"/>
  <c r="C15" i="133"/>
  <c r="C14" i="133"/>
  <c r="C12" i="133"/>
  <c r="C11" i="133"/>
  <c r="C10" i="133"/>
  <c r="C9" i="133"/>
  <c r="D9" i="133" s="1"/>
  <c r="C8" i="133"/>
  <c r="C6" i="133"/>
  <c r="C5" i="133"/>
  <c r="C4" i="133"/>
  <c r="C7" i="133" s="1"/>
  <c r="B28" i="133"/>
  <c r="D26" i="133"/>
  <c r="D25" i="133"/>
  <c r="D24" i="133"/>
  <c r="D21" i="133"/>
  <c r="D15" i="133"/>
  <c r="D14" i="133"/>
  <c r="B13" i="133"/>
  <c r="B7" i="133"/>
  <c r="F27" i="132"/>
  <c r="F26" i="132"/>
  <c r="F25" i="132"/>
  <c r="F24" i="132"/>
  <c r="F23" i="132"/>
  <c r="F22" i="132"/>
  <c r="F21" i="132"/>
  <c r="F18" i="132"/>
  <c r="C27" i="132"/>
  <c r="C26" i="132"/>
  <c r="C25" i="132"/>
  <c r="C24" i="132"/>
  <c r="C23" i="132"/>
  <c r="C22" i="132"/>
  <c r="C21" i="132"/>
  <c r="C20" i="132"/>
  <c r="C18" i="132"/>
  <c r="C17" i="132"/>
  <c r="C16" i="132"/>
  <c r="D16" i="132" s="1"/>
  <c r="C15" i="132"/>
  <c r="C14" i="132"/>
  <c r="C12" i="132"/>
  <c r="C11" i="132"/>
  <c r="C10" i="132"/>
  <c r="C9" i="132"/>
  <c r="D9" i="132" s="1"/>
  <c r="C8" i="132"/>
  <c r="C6" i="132"/>
  <c r="C5" i="132"/>
  <c r="C4" i="132"/>
  <c r="B28" i="132"/>
  <c r="D26" i="132"/>
  <c r="D24" i="132"/>
  <c r="D21" i="132"/>
  <c r="C28" i="132"/>
  <c r="D28" i="132" s="1"/>
  <c r="B19" i="132"/>
  <c r="D18" i="132"/>
  <c r="D14" i="132"/>
  <c r="B13" i="132"/>
  <c r="D12" i="132"/>
  <c r="B7" i="132"/>
  <c r="D5" i="132"/>
  <c r="D4" i="132"/>
  <c r="F27" i="131"/>
  <c r="F26" i="131"/>
  <c r="F25" i="131"/>
  <c r="F24" i="131"/>
  <c r="F23" i="131"/>
  <c r="F22" i="131"/>
  <c r="F21" i="131"/>
  <c r="F18" i="131"/>
  <c r="C27" i="131"/>
  <c r="C26" i="131"/>
  <c r="C25" i="131"/>
  <c r="C24" i="131"/>
  <c r="C23" i="131"/>
  <c r="C22" i="131"/>
  <c r="C21" i="131"/>
  <c r="C20" i="131"/>
  <c r="C18" i="131"/>
  <c r="C17" i="131"/>
  <c r="C16" i="131"/>
  <c r="C15" i="131"/>
  <c r="C14" i="131"/>
  <c r="C12" i="131"/>
  <c r="C11" i="131"/>
  <c r="C10" i="131"/>
  <c r="C9" i="131"/>
  <c r="C8" i="131"/>
  <c r="C6" i="131"/>
  <c r="C5" i="131"/>
  <c r="D5" i="131" s="1"/>
  <c r="C4" i="131"/>
  <c r="D4" i="131" s="1"/>
  <c r="B28" i="131"/>
  <c r="D26" i="131"/>
  <c r="D21" i="131"/>
  <c r="C28" i="131"/>
  <c r="B19" i="131"/>
  <c r="D18" i="131"/>
  <c r="B13" i="131"/>
  <c r="D12" i="131"/>
  <c r="D9" i="131"/>
  <c r="B7" i="131"/>
  <c r="F27" i="130"/>
  <c r="F26" i="130"/>
  <c r="F25" i="130"/>
  <c r="F24" i="130"/>
  <c r="F23" i="130"/>
  <c r="F22" i="130"/>
  <c r="F21" i="130"/>
  <c r="F18" i="130"/>
  <c r="C27" i="130"/>
  <c r="C26" i="130"/>
  <c r="C25" i="130"/>
  <c r="C24" i="130"/>
  <c r="C23" i="130"/>
  <c r="C22" i="130"/>
  <c r="C21" i="130"/>
  <c r="D21" i="130" s="1"/>
  <c r="C20" i="130"/>
  <c r="C18" i="130"/>
  <c r="C17" i="130"/>
  <c r="C16" i="130"/>
  <c r="C15" i="130"/>
  <c r="C14" i="130"/>
  <c r="D14" i="130" s="1"/>
  <c r="C12" i="130"/>
  <c r="C11" i="130"/>
  <c r="D11" i="130" s="1"/>
  <c r="C10" i="130"/>
  <c r="C9" i="130"/>
  <c r="C8" i="130"/>
  <c r="D8" i="130" s="1"/>
  <c r="C6" i="130"/>
  <c r="C5" i="130"/>
  <c r="C4" i="130"/>
  <c r="B28" i="130"/>
  <c r="D26" i="130"/>
  <c r="B19" i="130"/>
  <c r="D18" i="130"/>
  <c r="D15" i="130"/>
  <c r="B13" i="130"/>
  <c r="D12" i="130"/>
  <c r="B7" i="130"/>
  <c r="D6" i="130"/>
  <c r="C7" i="130"/>
  <c r="F27" i="129"/>
  <c r="F26" i="129"/>
  <c r="F25" i="129"/>
  <c r="F24" i="129"/>
  <c r="F23" i="129"/>
  <c r="F22" i="129"/>
  <c r="F21" i="129"/>
  <c r="F18" i="129"/>
  <c r="C27" i="129"/>
  <c r="C26" i="129"/>
  <c r="C25" i="129"/>
  <c r="C24" i="129"/>
  <c r="C23" i="129"/>
  <c r="C22" i="129"/>
  <c r="C21" i="129"/>
  <c r="C20" i="129"/>
  <c r="C18" i="129"/>
  <c r="C17" i="129"/>
  <c r="C16" i="129"/>
  <c r="C15" i="129"/>
  <c r="C14" i="129"/>
  <c r="C12" i="129"/>
  <c r="C11" i="129"/>
  <c r="C10" i="129"/>
  <c r="C9" i="129"/>
  <c r="C8" i="129"/>
  <c r="C6" i="129"/>
  <c r="C5" i="129"/>
  <c r="C4" i="129"/>
  <c r="B28" i="129"/>
  <c r="D26" i="129"/>
  <c r="D21" i="129"/>
  <c r="C28" i="129"/>
  <c r="B19" i="129"/>
  <c r="D15" i="129"/>
  <c r="C19" i="129"/>
  <c r="B13" i="129"/>
  <c r="D12" i="129"/>
  <c r="D10" i="129"/>
  <c r="D9" i="129"/>
  <c r="B7" i="129"/>
  <c r="F27" i="128"/>
  <c r="F26" i="128"/>
  <c r="F25" i="128"/>
  <c r="F24" i="128"/>
  <c r="F23" i="128"/>
  <c r="F22" i="128"/>
  <c r="F21" i="128"/>
  <c r="F18" i="128"/>
  <c r="C27" i="128"/>
  <c r="C26" i="128"/>
  <c r="C25" i="128"/>
  <c r="C24" i="128"/>
  <c r="C23" i="128"/>
  <c r="C22" i="128"/>
  <c r="C21" i="128"/>
  <c r="C20" i="128"/>
  <c r="C18" i="128"/>
  <c r="C17" i="128"/>
  <c r="D17" i="128" s="1"/>
  <c r="C16" i="128"/>
  <c r="C15" i="128"/>
  <c r="C14" i="128"/>
  <c r="C12" i="128"/>
  <c r="C11" i="128"/>
  <c r="C10" i="128"/>
  <c r="C9" i="128"/>
  <c r="C8" i="128"/>
  <c r="C6" i="128"/>
  <c r="C5" i="128"/>
  <c r="C4" i="128"/>
  <c r="B28" i="128"/>
  <c r="D26" i="128"/>
  <c r="D24" i="128"/>
  <c r="D21" i="128"/>
  <c r="C28" i="128"/>
  <c r="B19" i="128"/>
  <c r="D14" i="128"/>
  <c r="B13" i="128"/>
  <c r="D11" i="128"/>
  <c r="D8" i="128"/>
  <c r="B7" i="128"/>
  <c r="D6" i="128"/>
  <c r="D4" i="128"/>
  <c r="F27" i="127"/>
  <c r="F26" i="127"/>
  <c r="F25" i="127"/>
  <c r="F24" i="127"/>
  <c r="F23" i="127"/>
  <c r="F22" i="127"/>
  <c r="F21" i="127"/>
  <c r="F18" i="127"/>
  <c r="C27" i="127"/>
  <c r="C26" i="127"/>
  <c r="C25" i="127"/>
  <c r="C24" i="127"/>
  <c r="C23" i="127"/>
  <c r="C22" i="127"/>
  <c r="D22" i="127" s="1"/>
  <c r="C21" i="127"/>
  <c r="C20" i="127"/>
  <c r="F20" i="127" s="1"/>
  <c r="F20" i="128" s="1"/>
  <c r="F20" i="129" s="1"/>
  <c r="F20" i="130" s="1"/>
  <c r="F20" i="131" s="1"/>
  <c r="F20" i="132" s="1"/>
  <c r="C18" i="127"/>
  <c r="C17" i="127"/>
  <c r="C16" i="127"/>
  <c r="D16" i="127" s="1"/>
  <c r="C15" i="127"/>
  <c r="D15" i="127" s="1"/>
  <c r="C14" i="127"/>
  <c r="D14" i="127" s="1"/>
  <c r="C12" i="127"/>
  <c r="C11" i="127"/>
  <c r="C10" i="127"/>
  <c r="C9" i="127"/>
  <c r="D9" i="127" s="1"/>
  <c r="C8" i="127"/>
  <c r="C6" i="127"/>
  <c r="C5" i="127"/>
  <c r="C4" i="127"/>
  <c r="B28" i="127"/>
  <c r="D26" i="127"/>
  <c r="D21" i="127"/>
  <c r="C28" i="127"/>
  <c r="B19" i="127"/>
  <c r="B13" i="127"/>
  <c r="B7" i="127"/>
  <c r="D4" i="127"/>
  <c r="F27" i="126"/>
  <c r="F26" i="126"/>
  <c r="F25" i="126"/>
  <c r="F24" i="126"/>
  <c r="F23" i="126"/>
  <c r="E23" i="126"/>
  <c r="E23" i="127" s="1"/>
  <c r="E23" i="128" s="1"/>
  <c r="E23" i="129" s="1"/>
  <c r="E23" i="130" s="1"/>
  <c r="E23" i="131" s="1"/>
  <c r="F22" i="126"/>
  <c r="F21" i="126"/>
  <c r="F20" i="126"/>
  <c r="F18" i="126"/>
  <c r="F14" i="126"/>
  <c r="C27" i="126"/>
  <c r="C26" i="126"/>
  <c r="C25" i="126"/>
  <c r="C24" i="126"/>
  <c r="C23" i="126"/>
  <c r="C22" i="126"/>
  <c r="C21" i="126"/>
  <c r="C20" i="126"/>
  <c r="C18" i="126"/>
  <c r="C17" i="126"/>
  <c r="C16" i="126"/>
  <c r="C15" i="126"/>
  <c r="C14" i="126"/>
  <c r="D14" i="126" s="1"/>
  <c r="C12" i="126"/>
  <c r="C11" i="126"/>
  <c r="C10" i="126"/>
  <c r="C9" i="126"/>
  <c r="C8" i="126"/>
  <c r="C6" i="126"/>
  <c r="C5" i="126"/>
  <c r="C4" i="126"/>
  <c r="B28" i="126"/>
  <c r="D26" i="126"/>
  <c r="D21" i="126"/>
  <c r="C28" i="126"/>
  <c r="B19" i="126"/>
  <c r="D18" i="126"/>
  <c r="D15" i="126"/>
  <c r="B13" i="126"/>
  <c r="D9" i="126"/>
  <c r="B7" i="126"/>
  <c r="D5" i="126"/>
  <c r="D4" i="126"/>
  <c r="F27" i="125"/>
  <c r="F26" i="125"/>
  <c r="F25" i="125"/>
  <c r="F24" i="125"/>
  <c r="F23" i="125"/>
  <c r="E23" i="125"/>
  <c r="F22" i="125"/>
  <c r="F21" i="125"/>
  <c r="F20" i="125"/>
  <c r="F18" i="125"/>
  <c r="E18" i="125"/>
  <c r="G18" i="125" s="1"/>
  <c r="E15" i="125"/>
  <c r="E15" i="126" s="1"/>
  <c r="E15" i="127" s="1"/>
  <c r="E15" i="128" s="1"/>
  <c r="E15" i="129" s="1"/>
  <c r="E15" i="130" s="1"/>
  <c r="E15" i="131" s="1"/>
  <c r="F14" i="125"/>
  <c r="C27" i="125"/>
  <c r="C26" i="125"/>
  <c r="C25" i="125"/>
  <c r="C24" i="125"/>
  <c r="C23" i="125"/>
  <c r="C22" i="125"/>
  <c r="C21" i="125"/>
  <c r="C20" i="125"/>
  <c r="C18" i="125"/>
  <c r="C17" i="125"/>
  <c r="C16" i="125"/>
  <c r="C15" i="125"/>
  <c r="C14" i="125"/>
  <c r="C12" i="125"/>
  <c r="C11" i="125"/>
  <c r="D11" i="125" s="1"/>
  <c r="C10" i="125"/>
  <c r="C9" i="125"/>
  <c r="D9" i="125" s="1"/>
  <c r="C8" i="125"/>
  <c r="C6" i="125"/>
  <c r="C5" i="125"/>
  <c r="C4" i="125"/>
  <c r="D4" i="125" s="1"/>
  <c r="B28" i="125"/>
  <c r="D26" i="125"/>
  <c r="D25" i="125"/>
  <c r="G23" i="125"/>
  <c r="D21" i="125"/>
  <c r="D20" i="125"/>
  <c r="C28" i="125"/>
  <c r="B19" i="125"/>
  <c r="D17" i="125"/>
  <c r="D16" i="125"/>
  <c r="B13" i="125"/>
  <c r="D12" i="125"/>
  <c r="B7" i="125"/>
  <c r="D6" i="125"/>
  <c r="F27" i="124"/>
  <c r="F26" i="124"/>
  <c r="E26" i="124"/>
  <c r="E26" i="125" s="1"/>
  <c r="E26" i="126" s="1"/>
  <c r="E26" i="127" s="1"/>
  <c r="E26" i="128" s="1"/>
  <c r="F25" i="124"/>
  <c r="F24" i="124"/>
  <c r="E24" i="124"/>
  <c r="E24" i="125" s="1"/>
  <c r="E24" i="126" s="1"/>
  <c r="E24" i="127" s="1"/>
  <c r="E24" i="128" s="1"/>
  <c r="E24" i="129" s="1"/>
  <c r="E24" i="130" s="1"/>
  <c r="E24" i="131" s="1"/>
  <c r="F23" i="124"/>
  <c r="E23" i="124"/>
  <c r="F22" i="124"/>
  <c r="F21" i="124"/>
  <c r="F20" i="124"/>
  <c r="E20" i="124"/>
  <c r="E20" i="125" s="1"/>
  <c r="E20" i="126" s="1"/>
  <c r="E20" i="127" s="1"/>
  <c r="E20" i="128" s="1"/>
  <c r="F18" i="124"/>
  <c r="E18" i="124"/>
  <c r="E15" i="124"/>
  <c r="F14" i="124"/>
  <c r="E9" i="124"/>
  <c r="F27" i="123"/>
  <c r="E27" i="123"/>
  <c r="E27" i="124" s="1"/>
  <c r="E27" i="125" s="1"/>
  <c r="E27" i="126" s="1"/>
  <c r="E27" i="127" s="1"/>
  <c r="E27" i="128" s="1"/>
  <c r="E27" i="129" s="1"/>
  <c r="E27" i="130" s="1"/>
  <c r="E27" i="131" s="1"/>
  <c r="F26" i="123"/>
  <c r="E26" i="123"/>
  <c r="F25" i="123"/>
  <c r="E25" i="123"/>
  <c r="E25" i="124" s="1"/>
  <c r="E25" i="125" s="1"/>
  <c r="E25" i="126" s="1"/>
  <c r="E25" i="127" s="1"/>
  <c r="E25" i="128" s="1"/>
  <c r="E25" i="129" s="1"/>
  <c r="E25" i="130" s="1"/>
  <c r="F24" i="123"/>
  <c r="E24" i="123"/>
  <c r="F23" i="123"/>
  <c r="E23" i="123"/>
  <c r="F22" i="123"/>
  <c r="E22" i="123"/>
  <c r="E22" i="124" s="1"/>
  <c r="E22" i="125" s="1"/>
  <c r="E22" i="126" s="1"/>
  <c r="E22" i="127" s="1"/>
  <c r="E22" i="128" s="1"/>
  <c r="E22" i="129" s="1"/>
  <c r="E22" i="130" s="1"/>
  <c r="E22" i="131" s="1"/>
  <c r="F21" i="123"/>
  <c r="F20" i="123"/>
  <c r="E20" i="123"/>
  <c r="F18" i="123"/>
  <c r="E18" i="123"/>
  <c r="E17" i="123"/>
  <c r="E17" i="124" s="1"/>
  <c r="E17" i="125" s="1"/>
  <c r="F15" i="123"/>
  <c r="F15" i="124" s="1"/>
  <c r="F15" i="125" s="1"/>
  <c r="F15" i="126" s="1"/>
  <c r="F15" i="127" s="1"/>
  <c r="F15" i="128" s="1"/>
  <c r="F15" i="129" s="1"/>
  <c r="F15" i="130" s="1"/>
  <c r="F15" i="131" s="1"/>
  <c r="F15" i="132" s="1"/>
  <c r="F15" i="133" s="1"/>
  <c r="E15" i="123"/>
  <c r="F14" i="123"/>
  <c r="E14" i="123"/>
  <c r="E14" i="124" s="1"/>
  <c r="E14" i="125" s="1"/>
  <c r="E14" i="126" s="1"/>
  <c r="E14" i="127" s="1"/>
  <c r="E14" i="128" s="1"/>
  <c r="E14" i="129" s="1"/>
  <c r="E14" i="130" s="1"/>
  <c r="E14" i="131" s="1"/>
  <c r="E12" i="123"/>
  <c r="E12" i="124" s="1"/>
  <c r="E12" i="125" s="1"/>
  <c r="E12" i="126" s="1"/>
  <c r="E12" i="127" s="1"/>
  <c r="E12" i="128" s="1"/>
  <c r="E12" i="129" s="1"/>
  <c r="E12" i="130" s="1"/>
  <c r="E12" i="131" s="1"/>
  <c r="E10" i="123"/>
  <c r="E10" i="124" s="1"/>
  <c r="E10" i="125" s="1"/>
  <c r="E9" i="123"/>
  <c r="F8" i="123"/>
  <c r="E8" i="123"/>
  <c r="E8" i="124" s="1"/>
  <c r="E8" i="125" s="1"/>
  <c r="E8" i="126" s="1"/>
  <c r="E8" i="127" s="1"/>
  <c r="E8" i="128" s="1"/>
  <c r="E8" i="129" s="1"/>
  <c r="E8" i="130" s="1"/>
  <c r="C27" i="124"/>
  <c r="C26" i="124"/>
  <c r="C25" i="124"/>
  <c r="C24" i="124"/>
  <c r="C23" i="124"/>
  <c r="C22" i="124"/>
  <c r="C21" i="124"/>
  <c r="C20" i="124"/>
  <c r="C18" i="124"/>
  <c r="C17" i="124"/>
  <c r="C16" i="124"/>
  <c r="C15" i="124"/>
  <c r="C14" i="124"/>
  <c r="C12" i="124"/>
  <c r="C11" i="124"/>
  <c r="C10" i="124"/>
  <c r="C9" i="124"/>
  <c r="C8" i="124"/>
  <c r="C13" i="124" s="1"/>
  <c r="C6" i="124"/>
  <c r="C5" i="124"/>
  <c r="C4" i="124"/>
  <c r="D4" i="124" s="1"/>
  <c r="B28" i="124"/>
  <c r="D26" i="124"/>
  <c r="D25" i="124"/>
  <c r="D21" i="124"/>
  <c r="C28" i="124"/>
  <c r="B19" i="124"/>
  <c r="B13" i="124"/>
  <c r="D9" i="124"/>
  <c r="B7" i="124"/>
  <c r="C27" i="123"/>
  <c r="C26" i="123"/>
  <c r="C25" i="123"/>
  <c r="C24" i="123"/>
  <c r="C23" i="123"/>
  <c r="C22" i="123"/>
  <c r="C21" i="123"/>
  <c r="C20" i="123"/>
  <c r="C18" i="123"/>
  <c r="C17" i="123"/>
  <c r="C16" i="123"/>
  <c r="C15" i="123"/>
  <c r="C14" i="123"/>
  <c r="C19" i="123" s="1"/>
  <c r="C12" i="123"/>
  <c r="C11" i="123"/>
  <c r="C13" i="123" s="1"/>
  <c r="C10" i="123"/>
  <c r="F10" i="123" s="1"/>
  <c r="G10" i="123" s="1"/>
  <c r="C9" i="123"/>
  <c r="D9" i="123" s="1"/>
  <c r="C8" i="123"/>
  <c r="D8" i="123" s="1"/>
  <c r="C6" i="123"/>
  <c r="C7" i="123" s="1"/>
  <c r="C5" i="123"/>
  <c r="C4" i="123"/>
  <c r="D4" i="123" s="1"/>
  <c r="B28" i="123"/>
  <c r="D26" i="123"/>
  <c r="D21" i="123"/>
  <c r="C28" i="123"/>
  <c r="B19" i="123"/>
  <c r="D16" i="123"/>
  <c r="D15" i="123"/>
  <c r="B13" i="123"/>
  <c r="D12" i="123"/>
  <c r="B7" i="123"/>
  <c r="F27" i="122"/>
  <c r="E27" i="122"/>
  <c r="F26" i="122"/>
  <c r="E26" i="122"/>
  <c r="F25" i="122"/>
  <c r="E25" i="122"/>
  <c r="F24" i="122"/>
  <c r="E24" i="122"/>
  <c r="F23" i="122"/>
  <c r="E23" i="122"/>
  <c r="F22" i="122"/>
  <c r="E22" i="122"/>
  <c r="F21" i="122"/>
  <c r="E21" i="122"/>
  <c r="E21" i="123" s="1"/>
  <c r="E21" i="124" s="1"/>
  <c r="E21" i="125" s="1"/>
  <c r="E21" i="126" s="1"/>
  <c r="E21" i="127" s="1"/>
  <c r="E21" i="128" s="1"/>
  <c r="E21" i="129" s="1"/>
  <c r="E21" i="130" s="1"/>
  <c r="E21" i="131" s="1"/>
  <c r="F20" i="122"/>
  <c r="E20" i="122"/>
  <c r="F18" i="122"/>
  <c r="E18" i="122"/>
  <c r="E17" i="122"/>
  <c r="F16" i="122"/>
  <c r="F16" i="123" s="1"/>
  <c r="F16" i="124" s="1"/>
  <c r="F16" i="125" s="1"/>
  <c r="E16" i="122"/>
  <c r="E16" i="123" s="1"/>
  <c r="E16" i="124" s="1"/>
  <c r="E16" i="125" s="1"/>
  <c r="E16" i="126" s="1"/>
  <c r="E16" i="127" s="1"/>
  <c r="E16" i="128" s="1"/>
  <c r="E16" i="129" s="1"/>
  <c r="E16" i="130" s="1"/>
  <c r="E16" i="131" s="1"/>
  <c r="F15" i="122"/>
  <c r="E15" i="122"/>
  <c r="F14" i="122"/>
  <c r="E14" i="122"/>
  <c r="E12" i="122"/>
  <c r="E11" i="122"/>
  <c r="F10" i="122"/>
  <c r="E10" i="122"/>
  <c r="F9" i="122"/>
  <c r="E9" i="122"/>
  <c r="F8" i="122"/>
  <c r="E8" i="122"/>
  <c r="F6" i="122"/>
  <c r="E6" i="122"/>
  <c r="E6" i="123" s="1"/>
  <c r="E6" i="124" s="1"/>
  <c r="E6" i="125" s="1"/>
  <c r="E6" i="126" s="1"/>
  <c r="E6" i="127" s="1"/>
  <c r="E6" i="128" s="1"/>
  <c r="E6" i="129" s="1"/>
  <c r="E6" i="130" s="1"/>
  <c r="E6" i="131" s="1"/>
  <c r="E5" i="122"/>
  <c r="E5" i="123" s="1"/>
  <c r="E5" i="124" s="1"/>
  <c r="F4" i="122"/>
  <c r="F4" i="123" s="1"/>
  <c r="E4" i="122"/>
  <c r="E4" i="123" s="1"/>
  <c r="E4" i="124" s="1"/>
  <c r="E4" i="125" s="1"/>
  <c r="E4" i="126" s="1"/>
  <c r="E4" i="127" s="1"/>
  <c r="C27" i="122"/>
  <c r="C26" i="122"/>
  <c r="C25" i="122"/>
  <c r="C24" i="122"/>
  <c r="C23" i="122"/>
  <c r="C22" i="122"/>
  <c r="C21" i="122"/>
  <c r="C20" i="122"/>
  <c r="C18" i="122"/>
  <c r="C17" i="122"/>
  <c r="F17" i="122" s="1"/>
  <c r="F17" i="123" s="1"/>
  <c r="F17" i="124" s="1"/>
  <c r="F17" i="125" s="1"/>
  <c r="C16" i="122"/>
  <c r="C15" i="122"/>
  <c r="C14" i="122"/>
  <c r="C12" i="122"/>
  <c r="F12" i="122" s="1"/>
  <c r="F12" i="123" s="1"/>
  <c r="F12" i="124" s="1"/>
  <c r="F12" i="125" s="1"/>
  <c r="F12" i="126" s="1"/>
  <c r="F12" i="127" s="1"/>
  <c r="C11" i="122"/>
  <c r="C10" i="122"/>
  <c r="C9" i="122"/>
  <c r="C8" i="122"/>
  <c r="C5" i="122"/>
  <c r="C7" i="122" s="1"/>
  <c r="C6" i="122"/>
  <c r="C4" i="122"/>
  <c r="B28" i="122"/>
  <c r="D26" i="122"/>
  <c r="D24" i="122"/>
  <c r="G23" i="122"/>
  <c r="D22" i="122"/>
  <c r="D21" i="122"/>
  <c r="C28" i="122"/>
  <c r="B19" i="122"/>
  <c r="D16" i="122"/>
  <c r="B13" i="122"/>
  <c r="G9" i="122"/>
  <c r="D9" i="122"/>
  <c r="B7" i="122"/>
  <c r="D6" i="122"/>
  <c r="D4" i="122"/>
  <c r="E27" i="121"/>
  <c r="E26" i="121"/>
  <c r="E25" i="121"/>
  <c r="E24" i="121"/>
  <c r="E23" i="121"/>
  <c r="E22" i="121"/>
  <c r="E21" i="121"/>
  <c r="E18" i="121"/>
  <c r="C27" i="121"/>
  <c r="C26" i="121"/>
  <c r="C25" i="121"/>
  <c r="C24" i="121"/>
  <c r="C28" i="121" s="1"/>
  <c r="C23" i="121"/>
  <c r="C22" i="121"/>
  <c r="C21" i="121"/>
  <c r="C20" i="121"/>
  <c r="C18" i="121"/>
  <c r="C17" i="121"/>
  <c r="D17" i="121" s="1"/>
  <c r="C16" i="121"/>
  <c r="C15" i="121"/>
  <c r="C14" i="121"/>
  <c r="C12" i="121"/>
  <c r="C11" i="121"/>
  <c r="C10" i="121"/>
  <c r="C9" i="121"/>
  <c r="D9" i="121" s="1"/>
  <c r="C8" i="121"/>
  <c r="C6" i="121"/>
  <c r="C5" i="121"/>
  <c r="C4" i="121"/>
  <c r="B28" i="121"/>
  <c r="D26" i="121"/>
  <c r="D25" i="121"/>
  <c r="D24" i="121"/>
  <c r="D21" i="121"/>
  <c r="D20" i="121"/>
  <c r="B19" i="121"/>
  <c r="D18" i="121"/>
  <c r="B13" i="121"/>
  <c r="B7" i="121"/>
  <c r="D4" i="121"/>
  <c r="E23" i="120"/>
  <c r="C27" i="120"/>
  <c r="C26" i="120"/>
  <c r="F26" i="120" s="1"/>
  <c r="F26" i="121" s="1"/>
  <c r="C25" i="120"/>
  <c r="C24" i="120"/>
  <c r="C23" i="120"/>
  <c r="C22" i="120"/>
  <c r="C21" i="120"/>
  <c r="C20" i="120"/>
  <c r="C18" i="120"/>
  <c r="C17" i="120"/>
  <c r="C16" i="120"/>
  <c r="C15" i="120"/>
  <c r="C14" i="120"/>
  <c r="C12" i="120"/>
  <c r="C11" i="120"/>
  <c r="D11" i="120" s="1"/>
  <c r="C10" i="120"/>
  <c r="C13" i="120" s="1"/>
  <c r="C9" i="120"/>
  <c r="D9" i="120" s="1"/>
  <c r="C8" i="120"/>
  <c r="C6" i="120"/>
  <c r="C5" i="120"/>
  <c r="D5" i="120" s="1"/>
  <c r="C4" i="120"/>
  <c r="D4" i="120" s="1"/>
  <c r="B28" i="120"/>
  <c r="B19" i="120"/>
  <c r="B13" i="120"/>
  <c r="D12" i="120"/>
  <c r="D8" i="120"/>
  <c r="B7" i="120"/>
  <c r="F7" i="155" l="1"/>
  <c r="G7" i="155"/>
  <c r="D30" i="155"/>
  <c r="D29" i="155"/>
  <c r="J8" i="155"/>
  <c r="H13" i="155"/>
  <c r="J14" i="155"/>
  <c r="H19" i="155"/>
  <c r="J19" i="155" s="1"/>
  <c r="F19" i="155"/>
  <c r="G19" i="155" s="1"/>
  <c r="G5" i="155"/>
  <c r="H28" i="155"/>
  <c r="J28" i="155" s="1"/>
  <c r="J20" i="155"/>
  <c r="F28" i="155"/>
  <c r="G28" i="155" s="1"/>
  <c r="E29" i="155"/>
  <c r="G27" i="147"/>
  <c r="E27" i="148"/>
  <c r="G22" i="151"/>
  <c r="E22" i="152"/>
  <c r="E16" i="152"/>
  <c r="G16" i="151"/>
  <c r="G9" i="153"/>
  <c r="E9" i="154"/>
  <c r="H9" i="154"/>
  <c r="J9" i="154" s="1"/>
  <c r="J9" i="153"/>
  <c r="J6" i="152"/>
  <c r="H6" i="153"/>
  <c r="G4" i="152"/>
  <c r="J17" i="152"/>
  <c r="H17" i="153"/>
  <c r="J4" i="154"/>
  <c r="B30" i="154"/>
  <c r="D30" i="154" s="1"/>
  <c r="D29" i="154"/>
  <c r="J20" i="154"/>
  <c r="F28" i="154"/>
  <c r="G20" i="154"/>
  <c r="F7" i="154"/>
  <c r="F29" i="154" s="1"/>
  <c r="F30" i="154" s="1"/>
  <c r="G4" i="154"/>
  <c r="H13" i="154"/>
  <c r="J13" i="154" s="1"/>
  <c r="D7" i="154"/>
  <c r="G10" i="154"/>
  <c r="G15" i="154"/>
  <c r="G7" i="154"/>
  <c r="G15" i="153"/>
  <c r="C29" i="153"/>
  <c r="C30" i="153"/>
  <c r="D29" i="153"/>
  <c r="F7" i="153"/>
  <c r="H13" i="153"/>
  <c r="J13" i="153" s="1"/>
  <c r="J20" i="153"/>
  <c r="G13" i="153"/>
  <c r="D19" i="153"/>
  <c r="D30" i="153"/>
  <c r="F28" i="153"/>
  <c r="G7" i="153"/>
  <c r="G7" i="152"/>
  <c r="C29" i="152"/>
  <c r="C30" i="152" s="1"/>
  <c r="D30" i="152" s="1"/>
  <c r="J20" i="152"/>
  <c r="J8" i="152"/>
  <c r="H13" i="152"/>
  <c r="F28" i="152"/>
  <c r="G20" i="152"/>
  <c r="G13" i="152"/>
  <c r="G13" i="151"/>
  <c r="F7" i="151"/>
  <c r="C30" i="151"/>
  <c r="D30" i="151" s="1"/>
  <c r="D29" i="151"/>
  <c r="J20" i="151"/>
  <c r="F28" i="151"/>
  <c r="D13" i="151"/>
  <c r="G8" i="151"/>
  <c r="F29" i="151"/>
  <c r="F30" i="151" s="1"/>
  <c r="G7" i="151"/>
  <c r="G20" i="151"/>
  <c r="F28" i="150"/>
  <c r="C30" i="150"/>
  <c r="D29" i="150"/>
  <c r="D13" i="150"/>
  <c r="D30" i="150"/>
  <c r="F19" i="150"/>
  <c r="G7" i="150"/>
  <c r="J20" i="150"/>
  <c r="G14" i="150"/>
  <c r="F13" i="150"/>
  <c r="G13" i="150" s="1"/>
  <c r="G8" i="150"/>
  <c r="G20" i="150"/>
  <c r="G19" i="150"/>
  <c r="D13" i="149"/>
  <c r="F13" i="149"/>
  <c r="F7" i="149"/>
  <c r="C30" i="149"/>
  <c r="D29" i="149"/>
  <c r="G7" i="149"/>
  <c r="G5" i="149"/>
  <c r="J20" i="149"/>
  <c r="G13" i="149"/>
  <c r="G8" i="149"/>
  <c r="D30" i="149"/>
  <c r="F19" i="149"/>
  <c r="G19" i="149" s="1"/>
  <c r="F28" i="149"/>
  <c r="C7" i="121"/>
  <c r="D10" i="120"/>
  <c r="C7" i="120"/>
  <c r="D20" i="133"/>
  <c r="F20" i="133"/>
  <c r="C13" i="133"/>
  <c r="D8" i="133"/>
  <c r="D4" i="133"/>
  <c r="D7" i="133"/>
  <c r="C7" i="131"/>
  <c r="C13" i="130"/>
  <c r="C7" i="129"/>
  <c r="D4" i="129"/>
  <c r="F12" i="128"/>
  <c r="F12" i="129" s="1"/>
  <c r="F12" i="130" s="1"/>
  <c r="F12" i="131" s="1"/>
  <c r="F12" i="132" s="1"/>
  <c r="F12" i="133" s="1"/>
  <c r="F14" i="127"/>
  <c r="F14" i="128" s="1"/>
  <c r="F14" i="129" s="1"/>
  <c r="F14" i="130" s="1"/>
  <c r="F14" i="131" s="1"/>
  <c r="F14" i="132" s="1"/>
  <c r="F14" i="133" s="1"/>
  <c r="C7" i="127"/>
  <c r="F17" i="126"/>
  <c r="F17" i="127" s="1"/>
  <c r="F17" i="128" s="1"/>
  <c r="F17" i="129" s="1"/>
  <c r="F17" i="130" s="1"/>
  <c r="F17" i="131" s="1"/>
  <c r="F17" i="132" s="1"/>
  <c r="F17" i="133" s="1"/>
  <c r="F16" i="126"/>
  <c r="F16" i="127" s="1"/>
  <c r="F16" i="128" s="1"/>
  <c r="F16" i="129" s="1"/>
  <c r="F16" i="130" s="1"/>
  <c r="F16" i="131" s="1"/>
  <c r="F16" i="132" s="1"/>
  <c r="F16" i="133" s="1"/>
  <c r="C7" i="126"/>
  <c r="F8" i="124"/>
  <c r="F8" i="125" s="1"/>
  <c r="F8" i="126" s="1"/>
  <c r="F8" i="127" s="1"/>
  <c r="F8" i="128" s="1"/>
  <c r="F8" i="129" s="1"/>
  <c r="F8" i="130" s="1"/>
  <c r="F8" i="131" s="1"/>
  <c r="F8" i="132" s="1"/>
  <c r="F8" i="133" s="1"/>
  <c r="C7" i="124"/>
  <c r="F4" i="124"/>
  <c r="F4" i="125" s="1"/>
  <c r="F4" i="126" s="1"/>
  <c r="F4" i="127" s="1"/>
  <c r="F4" i="128" s="1"/>
  <c r="F4" i="129" s="1"/>
  <c r="F4" i="130" s="1"/>
  <c r="F4" i="131" s="1"/>
  <c r="F4" i="132" s="1"/>
  <c r="F4" i="133" s="1"/>
  <c r="F9" i="123"/>
  <c r="F9" i="124" s="1"/>
  <c r="F9" i="125" s="1"/>
  <c r="F9" i="126" s="1"/>
  <c r="F9" i="127" s="1"/>
  <c r="F9" i="128" s="1"/>
  <c r="F9" i="129" s="1"/>
  <c r="F9" i="130" s="1"/>
  <c r="F9" i="131" s="1"/>
  <c r="F9" i="132" s="1"/>
  <c r="F9" i="133" s="1"/>
  <c r="F6" i="123"/>
  <c r="F6" i="124" s="1"/>
  <c r="F6" i="125" s="1"/>
  <c r="F6" i="126" s="1"/>
  <c r="F6" i="127" s="1"/>
  <c r="F6" i="128" s="1"/>
  <c r="F6" i="129" s="1"/>
  <c r="F6" i="130" s="1"/>
  <c r="F6" i="131" s="1"/>
  <c r="F6" i="132" s="1"/>
  <c r="F6" i="133" s="1"/>
  <c r="D7" i="123"/>
  <c r="F11" i="122"/>
  <c r="F11" i="123" s="1"/>
  <c r="F11" i="124" s="1"/>
  <c r="F11" i="125" s="1"/>
  <c r="F11" i="126" s="1"/>
  <c r="F11" i="127" s="1"/>
  <c r="F11" i="128" s="1"/>
  <c r="F11" i="129" s="1"/>
  <c r="F11" i="130" s="1"/>
  <c r="F11" i="131" s="1"/>
  <c r="F11" i="132" s="1"/>
  <c r="F11" i="133" s="1"/>
  <c r="D11" i="122"/>
  <c r="F10" i="124"/>
  <c r="F10" i="125" s="1"/>
  <c r="F10" i="126" s="1"/>
  <c r="F10" i="127" s="1"/>
  <c r="F10" i="128" s="1"/>
  <c r="F10" i="129" s="1"/>
  <c r="F10" i="130" s="1"/>
  <c r="F10" i="131" s="1"/>
  <c r="F10" i="132" s="1"/>
  <c r="F10" i="133" s="1"/>
  <c r="F5" i="122"/>
  <c r="F5" i="123" s="1"/>
  <c r="F5" i="124" s="1"/>
  <c r="F5" i="125" s="1"/>
  <c r="F5" i="126" s="1"/>
  <c r="F5" i="127" s="1"/>
  <c r="F5" i="128" s="1"/>
  <c r="F5" i="129" s="1"/>
  <c r="F5" i="130" s="1"/>
  <c r="F5" i="131" s="1"/>
  <c r="F5" i="132" s="1"/>
  <c r="F5" i="133" s="1"/>
  <c r="G17" i="140"/>
  <c r="D17" i="134"/>
  <c r="E11" i="123"/>
  <c r="E11" i="124" s="1"/>
  <c r="E11" i="125" s="1"/>
  <c r="F6" i="134"/>
  <c r="F6" i="135" s="1"/>
  <c r="F6" i="136" s="1"/>
  <c r="F5" i="134"/>
  <c r="F5" i="135" s="1"/>
  <c r="F5" i="136" s="1"/>
  <c r="F5" i="137" s="1"/>
  <c r="F5" i="138" s="1"/>
  <c r="F5" i="139" s="1"/>
  <c r="F5" i="140" s="1"/>
  <c r="F5" i="141" s="1"/>
  <c r="F5" i="142" s="1"/>
  <c r="F5" i="143" s="1"/>
  <c r="F5" i="144" s="1"/>
  <c r="F5" i="145" s="1"/>
  <c r="F4" i="134"/>
  <c r="F4" i="135" s="1"/>
  <c r="F4" i="136" s="1"/>
  <c r="F4" i="137" s="1"/>
  <c r="F4" i="138" s="1"/>
  <c r="F4" i="139" s="1"/>
  <c r="G4" i="139" s="1"/>
  <c r="D19" i="135"/>
  <c r="G16" i="138"/>
  <c r="E10" i="126"/>
  <c r="E10" i="127" s="1"/>
  <c r="E10" i="128" s="1"/>
  <c r="E10" i="129" s="1"/>
  <c r="E10" i="130" s="1"/>
  <c r="E10" i="131" s="1"/>
  <c r="E10" i="132" s="1"/>
  <c r="E10" i="133" s="1"/>
  <c r="F16" i="141"/>
  <c r="F16" i="142" s="1"/>
  <c r="F16" i="143" s="1"/>
  <c r="F16" i="144" s="1"/>
  <c r="F16" i="145" s="1"/>
  <c r="F19" i="145" s="1"/>
  <c r="F19" i="140"/>
  <c r="E9" i="125"/>
  <c r="E9" i="126" s="1"/>
  <c r="C29" i="137"/>
  <c r="C30" i="137" s="1"/>
  <c r="D13" i="137"/>
  <c r="C29" i="138"/>
  <c r="C30" i="138" s="1"/>
  <c r="G16" i="140"/>
  <c r="F8" i="140"/>
  <c r="F8" i="141" s="1"/>
  <c r="F8" i="142" s="1"/>
  <c r="F8" i="143" s="1"/>
  <c r="F8" i="144" s="1"/>
  <c r="F8" i="145" s="1"/>
  <c r="F13" i="145" s="1"/>
  <c r="F13" i="139"/>
  <c r="G13" i="139" s="1"/>
  <c r="G8" i="128"/>
  <c r="G11" i="143"/>
  <c r="F28" i="145"/>
  <c r="F19" i="143"/>
  <c r="F19" i="144"/>
  <c r="G12" i="145"/>
  <c r="C29" i="141"/>
  <c r="D29" i="141" s="1"/>
  <c r="G10" i="145"/>
  <c r="E8" i="131"/>
  <c r="E8" i="132" s="1"/>
  <c r="E8" i="133" s="1"/>
  <c r="G23" i="145"/>
  <c r="G20" i="145"/>
  <c r="G15" i="145"/>
  <c r="E28" i="137"/>
  <c r="G27" i="140"/>
  <c r="G22" i="142"/>
  <c r="G27" i="137"/>
  <c r="G21" i="137"/>
  <c r="G26" i="137"/>
  <c r="E28" i="139"/>
  <c r="E25" i="141"/>
  <c r="G25" i="139"/>
  <c r="G23" i="144"/>
  <c r="G20" i="137"/>
  <c r="G25" i="137"/>
  <c r="G23" i="142"/>
  <c r="G23" i="136"/>
  <c r="G24" i="136"/>
  <c r="G27" i="138"/>
  <c r="G27" i="139"/>
  <c r="G21" i="143"/>
  <c r="G25" i="138"/>
  <c r="E26" i="140"/>
  <c r="E26" i="141" s="1"/>
  <c r="E26" i="142" s="1"/>
  <c r="E26" i="143" s="1"/>
  <c r="E26" i="144" s="1"/>
  <c r="E26" i="145" s="1"/>
  <c r="G26" i="145" s="1"/>
  <c r="G25" i="136"/>
  <c r="G21" i="136"/>
  <c r="G23" i="138"/>
  <c r="G24" i="140"/>
  <c r="G24" i="142"/>
  <c r="G20" i="143"/>
  <c r="E28" i="136"/>
  <c r="G27" i="141"/>
  <c r="G21" i="142"/>
  <c r="G26" i="136"/>
  <c r="G20" i="142"/>
  <c r="G22" i="144"/>
  <c r="G21" i="138"/>
  <c r="G21" i="140"/>
  <c r="G24" i="141"/>
  <c r="G27" i="144"/>
  <c r="E28" i="138"/>
  <c r="G24" i="139"/>
  <c r="G23" i="140"/>
  <c r="G23" i="141"/>
  <c r="G26" i="138"/>
  <c r="G23" i="143"/>
  <c r="G20" i="140"/>
  <c r="G21" i="141"/>
  <c r="G22" i="143"/>
  <c r="G27" i="143"/>
  <c r="G20" i="144"/>
  <c r="G21" i="144"/>
  <c r="G21" i="139"/>
  <c r="G27" i="136"/>
  <c r="G22" i="138"/>
  <c r="G22" i="140"/>
  <c r="G20" i="146"/>
  <c r="G20" i="139"/>
  <c r="G27" i="142"/>
  <c r="G24" i="143"/>
  <c r="G15" i="142"/>
  <c r="G18" i="138"/>
  <c r="G14" i="141"/>
  <c r="G16" i="139"/>
  <c r="G17" i="138"/>
  <c r="E19" i="139"/>
  <c r="G15" i="141"/>
  <c r="G17" i="136"/>
  <c r="G18" i="137"/>
  <c r="G14" i="138"/>
  <c r="E19" i="138"/>
  <c r="G15" i="144"/>
  <c r="G14" i="143"/>
  <c r="G14" i="140"/>
  <c r="G14" i="134"/>
  <c r="G15" i="136"/>
  <c r="G17" i="137"/>
  <c r="E17" i="141"/>
  <c r="G18" i="136"/>
  <c r="G16" i="136"/>
  <c r="G16" i="137"/>
  <c r="E16" i="141"/>
  <c r="E16" i="142" s="1"/>
  <c r="G15" i="137"/>
  <c r="G15" i="143"/>
  <c r="E19" i="137"/>
  <c r="E19" i="136"/>
  <c r="G17" i="139"/>
  <c r="G15" i="140"/>
  <c r="E18" i="140"/>
  <c r="E18" i="141" s="1"/>
  <c r="E18" i="142" s="1"/>
  <c r="E18" i="143" s="1"/>
  <c r="E18" i="144" s="1"/>
  <c r="E18" i="145" s="1"/>
  <c r="G18" i="145" s="1"/>
  <c r="E13" i="136"/>
  <c r="G10" i="141"/>
  <c r="G9" i="135"/>
  <c r="G12" i="136"/>
  <c r="G10" i="136"/>
  <c r="E13" i="137"/>
  <c r="G10" i="143"/>
  <c r="G11" i="140"/>
  <c r="G12" i="144"/>
  <c r="G11" i="137"/>
  <c r="G12" i="138"/>
  <c r="G9" i="136"/>
  <c r="G11" i="138"/>
  <c r="G9" i="138"/>
  <c r="E13" i="138"/>
  <c r="G10" i="139"/>
  <c r="F13" i="148"/>
  <c r="G11" i="136"/>
  <c r="G12" i="139"/>
  <c r="G11" i="139"/>
  <c r="G10" i="140"/>
  <c r="G12" i="140"/>
  <c r="G12" i="141"/>
  <c r="G8" i="141"/>
  <c r="G12" i="134"/>
  <c r="G11" i="142"/>
  <c r="E11" i="144"/>
  <c r="E11" i="145" s="1"/>
  <c r="G11" i="145" s="1"/>
  <c r="G10" i="138"/>
  <c r="G12" i="137"/>
  <c r="G11" i="141"/>
  <c r="E8" i="144"/>
  <c r="E8" i="145" s="1"/>
  <c r="E13" i="139"/>
  <c r="G12" i="142"/>
  <c r="G10" i="137"/>
  <c r="G9" i="137"/>
  <c r="G12" i="143"/>
  <c r="G10" i="142"/>
  <c r="G5" i="134"/>
  <c r="E5" i="135"/>
  <c r="E5" i="136" s="1"/>
  <c r="F7" i="148"/>
  <c r="G7" i="148" s="1"/>
  <c r="G4" i="136"/>
  <c r="E7" i="136"/>
  <c r="G4" i="137"/>
  <c r="G26" i="141"/>
  <c r="G13" i="148"/>
  <c r="G8" i="148"/>
  <c r="E28" i="141"/>
  <c r="G26" i="142"/>
  <c r="G26" i="140"/>
  <c r="G18" i="142"/>
  <c r="E9" i="144"/>
  <c r="E9" i="145" s="1"/>
  <c r="G9" i="145" s="1"/>
  <c r="G9" i="143"/>
  <c r="E13" i="141"/>
  <c r="E13" i="142"/>
  <c r="E13" i="140"/>
  <c r="G9" i="141"/>
  <c r="G9" i="142"/>
  <c r="E6" i="143"/>
  <c r="G26" i="143"/>
  <c r="G26" i="144"/>
  <c r="E28" i="140"/>
  <c r="E19" i="140"/>
  <c r="G11" i="144"/>
  <c r="E13" i="143"/>
  <c r="G9" i="140"/>
  <c r="G28" i="139"/>
  <c r="G17" i="141"/>
  <c r="E17" i="142"/>
  <c r="G15" i="148"/>
  <c r="G13" i="147"/>
  <c r="E7" i="147"/>
  <c r="G5" i="148"/>
  <c r="F28" i="148"/>
  <c r="C29" i="148"/>
  <c r="F19" i="148"/>
  <c r="G19" i="148" s="1"/>
  <c r="F28" i="147"/>
  <c r="G28" i="147" s="1"/>
  <c r="G23" i="147"/>
  <c r="G5" i="147"/>
  <c r="F19" i="147"/>
  <c r="G19" i="147" s="1"/>
  <c r="B30" i="147"/>
  <c r="E29" i="147"/>
  <c r="G7" i="147"/>
  <c r="C29" i="147"/>
  <c r="C30" i="147" s="1"/>
  <c r="F19" i="146"/>
  <c r="G19" i="146" s="1"/>
  <c r="D13" i="146"/>
  <c r="F7" i="146"/>
  <c r="E29" i="146"/>
  <c r="G7" i="146"/>
  <c r="F13" i="146"/>
  <c r="G13" i="146" s="1"/>
  <c r="G8" i="146"/>
  <c r="D30" i="146"/>
  <c r="D29" i="146"/>
  <c r="F28" i="146"/>
  <c r="G28" i="146" s="1"/>
  <c r="G5" i="146"/>
  <c r="B30" i="145"/>
  <c r="D30" i="145" s="1"/>
  <c r="D29" i="145"/>
  <c r="G14" i="145"/>
  <c r="D13" i="145"/>
  <c r="F28" i="144"/>
  <c r="C29" i="144"/>
  <c r="C30" i="144" s="1"/>
  <c r="B30" i="144"/>
  <c r="G10" i="144"/>
  <c r="G14" i="144"/>
  <c r="D7" i="143"/>
  <c r="C29" i="143"/>
  <c r="F19" i="142"/>
  <c r="G14" i="142"/>
  <c r="C29" i="142"/>
  <c r="F28" i="142"/>
  <c r="D19" i="141"/>
  <c r="F28" i="141"/>
  <c r="G20" i="141"/>
  <c r="F13" i="140"/>
  <c r="F28" i="140"/>
  <c r="C29" i="140"/>
  <c r="B30" i="139"/>
  <c r="C29" i="139"/>
  <c r="C30" i="139" s="1"/>
  <c r="G14" i="139"/>
  <c r="F19" i="139"/>
  <c r="G19" i="139" s="1"/>
  <c r="G9" i="139"/>
  <c r="D29" i="138"/>
  <c r="D30" i="138"/>
  <c r="F13" i="138"/>
  <c r="G13" i="138" s="1"/>
  <c r="G8" i="138"/>
  <c r="F28" i="138"/>
  <c r="G20" i="138"/>
  <c r="F19" i="138"/>
  <c r="G19" i="138" s="1"/>
  <c r="F13" i="137"/>
  <c r="G13" i="137" s="1"/>
  <c r="G8" i="137"/>
  <c r="D30" i="137"/>
  <c r="F28" i="137"/>
  <c r="G28" i="137" s="1"/>
  <c r="D29" i="137"/>
  <c r="F19" i="137"/>
  <c r="G14" i="137"/>
  <c r="F13" i="136"/>
  <c r="G13" i="136" s="1"/>
  <c r="F7" i="136"/>
  <c r="B30" i="136"/>
  <c r="C29" i="136"/>
  <c r="C30" i="136" s="1"/>
  <c r="F19" i="136"/>
  <c r="G19" i="136" s="1"/>
  <c r="F28" i="136"/>
  <c r="G28" i="136" s="1"/>
  <c r="G14" i="136"/>
  <c r="D7" i="135"/>
  <c r="G26" i="135"/>
  <c r="E28" i="135"/>
  <c r="G21" i="135"/>
  <c r="G16" i="135"/>
  <c r="G11" i="135"/>
  <c r="G24" i="135"/>
  <c r="G12" i="135"/>
  <c r="G25" i="135"/>
  <c r="G8" i="135"/>
  <c r="G14" i="135"/>
  <c r="D28" i="135"/>
  <c r="D17" i="135"/>
  <c r="D22" i="135"/>
  <c r="D27" i="135"/>
  <c r="D5" i="135"/>
  <c r="G17" i="135"/>
  <c r="B29" i="135"/>
  <c r="D12" i="135"/>
  <c r="D10" i="135"/>
  <c r="G22" i="135"/>
  <c r="G27" i="135"/>
  <c r="D14" i="135"/>
  <c r="E19" i="135"/>
  <c r="F7" i="135"/>
  <c r="G10" i="135"/>
  <c r="D20" i="135"/>
  <c r="D25" i="135"/>
  <c r="G15" i="135"/>
  <c r="D8" i="135"/>
  <c r="C13" i="135"/>
  <c r="C29" i="135" s="1"/>
  <c r="C30" i="135" s="1"/>
  <c r="D18" i="135"/>
  <c r="G20" i="135"/>
  <c r="E13" i="135"/>
  <c r="D23" i="135"/>
  <c r="D6" i="135"/>
  <c r="G18" i="135"/>
  <c r="D11" i="135"/>
  <c r="G23" i="135"/>
  <c r="G6" i="135"/>
  <c r="D24" i="135"/>
  <c r="E7" i="134"/>
  <c r="G17" i="134"/>
  <c r="F19" i="134"/>
  <c r="G15" i="134"/>
  <c r="G18" i="134"/>
  <c r="C7" i="134"/>
  <c r="D7" i="134" s="1"/>
  <c r="F7" i="134"/>
  <c r="G7" i="134" s="1"/>
  <c r="D19" i="134"/>
  <c r="E19" i="134"/>
  <c r="G11" i="134"/>
  <c r="G10" i="134"/>
  <c r="E13" i="134"/>
  <c r="G9" i="134"/>
  <c r="B29" i="134"/>
  <c r="B30" i="134" s="1"/>
  <c r="G6" i="134"/>
  <c r="G8" i="134"/>
  <c r="F13" i="134"/>
  <c r="D28" i="134"/>
  <c r="D8" i="134"/>
  <c r="D9" i="134"/>
  <c r="D10" i="134"/>
  <c r="D11" i="134"/>
  <c r="D12" i="134"/>
  <c r="C13" i="134"/>
  <c r="D13" i="134" s="1"/>
  <c r="G21" i="134"/>
  <c r="G22" i="134"/>
  <c r="G23" i="134"/>
  <c r="G24" i="134"/>
  <c r="G25" i="134"/>
  <c r="G26" i="134"/>
  <c r="G27" i="134"/>
  <c r="E28" i="134"/>
  <c r="G4" i="134"/>
  <c r="D20" i="134"/>
  <c r="D21" i="134"/>
  <c r="D22" i="134"/>
  <c r="D23" i="134"/>
  <c r="D24" i="134"/>
  <c r="D25" i="134"/>
  <c r="D26" i="134"/>
  <c r="D27" i="134"/>
  <c r="E23" i="132"/>
  <c r="E23" i="133" s="1"/>
  <c r="G23" i="133" s="1"/>
  <c r="E15" i="132"/>
  <c r="B29" i="125"/>
  <c r="B30" i="125" s="1"/>
  <c r="E4" i="128"/>
  <c r="G4" i="127"/>
  <c r="E26" i="129"/>
  <c r="E26" i="130" s="1"/>
  <c r="E26" i="131" s="1"/>
  <c r="G26" i="131" s="1"/>
  <c r="G26" i="128"/>
  <c r="G20" i="128"/>
  <c r="E20" i="129"/>
  <c r="E20" i="130" s="1"/>
  <c r="E20" i="131" s="1"/>
  <c r="G20" i="131" s="1"/>
  <c r="E18" i="126"/>
  <c r="E18" i="127" s="1"/>
  <c r="E18" i="128" s="1"/>
  <c r="E11" i="126"/>
  <c r="E11" i="127" s="1"/>
  <c r="E11" i="128" s="1"/>
  <c r="E11" i="129" s="1"/>
  <c r="E11" i="130" s="1"/>
  <c r="E11" i="131" s="1"/>
  <c r="G11" i="125"/>
  <c r="E9" i="127"/>
  <c r="E9" i="128" s="1"/>
  <c r="E9" i="129" s="1"/>
  <c r="E9" i="130" s="1"/>
  <c r="E9" i="131" s="1"/>
  <c r="G9" i="126"/>
  <c r="E27" i="132"/>
  <c r="E27" i="133" s="1"/>
  <c r="G27" i="133" s="1"/>
  <c r="E24" i="132"/>
  <c r="E24" i="133" s="1"/>
  <c r="G24" i="133" s="1"/>
  <c r="E14" i="132"/>
  <c r="E12" i="132"/>
  <c r="E13" i="125"/>
  <c r="E25" i="131"/>
  <c r="G25" i="131" s="1"/>
  <c r="G25" i="130"/>
  <c r="E22" i="132"/>
  <c r="E21" i="132"/>
  <c r="G17" i="125"/>
  <c r="E17" i="126"/>
  <c r="E17" i="127" s="1"/>
  <c r="E17" i="128" s="1"/>
  <c r="E17" i="129" s="1"/>
  <c r="E17" i="130" s="1"/>
  <c r="E17" i="131" s="1"/>
  <c r="G17" i="131" s="1"/>
  <c r="E16" i="132"/>
  <c r="E6" i="132"/>
  <c r="E7" i="124"/>
  <c r="E5" i="125"/>
  <c r="E5" i="126" s="1"/>
  <c r="D13" i="133"/>
  <c r="D28" i="133"/>
  <c r="D22" i="133"/>
  <c r="D27" i="133"/>
  <c r="C19" i="133"/>
  <c r="C29" i="133" s="1"/>
  <c r="C30" i="133" s="1"/>
  <c r="D5" i="133"/>
  <c r="B29" i="133"/>
  <c r="D10" i="133"/>
  <c r="D12" i="133"/>
  <c r="D18" i="133"/>
  <c r="D23" i="133"/>
  <c r="D6" i="133"/>
  <c r="D11" i="133"/>
  <c r="D16" i="133"/>
  <c r="D13" i="132"/>
  <c r="D19" i="132"/>
  <c r="B29" i="132"/>
  <c r="C7" i="132"/>
  <c r="D7" i="132" s="1"/>
  <c r="D17" i="132"/>
  <c r="C19" i="132"/>
  <c r="D22" i="132"/>
  <c r="D27" i="132"/>
  <c r="D10" i="132"/>
  <c r="D15" i="132"/>
  <c r="D20" i="132"/>
  <c r="D25" i="132"/>
  <c r="D8" i="132"/>
  <c r="C13" i="132"/>
  <c r="D23" i="132"/>
  <c r="D6" i="132"/>
  <c r="D11" i="132"/>
  <c r="D7" i="131"/>
  <c r="G21" i="131"/>
  <c r="G16" i="131"/>
  <c r="G24" i="131"/>
  <c r="D13" i="131"/>
  <c r="G14" i="131"/>
  <c r="D28" i="131"/>
  <c r="D17" i="131"/>
  <c r="G12" i="131"/>
  <c r="D22" i="131"/>
  <c r="D27" i="131"/>
  <c r="C19" i="131"/>
  <c r="D19" i="131" s="1"/>
  <c r="D10" i="131"/>
  <c r="G22" i="131"/>
  <c r="G27" i="131"/>
  <c r="D15" i="131"/>
  <c r="D20" i="131"/>
  <c r="D25" i="131"/>
  <c r="D24" i="131"/>
  <c r="G15" i="131"/>
  <c r="D8" i="131"/>
  <c r="C13" i="131"/>
  <c r="D23" i="131"/>
  <c r="B29" i="131"/>
  <c r="D6" i="131"/>
  <c r="D14" i="131"/>
  <c r="D11" i="131"/>
  <c r="G23" i="131"/>
  <c r="D16" i="131"/>
  <c r="C28" i="130"/>
  <c r="G15" i="130"/>
  <c r="G14" i="130"/>
  <c r="G12" i="130"/>
  <c r="B29" i="130"/>
  <c r="B30" i="130" s="1"/>
  <c r="D13" i="130"/>
  <c r="D7" i="130"/>
  <c r="G21" i="130"/>
  <c r="G27" i="130"/>
  <c r="D28" i="130"/>
  <c r="C19" i="130"/>
  <c r="D19" i="130" s="1"/>
  <c r="D16" i="130"/>
  <c r="D4" i="130"/>
  <c r="G16" i="130"/>
  <c r="D9" i="130"/>
  <c r="D24" i="130"/>
  <c r="G23" i="130"/>
  <c r="G24" i="130"/>
  <c r="D22" i="130"/>
  <c r="D27" i="130"/>
  <c r="D10" i="130"/>
  <c r="G22" i="130"/>
  <c r="D5" i="130"/>
  <c r="D20" i="130"/>
  <c r="D25" i="130"/>
  <c r="D17" i="130"/>
  <c r="D23" i="130"/>
  <c r="D19" i="129"/>
  <c r="D7" i="129"/>
  <c r="G21" i="129"/>
  <c r="G16" i="129"/>
  <c r="G14" i="129"/>
  <c r="G27" i="129"/>
  <c r="D28" i="129"/>
  <c r="G22" i="129"/>
  <c r="D20" i="129"/>
  <c r="D25" i="129"/>
  <c r="G15" i="129"/>
  <c r="D14" i="129"/>
  <c r="B29" i="129"/>
  <c r="D17" i="129"/>
  <c r="D5" i="129"/>
  <c r="D8" i="129"/>
  <c r="C13" i="129"/>
  <c r="D13" i="129" s="1"/>
  <c r="G20" i="129"/>
  <c r="G25" i="129"/>
  <c r="G12" i="129"/>
  <c r="D18" i="129"/>
  <c r="D22" i="129"/>
  <c r="D23" i="129"/>
  <c r="D6" i="129"/>
  <c r="D24" i="129"/>
  <c r="G24" i="129"/>
  <c r="D11" i="129"/>
  <c r="G23" i="129"/>
  <c r="D16" i="129"/>
  <c r="D27" i="129"/>
  <c r="G23" i="128"/>
  <c r="G25" i="128"/>
  <c r="G21" i="128"/>
  <c r="D23" i="128"/>
  <c r="D9" i="128"/>
  <c r="E28" i="128"/>
  <c r="G16" i="128"/>
  <c r="D28" i="128"/>
  <c r="G12" i="128"/>
  <c r="C19" i="128"/>
  <c r="D19" i="128" s="1"/>
  <c r="B29" i="128"/>
  <c r="C7" i="128"/>
  <c r="C29" i="128" s="1"/>
  <c r="C30" i="128" s="1"/>
  <c r="F19" i="128"/>
  <c r="D12" i="128"/>
  <c r="G24" i="128"/>
  <c r="D22" i="128"/>
  <c r="D27" i="128"/>
  <c r="D5" i="128"/>
  <c r="D10" i="128"/>
  <c r="F28" i="128"/>
  <c r="G27" i="128"/>
  <c r="D15" i="128"/>
  <c r="D20" i="128"/>
  <c r="D25" i="128"/>
  <c r="G15" i="128"/>
  <c r="C13" i="128"/>
  <c r="D13" i="128" s="1"/>
  <c r="D18" i="128"/>
  <c r="D16" i="128"/>
  <c r="D7" i="127"/>
  <c r="E28" i="127"/>
  <c r="G26" i="127"/>
  <c r="G21" i="127"/>
  <c r="G16" i="127"/>
  <c r="G12" i="127"/>
  <c r="G8" i="127"/>
  <c r="G27" i="127"/>
  <c r="G18" i="127"/>
  <c r="D28" i="127"/>
  <c r="G14" i="127"/>
  <c r="D5" i="127"/>
  <c r="D10" i="127"/>
  <c r="G22" i="127"/>
  <c r="D24" i="127"/>
  <c r="D17" i="127"/>
  <c r="D27" i="127"/>
  <c r="D20" i="127"/>
  <c r="D25" i="127"/>
  <c r="G15" i="127"/>
  <c r="C19" i="127"/>
  <c r="D19" i="127" s="1"/>
  <c r="D8" i="127"/>
  <c r="C13" i="127"/>
  <c r="D13" i="127" s="1"/>
  <c r="G20" i="127"/>
  <c r="G25" i="127"/>
  <c r="G24" i="127"/>
  <c r="D18" i="127"/>
  <c r="D23" i="127"/>
  <c r="B29" i="127"/>
  <c r="D6" i="127"/>
  <c r="D11" i="127"/>
  <c r="G23" i="127"/>
  <c r="D12" i="127"/>
  <c r="G26" i="126"/>
  <c r="E28" i="126"/>
  <c r="G21" i="126"/>
  <c r="G16" i="126"/>
  <c r="B29" i="126"/>
  <c r="B30" i="126" s="1"/>
  <c r="G12" i="126"/>
  <c r="G8" i="126"/>
  <c r="G27" i="126"/>
  <c r="D28" i="126"/>
  <c r="G22" i="126"/>
  <c r="D12" i="126"/>
  <c r="D17" i="126"/>
  <c r="D20" i="126"/>
  <c r="D25" i="126"/>
  <c r="D24" i="126"/>
  <c r="G15" i="126"/>
  <c r="D7" i="126"/>
  <c r="D22" i="126"/>
  <c r="D10" i="126"/>
  <c r="D8" i="126"/>
  <c r="C13" i="126"/>
  <c r="G20" i="126"/>
  <c r="G25" i="126"/>
  <c r="C19" i="126"/>
  <c r="D19" i="126" s="1"/>
  <c r="F13" i="126"/>
  <c r="D23" i="126"/>
  <c r="D6" i="126"/>
  <c r="G18" i="126"/>
  <c r="G4" i="126"/>
  <c r="G24" i="126"/>
  <c r="D27" i="126"/>
  <c r="D11" i="126"/>
  <c r="G23" i="126"/>
  <c r="D16" i="126"/>
  <c r="G25" i="125"/>
  <c r="G12" i="125"/>
  <c r="G24" i="125"/>
  <c r="E28" i="125"/>
  <c r="G16" i="125"/>
  <c r="G8" i="125"/>
  <c r="G14" i="125"/>
  <c r="G15" i="125"/>
  <c r="G9" i="125"/>
  <c r="G26" i="125"/>
  <c r="D28" i="125"/>
  <c r="G21" i="125"/>
  <c r="F7" i="125"/>
  <c r="D14" i="125"/>
  <c r="C19" i="125"/>
  <c r="D19" i="125" s="1"/>
  <c r="D24" i="125"/>
  <c r="C7" i="125"/>
  <c r="E19" i="125"/>
  <c r="D22" i="125"/>
  <c r="D27" i="125"/>
  <c r="D5" i="125"/>
  <c r="G22" i="125"/>
  <c r="G27" i="125"/>
  <c r="D10" i="125"/>
  <c r="D15" i="125"/>
  <c r="F19" i="125"/>
  <c r="D8" i="125"/>
  <c r="C13" i="125"/>
  <c r="D13" i="125" s="1"/>
  <c r="D18" i="125"/>
  <c r="G20" i="125"/>
  <c r="D23" i="125"/>
  <c r="G18" i="124"/>
  <c r="G26" i="124"/>
  <c r="E28" i="124"/>
  <c r="G21" i="124"/>
  <c r="G16" i="124"/>
  <c r="B29" i="124"/>
  <c r="G11" i="124"/>
  <c r="G25" i="124"/>
  <c r="D13" i="124"/>
  <c r="G8" i="124"/>
  <c r="G14" i="124"/>
  <c r="G5" i="124"/>
  <c r="G12" i="124"/>
  <c r="G15" i="124"/>
  <c r="D28" i="124"/>
  <c r="C19" i="124"/>
  <c r="C29" i="124" s="1"/>
  <c r="C30" i="124" s="1"/>
  <c r="G4" i="124"/>
  <c r="E19" i="124"/>
  <c r="D5" i="124"/>
  <c r="G17" i="124"/>
  <c r="D7" i="124"/>
  <c r="D10" i="124"/>
  <c r="G22" i="124"/>
  <c r="G27" i="124"/>
  <c r="D24" i="124"/>
  <c r="D17" i="124"/>
  <c r="G10" i="124"/>
  <c r="D12" i="124"/>
  <c r="D22" i="124"/>
  <c r="D27" i="124"/>
  <c r="G20" i="124"/>
  <c r="D18" i="124"/>
  <c r="G24" i="124"/>
  <c r="D8" i="124"/>
  <c r="D23" i="124"/>
  <c r="D11" i="124"/>
  <c r="G23" i="124"/>
  <c r="F19" i="124"/>
  <c r="D20" i="124"/>
  <c r="G6" i="124"/>
  <c r="D16" i="124"/>
  <c r="D14" i="124"/>
  <c r="D15" i="124"/>
  <c r="E13" i="124"/>
  <c r="D6" i="124"/>
  <c r="C29" i="123"/>
  <c r="C30" i="123" s="1"/>
  <c r="D19" i="123"/>
  <c r="G9" i="123"/>
  <c r="G26" i="123"/>
  <c r="E28" i="123"/>
  <c r="G21" i="123"/>
  <c r="G16" i="123"/>
  <c r="D13" i="123"/>
  <c r="G5" i="123"/>
  <c r="E7" i="123"/>
  <c r="G11" i="123"/>
  <c r="G24" i="123"/>
  <c r="G12" i="123"/>
  <c r="G8" i="123"/>
  <c r="G25" i="123"/>
  <c r="G14" i="123"/>
  <c r="F7" i="123"/>
  <c r="D28" i="123"/>
  <c r="G17" i="123"/>
  <c r="G4" i="123"/>
  <c r="D24" i="123"/>
  <c r="B29" i="123"/>
  <c r="D14" i="123"/>
  <c r="E19" i="123"/>
  <c r="D17" i="123"/>
  <c r="D22" i="123"/>
  <c r="D27" i="123"/>
  <c r="D5" i="123"/>
  <c r="D10" i="123"/>
  <c r="G22" i="123"/>
  <c r="G27" i="123"/>
  <c r="D20" i="123"/>
  <c r="D25" i="123"/>
  <c r="G15" i="123"/>
  <c r="D18" i="123"/>
  <c r="E13" i="123"/>
  <c r="D23" i="123"/>
  <c r="D6" i="123"/>
  <c r="G18" i="123"/>
  <c r="D11" i="123"/>
  <c r="G23" i="123"/>
  <c r="G6" i="123"/>
  <c r="G26" i="122"/>
  <c r="G21" i="122"/>
  <c r="E28" i="122"/>
  <c r="G18" i="122"/>
  <c r="G16" i="122"/>
  <c r="E7" i="122"/>
  <c r="G6" i="122"/>
  <c r="D7" i="122"/>
  <c r="G17" i="122"/>
  <c r="F19" i="122"/>
  <c r="G8" i="122"/>
  <c r="G20" i="122"/>
  <c r="G15" i="122"/>
  <c r="G22" i="122"/>
  <c r="G24" i="122"/>
  <c r="F7" i="122"/>
  <c r="D28" i="122"/>
  <c r="G14" i="122"/>
  <c r="G4" i="122"/>
  <c r="D14" i="122"/>
  <c r="B29" i="122"/>
  <c r="D5" i="122"/>
  <c r="D10" i="122"/>
  <c r="D12" i="122"/>
  <c r="G12" i="122"/>
  <c r="G5" i="122"/>
  <c r="C19" i="122"/>
  <c r="C29" i="122" s="1"/>
  <c r="C30" i="122" s="1"/>
  <c r="E19" i="122"/>
  <c r="G19" i="122" s="1"/>
  <c r="D27" i="122"/>
  <c r="G27" i="122"/>
  <c r="D15" i="122"/>
  <c r="F13" i="122"/>
  <c r="D20" i="122"/>
  <c r="D25" i="122"/>
  <c r="D8" i="122"/>
  <c r="C13" i="122"/>
  <c r="D13" i="122" s="1"/>
  <c r="G25" i="122"/>
  <c r="D18" i="122"/>
  <c r="E13" i="122"/>
  <c r="D23" i="122"/>
  <c r="D17" i="122"/>
  <c r="G26" i="121"/>
  <c r="B29" i="121"/>
  <c r="B30" i="121" s="1"/>
  <c r="D28" i="121"/>
  <c r="D7" i="121"/>
  <c r="D12" i="121"/>
  <c r="D22" i="121"/>
  <c r="D27" i="121"/>
  <c r="D15" i="121"/>
  <c r="D5" i="121"/>
  <c r="D14" i="121"/>
  <c r="C19" i="121"/>
  <c r="D19" i="121" s="1"/>
  <c r="D8" i="121"/>
  <c r="C13" i="121"/>
  <c r="D13" i="121" s="1"/>
  <c r="D23" i="121"/>
  <c r="D10" i="121"/>
  <c r="D6" i="121"/>
  <c r="D11" i="121"/>
  <c r="D16" i="121"/>
  <c r="C28" i="120"/>
  <c r="D28" i="120" s="1"/>
  <c r="D6" i="120"/>
  <c r="B29" i="120"/>
  <c r="B30" i="120" s="1"/>
  <c r="D13" i="120"/>
  <c r="D7" i="120"/>
  <c r="D14" i="120"/>
  <c r="D16" i="120"/>
  <c r="D17" i="120"/>
  <c r="D18" i="120"/>
  <c r="C19" i="120"/>
  <c r="D19" i="120" s="1"/>
  <c r="D15" i="120"/>
  <c r="D20" i="120"/>
  <c r="D21" i="120"/>
  <c r="D22" i="120"/>
  <c r="D23" i="120"/>
  <c r="D24" i="120"/>
  <c r="D25" i="120"/>
  <c r="D26" i="120"/>
  <c r="D27" i="120"/>
  <c r="I26" i="119"/>
  <c r="F26" i="119"/>
  <c r="E23" i="119"/>
  <c r="C27" i="119"/>
  <c r="C26" i="119"/>
  <c r="C25" i="119"/>
  <c r="C24" i="119"/>
  <c r="C23" i="119"/>
  <c r="C22" i="119"/>
  <c r="C21" i="119"/>
  <c r="C20" i="119"/>
  <c r="C18" i="119"/>
  <c r="C17" i="119"/>
  <c r="C16" i="119"/>
  <c r="C15" i="119"/>
  <c r="C14" i="119"/>
  <c r="C12" i="119"/>
  <c r="C11" i="119"/>
  <c r="C10" i="119"/>
  <c r="C9" i="119"/>
  <c r="C8" i="119"/>
  <c r="C6" i="119"/>
  <c r="C5" i="119"/>
  <c r="C4" i="119"/>
  <c r="B28" i="119"/>
  <c r="B19" i="119"/>
  <c r="B13" i="119"/>
  <c r="D11" i="119"/>
  <c r="D10" i="119"/>
  <c r="D9" i="119"/>
  <c r="B7" i="119"/>
  <c r="D6" i="119"/>
  <c r="D5" i="119"/>
  <c r="D4" i="119"/>
  <c r="C7" i="119"/>
  <c r="E30" i="155" l="1"/>
  <c r="J13" i="155"/>
  <c r="H29" i="155"/>
  <c r="F29" i="155"/>
  <c r="F30" i="155" s="1"/>
  <c r="E27" i="149"/>
  <c r="E28" i="148"/>
  <c r="E29" i="148" s="1"/>
  <c r="G27" i="148"/>
  <c r="E22" i="153"/>
  <c r="G22" i="152"/>
  <c r="E16" i="153"/>
  <c r="G16" i="152"/>
  <c r="E19" i="152"/>
  <c r="E13" i="154"/>
  <c r="G9" i="154"/>
  <c r="J6" i="153"/>
  <c r="H6" i="154"/>
  <c r="J17" i="153"/>
  <c r="H17" i="154"/>
  <c r="F29" i="153"/>
  <c r="F30" i="153" s="1"/>
  <c r="D29" i="152"/>
  <c r="J13" i="152"/>
  <c r="F29" i="152"/>
  <c r="F29" i="150"/>
  <c r="F30" i="150" s="1"/>
  <c r="F29" i="149"/>
  <c r="F30" i="149" s="1"/>
  <c r="F19" i="133"/>
  <c r="G11" i="131"/>
  <c r="G8" i="129"/>
  <c r="G10" i="129"/>
  <c r="G6" i="127"/>
  <c r="D19" i="124"/>
  <c r="G8" i="133"/>
  <c r="G8" i="130"/>
  <c r="G6" i="128"/>
  <c r="G6" i="126"/>
  <c r="D29" i="124"/>
  <c r="G10" i="133"/>
  <c r="F13" i="129"/>
  <c r="G10" i="131"/>
  <c r="G10" i="128"/>
  <c r="G10" i="126"/>
  <c r="F13" i="128"/>
  <c r="F13" i="125"/>
  <c r="G13" i="125" s="1"/>
  <c r="G9" i="124"/>
  <c r="G6" i="130"/>
  <c r="F7" i="128"/>
  <c r="F7" i="129"/>
  <c r="G6" i="131"/>
  <c r="G6" i="125"/>
  <c r="G5" i="126"/>
  <c r="D19" i="122"/>
  <c r="G11" i="122"/>
  <c r="G10" i="125"/>
  <c r="F6" i="137"/>
  <c r="G6" i="136"/>
  <c r="F4" i="140"/>
  <c r="G4" i="138"/>
  <c r="G19" i="140"/>
  <c r="F19" i="141"/>
  <c r="G10" i="130"/>
  <c r="G10" i="127"/>
  <c r="D13" i="135"/>
  <c r="E7" i="125"/>
  <c r="G7" i="125" s="1"/>
  <c r="G5" i="125"/>
  <c r="G4" i="140"/>
  <c r="G11" i="128"/>
  <c r="E13" i="126"/>
  <c r="G13" i="126" s="1"/>
  <c r="G11" i="126"/>
  <c r="F13" i="144"/>
  <c r="F13" i="142"/>
  <c r="G13" i="142" s="1"/>
  <c r="F13" i="143"/>
  <c r="G13" i="143" s="1"/>
  <c r="G8" i="140"/>
  <c r="F13" i="141"/>
  <c r="G13" i="141" s="1"/>
  <c r="G8" i="142"/>
  <c r="G8" i="143"/>
  <c r="G11" i="129"/>
  <c r="G11" i="127"/>
  <c r="E13" i="127"/>
  <c r="E13" i="131"/>
  <c r="G8" i="131"/>
  <c r="G11" i="130"/>
  <c r="G8" i="145"/>
  <c r="C30" i="141"/>
  <c r="D30" i="141" s="1"/>
  <c r="G9" i="131"/>
  <c r="G24" i="132"/>
  <c r="G10" i="132"/>
  <c r="G27" i="132"/>
  <c r="D29" i="144"/>
  <c r="G21" i="132"/>
  <c r="E21" i="133"/>
  <c r="G21" i="133" s="1"/>
  <c r="G23" i="132"/>
  <c r="G22" i="132"/>
  <c r="E22" i="133"/>
  <c r="G22" i="133" s="1"/>
  <c r="G15" i="132"/>
  <c r="E15" i="133"/>
  <c r="G15" i="133" s="1"/>
  <c r="G16" i="132"/>
  <c r="E16" i="133"/>
  <c r="G16" i="133" s="1"/>
  <c r="G14" i="132"/>
  <c r="E14" i="133"/>
  <c r="D30" i="144"/>
  <c r="G12" i="132"/>
  <c r="E12" i="133"/>
  <c r="G12" i="133" s="1"/>
  <c r="G6" i="132"/>
  <c r="E6" i="133"/>
  <c r="G6" i="133" s="1"/>
  <c r="E25" i="142"/>
  <c r="G25" i="141"/>
  <c r="G28" i="140"/>
  <c r="G28" i="138"/>
  <c r="E19" i="141"/>
  <c r="G18" i="141"/>
  <c r="G18" i="140"/>
  <c r="G18" i="143"/>
  <c r="G18" i="144"/>
  <c r="G19" i="137"/>
  <c r="G16" i="141"/>
  <c r="E29" i="136"/>
  <c r="G8" i="144"/>
  <c r="G13" i="140"/>
  <c r="E5" i="137"/>
  <c r="G5" i="136"/>
  <c r="F29" i="147"/>
  <c r="F30" i="147" s="1"/>
  <c r="G9" i="144"/>
  <c r="E13" i="144"/>
  <c r="E13" i="145"/>
  <c r="G13" i="145" s="1"/>
  <c r="G28" i="141"/>
  <c r="E6" i="144"/>
  <c r="G16" i="142"/>
  <c r="E16" i="143"/>
  <c r="E19" i="142"/>
  <c r="G19" i="142"/>
  <c r="E17" i="143"/>
  <c r="G17" i="142"/>
  <c r="C30" i="148"/>
  <c r="D30" i="148" s="1"/>
  <c r="D29" i="148"/>
  <c r="E30" i="148"/>
  <c r="F29" i="148"/>
  <c r="F30" i="148" s="1"/>
  <c r="E30" i="147"/>
  <c r="D29" i="147"/>
  <c r="D30" i="147"/>
  <c r="E30" i="146"/>
  <c r="F29" i="146"/>
  <c r="F30" i="146" s="1"/>
  <c r="C30" i="143"/>
  <c r="D30" i="143" s="1"/>
  <c r="D29" i="143"/>
  <c r="C30" i="142"/>
  <c r="D30" i="142" s="1"/>
  <c r="D29" i="142"/>
  <c r="C30" i="140"/>
  <c r="D30" i="140" s="1"/>
  <c r="D29" i="140"/>
  <c r="D29" i="139"/>
  <c r="D30" i="139"/>
  <c r="D29" i="136"/>
  <c r="D30" i="136"/>
  <c r="F29" i="136"/>
  <c r="F30" i="136" s="1"/>
  <c r="E30" i="136"/>
  <c r="G7" i="136"/>
  <c r="F13" i="135"/>
  <c r="G13" i="135" s="1"/>
  <c r="G5" i="135"/>
  <c r="D29" i="135"/>
  <c r="B30" i="135"/>
  <c r="D30" i="135" s="1"/>
  <c r="F28" i="135"/>
  <c r="G28" i="135" s="1"/>
  <c r="F19" i="135"/>
  <c r="G19" i="135" s="1"/>
  <c r="F28" i="134"/>
  <c r="G28" i="134" s="1"/>
  <c r="G19" i="134"/>
  <c r="C29" i="134"/>
  <c r="C30" i="134" s="1"/>
  <c r="D30" i="134" s="1"/>
  <c r="G13" i="134"/>
  <c r="E29" i="134"/>
  <c r="G20" i="134"/>
  <c r="F28" i="133"/>
  <c r="D19" i="133"/>
  <c r="F13" i="133"/>
  <c r="G26" i="129"/>
  <c r="G26" i="130"/>
  <c r="G9" i="130"/>
  <c r="E13" i="130"/>
  <c r="G9" i="127"/>
  <c r="G9" i="128"/>
  <c r="G9" i="129"/>
  <c r="E13" i="129"/>
  <c r="E28" i="131"/>
  <c r="E28" i="129"/>
  <c r="E28" i="130"/>
  <c r="G4" i="128"/>
  <c r="E4" i="129"/>
  <c r="E26" i="132"/>
  <c r="E20" i="132"/>
  <c r="E18" i="129"/>
  <c r="G18" i="128"/>
  <c r="G17" i="127"/>
  <c r="E19" i="128"/>
  <c r="G19" i="128" s="1"/>
  <c r="G17" i="129"/>
  <c r="E19" i="127"/>
  <c r="E19" i="129"/>
  <c r="E19" i="126"/>
  <c r="G17" i="128"/>
  <c r="G17" i="130"/>
  <c r="G17" i="126"/>
  <c r="E11" i="132"/>
  <c r="E9" i="132"/>
  <c r="E9" i="133" s="1"/>
  <c r="E13" i="128"/>
  <c r="B30" i="124"/>
  <c r="D30" i="124" s="1"/>
  <c r="E25" i="132"/>
  <c r="E25" i="133" s="1"/>
  <c r="G28" i="128"/>
  <c r="E17" i="132"/>
  <c r="E17" i="133" s="1"/>
  <c r="G7" i="122"/>
  <c r="E5" i="127"/>
  <c r="E7" i="126"/>
  <c r="F7" i="133"/>
  <c r="B30" i="133"/>
  <c r="D30" i="133" s="1"/>
  <c r="D29" i="133"/>
  <c r="G14" i="133"/>
  <c r="B30" i="132"/>
  <c r="F7" i="132"/>
  <c r="F13" i="132"/>
  <c r="G8" i="132"/>
  <c r="F28" i="132"/>
  <c r="F19" i="132"/>
  <c r="C29" i="132"/>
  <c r="C30" i="132" s="1"/>
  <c r="F13" i="131"/>
  <c r="F7" i="131"/>
  <c r="F19" i="131"/>
  <c r="C29" i="131"/>
  <c r="C30" i="131" s="1"/>
  <c r="B30" i="131"/>
  <c r="F28" i="131"/>
  <c r="C29" i="130"/>
  <c r="C30" i="130" s="1"/>
  <c r="D30" i="130" s="1"/>
  <c r="F7" i="130"/>
  <c r="F19" i="130"/>
  <c r="F13" i="130"/>
  <c r="D29" i="130"/>
  <c r="F28" i="130"/>
  <c r="G20" i="130"/>
  <c r="C29" i="129"/>
  <c r="C30" i="129" s="1"/>
  <c r="G6" i="129"/>
  <c r="F19" i="129"/>
  <c r="B30" i="129"/>
  <c r="F28" i="129"/>
  <c r="D7" i="128"/>
  <c r="G22" i="128"/>
  <c r="G14" i="128"/>
  <c r="B30" i="128"/>
  <c r="D30" i="128" s="1"/>
  <c r="D29" i="128"/>
  <c r="C29" i="127"/>
  <c r="C30" i="127" s="1"/>
  <c r="F7" i="127"/>
  <c r="F13" i="127"/>
  <c r="F28" i="127"/>
  <c r="G28" i="127" s="1"/>
  <c r="F19" i="127"/>
  <c r="D29" i="127"/>
  <c r="B30" i="127"/>
  <c r="C29" i="126"/>
  <c r="C30" i="126" s="1"/>
  <c r="D30" i="126" s="1"/>
  <c r="D13" i="126"/>
  <c r="F7" i="126"/>
  <c r="F28" i="126"/>
  <c r="G28" i="126" s="1"/>
  <c r="F19" i="126"/>
  <c r="G14" i="126"/>
  <c r="F28" i="125"/>
  <c r="G28" i="125" s="1"/>
  <c r="G4" i="125"/>
  <c r="G19" i="125"/>
  <c r="D7" i="125"/>
  <c r="C29" i="125"/>
  <c r="F7" i="124"/>
  <c r="G7" i="124" s="1"/>
  <c r="E29" i="124"/>
  <c r="E30" i="124" s="1"/>
  <c r="F28" i="124"/>
  <c r="G28" i="124" s="1"/>
  <c r="F13" i="124"/>
  <c r="G13" i="124" s="1"/>
  <c r="G19" i="124"/>
  <c r="E29" i="123"/>
  <c r="E30" i="123" s="1"/>
  <c r="B30" i="123"/>
  <c r="D30" i="123" s="1"/>
  <c r="D29" i="123"/>
  <c r="F13" i="123"/>
  <c r="G13" i="123" s="1"/>
  <c r="F19" i="123"/>
  <c r="G19" i="123" s="1"/>
  <c r="G7" i="123"/>
  <c r="F28" i="123"/>
  <c r="G28" i="123" s="1"/>
  <c r="G20" i="123"/>
  <c r="E29" i="122"/>
  <c r="E30" i="122" s="1"/>
  <c r="G10" i="122"/>
  <c r="F28" i="122"/>
  <c r="G28" i="122" s="1"/>
  <c r="D29" i="122"/>
  <c r="B30" i="122"/>
  <c r="D30" i="122" s="1"/>
  <c r="G13" i="122"/>
  <c r="F29" i="122"/>
  <c r="F30" i="122" s="1"/>
  <c r="C29" i="121"/>
  <c r="C29" i="120"/>
  <c r="C28" i="119"/>
  <c r="D28" i="119" s="1"/>
  <c r="D8" i="119"/>
  <c r="D12" i="119"/>
  <c r="C13" i="119"/>
  <c r="D13" i="119" s="1"/>
  <c r="B29" i="119"/>
  <c r="B30" i="119" s="1"/>
  <c r="D7" i="119"/>
  <c r="D15" i="119"/>
  <c r="D17" i="119"/>
  <c r="C19" i="119"/>
  <c r="D16" i="119"/>
  <c r="D18" i="119"/>
  <c r="D20" i="119"/>
  <c r="D21" i="119"/>
  <c r="D22" i="119"/>
  <c r="D23" i="119"/>
  <c r="D24" i="119"/>
  <c r="D25" i="119"/>
  <c r="D26" i="119"/>
  <c r="D27" i="119"/>
  <c r="D14" i="119"/>
  <c r="I26" i="118"/>
  <c r="E27" i="118"/>
  <c r="E27" i="119" s="1"/>
  <c r="E27" i="120" s="1"/>
  <c r="F26" i="118"/>
  <c r="E23" i="118"/>
  <c r="C27" i="118"/>
  <c r="C26" i="118"/>
  <c r="C25" i="118"/>
  <c r="C24" i="118"/>
  <c r="C23" i="118"/>
  <c r="C22" i="118"/>
  <c r="C21" i="118"/>
  <c r="D21" i="118" s="1"/>
  <c r="C20" i="118"/>
  <c r="C18" i="118"/>
  <c r="D18" i="118" s="1"/>
  <c r="C17" i="118"/>
  <c r="C16" i="118"/>
  <c r="D16" i="118" s="1"/>
  <c r="C15" i="118"/>
  <c r="C14" i="118"/>
  <c r="C12" i="118"/>
  <c r="C11" i="118"/>
  <c r="D11" i="118" s="1"/>
  <c r="C10" i="118"/>
  <c r="D10" i="118" s="1"/>
  <c r="C9" i="118"/>
  <c r="D9" i="118" s="1"/>
  <c r="C8" i="118"/>
  <c r="C6" i="118"/>
  <c r="D6" i="118" s="1"/>
  <c r="C5" i="118"/>
  <c r="C4" i="118"/>
  <c r="B28" i="118"/>
  <c r="D26" i="118"/>
  <c r="D23" i="118"/>
  <c r="B19" i="118"/>
  <c r="B13" i="118"/>
  <c r="B7" i="118"/>
  <c r="D4" i="118"/>
  <c r="I26" i="117"/>
  <c r="E27" i="117"/>
  <c r="F26" i="117"/>
  <c r="F24" i="117"/>
  <c r="F24" i="118" s="1"/>
  <c r="F24" i="119" s="1"/>
  <c r="F24" i="120" s="1"/>
  <c r="F24" i="121" s="1"/>
  <c r="G24" i="121" s="1"/>
  <c r="E23" i="117"/>
  <c r="C27" i="117"/>
  <c r="C26" i="117"/>
  <c r="C25" i="117"/>
  <c r="C24" i="117"/>
  <c r="C23" i="117"/>
  <c r="C22" i="117"/>
  <c r="C21" i="117"/>
  <c r="D21" i="117" s="1"/>
  <c r="C20" i="117"/>
  <c r="C28" i="117" s="1"/>
  <c r="C18" i="117"/>
  <c r="C17" i="117"/>
  <c r="C16" i="117"/>
  <c r="C15" i="117"/>
  <c r="C14" i="117"/>
  <c r="C12" i="117"/>
  <c r="C11" i="117"/>
  <c r="C10" i="117"/>
  <c r="C9" i="117"/>
  <c r="C8" i="117"/>
  <c r="C6" i="117"/>
  <c r="D6" i="117" s="1"/>
  <c r="C5" i="117"/>
  <c r="C4" i="117"/>
  <c r="D4" i="117" s="1"/>
  <c r="B28" i="117"/>
  <c r="D26" i="117"/>
  <c r="D25" i="117"/>
  <c r="D20" i="117"/>
  <c r="B19" i="117"/>
  <c r="D18" i="117"/>
  <c r="B13" i="117"/>
  <c r="D11" i="117"/>
  <c r="B7" i="117"/>
  <c r="I26" i="116"/>
  <c r="E27" i="116"/>
  <c r="F26" i="116"/>
  <c r="F24" i="116"/>
  <c r="E23" i="116"/>
  <c r="F22" i="116"/>
  <c r="F22" i="117" s="1"/>
  <c r="F22" i="118" s="1"/>
  <c r="F22" i="119" s="1"/>
  <c r="F22" i="120" s="1"/>
  <c r="F22" i="121" s="1"/>
  <c r="G22" i="121" s="1"/>
  <c r="F21" i="116"/>
  <c r="C27" i="116"/>
  <c r="C26" i="116"/>
  <c r="C25" i="116"/>
  <c r="C24" i="116"/>
  <c r="C23" i="116"/>
  <c r="C22" i="116"/>
  <c r="C21" i="116"/>
  <c r="D21" i="116" s="1"/>
  <c r="C20" i="116"/>
  <c r="C18" i="116"/>
  <c r="D18" i="116" s="1"/>
  <c r="C17" i="116"/>
  <c r="C16" i="116"/>
  <c r="C15" i="116"/>
  <c r="C14" i="116"/>
  <c r="D14" i="116" s="1"/>
  <c r="C12" i="116"/>
  <c r="C11" i="116"/>
  <c r="D11" i="116" s="1"/>
  <c r="C10" i="116"/>
  <c r="C9" i="116"/>
  <c r="C8" i="116"/>
  <c r="C13" i="116" s="1"/>
  <c r="C6" i="116"/>
  <c r="D6" i="116" s="1"/>
  <c r="C5" i="116"/>
  <c r="C4" i="116"/>
  <c r="B28" i="116"/>
  <c r="D26" i="116"/>
  <c r="B19" i="116"/>
  <c r="D15" i="116"/>
  <c r="B13" i="116"/>
  <c r="B7" i="116"/>
  <c r="I26" i="115"/>
  <c r="I24" i="115"/>
  <c r="I23" i="115"/>
  <c r="I22" i="115"/>
  <c r="E27" i="115"/>
  <c r="F26" i="115"/>
  <c r="F24" i="115"/>
  <c r="F23" i="115"/>
  <c r="E23" i="115"/>
  <c r="F22" i="115"/>
  <c r="F21" i="115"/>
  <c r="C27" i="115"/>
  <c r="C26" i="115"/>
  <c r="C25" i="115"/>
  <c r="C24" i="115"/>
  <c r="C23" i="115"/>
  <c r="C22" i="115"/>
  <c r="D22" i="115" s="1"/>
  <c r="C21" i="115"/>
  <c r="C20" i="115"/>
  <c r="C28" i="115" s="1"/>
  <c r="C18" i="115"/>
  <c r="C17" i="115"/>
  <c r="C16" i="115"/>
  <c r="C15" i="115"/>
  <c r="C14" i="115"/>
  <c r="C12" i="115"/>
  <c r="C11" i="115"/>
  <c r="C10" i="115"/>
  <c r="C9" i="115"/>
  <c r="C8" i="115"/>
  <c r="C6" i="115"/>
  <c r="C5" i="115"/>
  <c r="C4" i="115"/>
  <c r="B28" i="115"/>
  <c r="D27" i="115"/>
  <c r="D26" i="115"/>
  <c r="D25" i="115"/>
  <c r="D21" i="115"/>
  <c r="D20" i="115"/>
  <c r="B19" i="115"/>
  <c r="D18" i="115"/>
  <c r="B13" i="115"/>
  <c r="D11" i="115"/>
  <c r="B7" i="115"/>
  <c r="D4" i="115"/>
  <c r="I26" i="114"/>
  <c r="I24" i="114"/>
  <c r="I23" i="114"/>
  <c r="I22" i="114"/>
  <c r="E27" i="114"/>
  <c r="F26" i="114"/>
  <c r="F24" i="114"/>
  <c r="F23" i="114"/>
  <c r="E23" i="114"/>
  <c r="F22" i="114"/>
  <c r="E22" i="114"/>
  <c r="E22" i="115" s="1"/>
  <c r="E22" i="116" s="1"/>
  <c r="E22" i="117" s="1"/>
  <c r="E22" i="118" s="1"/>
  <c r="E22" i="119" s="1"/>
  <c r="F21" i="114"/>
  <c r="E14" i="114"/>
  <c r="E14" i="115" s="1"/>
  <c r="E14" i="116" s="1"/>
  <c r="E14" i="117" s="1"/>
  <c r="E14" i="118" s="1"/>
  <c r="E14" i="119" s="1"/>
  <c r="C27" i="114"/>
  <c r="C26" i="114"/>
  <c r="C25" i="114"/>
  <c r="C24" i="114"/>
  <c r="C23" i="114"/>
  <c r="C22" i="114"/>
  <c r="C21" i="114"/>
  <c r="C20" i="114"/>
  <c r="F20" i="114" s="1"/>
  <c r="F20" i="115" s="1"/>
  <c r="F20" i="116" s="1"/>
  <c r="F20" i="117" s="1"/>
  <c r="C18" i="114"/>
  <c r="C17" i="114"/>
  <c r="C16" i="114"/>
  <c r="C15" i="114"/>
  <c r="C14" i="114"/>
  <c r="C12" i="114"/>
  <c r="D12" i="114" s="1"/>
  <c r="C11" i="114"/>
  <c r="D11" i="114" s="1"/>
  <c r="C10" i="114"/>
  <c r="C9" i="114"/>
  <c r="C8" i="114"/>
  <c r="C6" i="114"/>
  <c r="C5" i="114"/>
  <c r="C4" i="114"/>
  <c r="B28" i="114"/>
  <c r="B19" i="114"/>
  <c r="B13" i="114"/>
  <c r="D10" i="114"/>
  <c r="D9" i="114"/>
  <c r="D8" i="114"/>
  <c r="B7" i="114"/>
  <c r="C7" i="114"/>
  <c r="J29" i="155" l="1"/>
  <c r="H30" i="155"/>
  <c r="J30" i="155" s="1"/>
  <c r="G29" i="155"/>
  <c r="G30" i="155"/>
  <c r="E27" i="150"/>
  <c r="G27" i="149"/>
  <c r="E28" i="149"/>
  <c r="G28" i="148"/>
  <c r="E22" i="154"/>
  <c r="G22" i="153"/>
  <c r="G19" i="152"/>
  <c r="E16" i="154"/>
  <c r="G16" i="153"/>
  <c r="E19" i="153"/>
  <c r="G13" i="154"/>
  <c r="J6" i="154"/>
  <c r="J17" i="154"/>
  <c r="F30" i="152"/>
  <c r="C29" i="119"/>
  <c r="C28" i="118"/>
  <c r="D28" i="118" s="1"/>
  <c r="F20" i="118"/>
  <c r="F20" i="119" s="1"/>
  <c r="F20" i="120" s="1"/>
  <c r="F20" i="121" s="1"/>
  <c r="C19" i="118"/>
  <c r="D19" i="118" s="1"/>
  <c r="D14" i="118"/>
  <c r="C13" i="118"/>
  <c r="D8" i="118"/>
  <c r="C7" i="118"/>
  <c r="F21" i="117"/>
  <c r="F21" i="118" s="1"/>
  <c r="F21" i="119" s="1"/>
  <c r="F21" i="120" s="1"/>
  <c r="F21" i="121" s="1"/>
  <c r="G21" i="121" s="1"/>
  <c r="F23" i="116"/>
  <c r="F23" i="117" s="1"/>
  <c r="F23" i="118" s="1"/>
  <c r="C7" i="116"/>
  <c r="D7" i="116"/>
  <c r="D29" i="129"/>
  <c r="D30" i="129"/>
  <c r="D30" i="127"/>
  <c r="D29" i="126"/>
  <c r="F29" i="125"/>
  <c r="F30" i="125" s="1"/>
  <c r="G13" i="129"/>
  <c r="F29" i="128"/>
  <c r="F30" i="128" s="1"/>
  <c r="G13" i="128"/>
  <c r="G19" i="129"/>
  <c r="G13" i="127"/>
  <c r="F29" i="133"/>
  <c r="F30" i="133" s="1"/>
  <c r="F29" i="126"/>
  <c r="F30" i="126" s="1"/>
  <c r="F29" i="124"/>
  <c r="G29" i="124" s="1"/>
  <c r="G7" i="126"/>
  <c r="G19" i="141"/>
  <c r="F6" i="138"/>
  <c r="G6" i="137"/>
  <c r="F7" i="137"/>
  <c r="F29" i="137" s="1"/>
  <c r="F30" i="137" s="1"/>
  <c r="F4" i="141"/>
  <c r="E29" i="125"/>
  <c r="G13" i="144"/>
  <c r="G13" i="131"/>
  <c r="G26" i="132"/>
  <c r="E26" i="133"/>
  <c r="G26" i="133" s="1"/>
  <c r="G20" i="132"/>
  <c r="E20" i="133"/>
  <c r="G20" i="133" s="1"/>
  <c r="G11" i="132"/>
  <c r="E11" i="133"/>
  <c r="G11" i="133" s="1"/>
  <c r="E25" i="143"/>
  <c r="G25" i="142"/>
  <c r="E28" i="142"/>
  <c r="G28" i="142" s="1"/>
  <c r="G30" i="147"/>
  <c r="E5" i="138"/>
  <c r="G5" i="137"/>
  <c r="E7" i="137"/>
  <c r="G29" i="147"/>
  <c r="E6" i="145"/>
  <c r="E17" i="144"/>
  <c r="G17" i="143"/>
  <c r="E16" i="144"/>
  <c r="G16" i="143"/>
  <c r="E19" i="143"/>
  <c r="G30" i="148"/>
  <c r="G29" i="148"/>
  <c r="G30" i="146"/>
  <c r="G29" i="146"/>
  <c r="G29" i="136"/>
  <c r="G30" i="136"/>
  <c r="F29" i="135"/>
  <c r="F30" i="135" s="1"/>
  <c r="F29" i="134"/>
  <c r="F30" i="134" s="1"/>
  <c r="D29" i="134"/>
  <c r="E30" i="134"/>
  <c r="G28" i="130"/>
  <c r="G28" i="131"/>
  <c r="G28" i="129"/>
  <c r="E29" i="126"/>
  <c r="E30" i="126" s="1"/>
  <c r="G19" i="127"/>
  <c r="E4" i="130"/>
  <c r="G4" i="129"/>
  <c r="E18" i="130"/>
  <c r="G18" i="129"/>
  <c r="G9" i="132"/>
  <c r="E13" i="132"/>
  <c r="G13" i="132" s="1"/>
  <c r="G9" i="133"/>
  <c r="G25" i="133"/>
  <c r="G25" i="132"/>
  <c r="E28" i="132"/>
  <c r="G28" i="132" s="1"/>
  <c r="G17" i="132"/>
  <c r="G17" i="133"/>
  <c r="E5" i="128"/>
  <c r="G5" i="127"/>
  <c r="E7" i="127"/>
  <c r="F29" i="132"/>
  <c r="F30" i="132" s="1"/>
  <c r="D29" i="132"/>
  <c r="D30" i="132"/>
  <c r="F29" i="131"/>
  <c r="F30" i="131" s="1"/>
  <c r="D29" i="131"/>
  <c r="D30" i="131"/>
  <c r="F29" i="130"/>
  <c r="F30" i="130" s="1"/>
  <c r="G13" i="130"/>
  <c r="F29" i="129"/>
  <c r="F30" i="129" s="1"/>
  <c r="F29" i="127"/>
  <c r="F30" i="127" s="1"/>
  <c r="G19" i="126"/>
  <c r="E30" i="125"/>
  <c r="G30" i="125" s="1"/>
  <c r="G29" i="125"/>
  <c r="C30" i="125"/>
  <c r="D30" i="125" s="1"/>
  <c r="D29" i="125"/>
  <c r="F29" i="123"/>
  <c r="F30" i="123" s="1"/>
  <c r="G30" i="123" s="1"/>
  <c r="G30" i="122"/>
  <c r="G29" i="122"/>
  <c r="C30" i="121"/>
  <c r="D30" i="121" s="1"/>
  <c r="D29" i="121"/>
  <c r="E22" i="120"/>
  <c r="G22" i="120" s="1"/>
  <c r="G22" i="119"/>
  <c r="E14" i="120"/>
  <c r="C30" i="120"/>
  <c r="D30" i="120" s="1"/>
  <c r="D29" i="120"/>
  <c r="D19" i="119"/>
  <c r="C30" i="119"/>
  <c r="D30" i="119" s="1"/>
  <c r="D29" i="119"/>
  <c r="D13" i="118"/>
  <c r="D7" i="118"/>
  <c r="C29" i="118"/>
  <c r="C30" i="118" s="1"/>
  <c r="D24" i="118"/>
  <c r="B29" i="118"/>
  <c r="D12" i="118"/>
  <c r="D17" i="118"/>
  <c r="D22" i="118"/>
  <c r="D27" i="118"/>
  <c r="D5" i="118"/>
  <c r="G22" i="118"/>
  <c r="D15" i="118"/>
  <c r="D20" i="118"/>
  <c r="D25" i="118"/>
  <c r="D28" i="117"/>
  <c r="D15" i="117"/>
  <c r="C13" i="117"/>
  <c r="D13" i="117" s="1"/>
  <c r="G22" i="117"/>
  <c r="C19" i="117"/>
  <c r="D19" i="117" s="1"/>
  <c r="D24" i="117"/>
  <c r="B29" i="117"/>
  <c r="D17" i="117"/>
  <c r="D22" i="117"/>
  <c r="D27" i="117"/>
  <c r="D10" i="117"/>
  <c r="D16" i="117"/>
  <c r="D9" i="117"/>
  <c r="D14" i="117"/>
  <c r="C7" i="117"/>
  <c r="C29" i="117" s="1"/>
  <c r="C30" i="117" s="1"/>
  <c r="D12" i="117"/>
  <c r="D5" i="117"/>
  <c r="D8" i="117"/>
  <c r="D23" i="117"/>
  <c r="C28" i="116"/>
  <c r="D28" i="116" s="1"/>
  <c r="D13" i="116"/>
  <c r="D8" i="116"/>
  <c r="G23" i="116"/>
  <c r="D16" i="116"/>
  <c r="D4" i="116"/>
  <c r="D9" i="116"/>
  <c r="C19" i="116"/>
  <c r="D19" i="116" s="1"/>
  <c r="D24" i="116"/>
  <c r="B29" i="116"/>
  <c r="D23" i="116"/>
  <c r="D12" i="116"/>
  <c r="D17" i="116"/>
  <c r="D22" i="116"/>
  <c r="D27" i="116"/>
  <c r="D10" i="116"/>
  <c r="G22" i="116"/>
  <c r="D5" i="116"/>
  <c r="D20" i="116"/>
  <c r="D25" i="116"/>
  <c r="G23" i="115"/>
  <c r="D28" i="115"/>
  <c r="D14" i="115"/>
  <c r="D23" i="115"/>
  <c r="D6" i="115"/>
  <c r="D9" i="115"/>
  <c r="C19" i="115"/>
  <c r="D19" i="115" s="1"/>
  <c r="D24" i="115"/>
  <c r="B29" i="115"/>
  <c r="C7" i="115"/>
  <c r="D7" i="115" s="1"/>
  <c r="D12" i="115"/>
  <c r="D17" i="115"/>
  <c r="D10" i="115"/>
  <c r="G22" i="115"/>
  <c r="D15" i="115"/>
  <c r="D5" i="115"/>
  <c r="C13" i="115"/>
  <c r="D13" i="115" s="1"/>
  <c r="D8" i="115"/>
  <c r="D16" i="115"/>
  <c r="C28" i="114"/>
  <c r="C13" i="114"/>
  <c r="D13" i="114" s="1"/>
  <c r="G23" i="114"/>
  <c r="G22" i="114"/>
  <c r="B29" i="114"/>
  <c r="B30" i="114" s="1"/>
  <c r="D28" i="114"/>
  <c r="D7" i="114"/>
  <c r="D14" i="114"/>
  <c r="D15" i="114"/>
  <c r="D16" i="114"/>
  <c r="D17" i="114"/>
  <c r="D18" i="114"/>
  <c r="C19" i="114"/>
  <c r="D19" i="114" s="1"/>
  <c r="D20" i="114"/>
  <c r="D21" i="114"/>
  <c r="D22" i="114"/>
  <c r="D23" i="114"/>
  <c r="D24" i="114"/>
  <c r="D25" i="114"/>
  <c r="D26" i="114"/>
  <c r="D27" i="114"/>
  <c r="D4" i="114"/>
  <c r="D5" i="114"/>
  <c r="D6" i="114"/>
  <c r="I26" i="113"/>
  <c r="I24" i="113"/>
  <c r="I23" i="113"/>
  <c r="I22" i="113"/>
  <c r="E27" i="113"/>
  <c r="F26" i="113"/>
  <c r="F24" i="113"/>
  <c r="E24" i="113"/>
  <c r="E24" i="114" s="1"/>
  <c r="E24" i="115" s="1"/>
  <c r="E24" i="116" s="1"/>
  <c r="E24" i="117" s="1"/>
  <c r="E24" i="118" s="1"/>
  <c r="E24" i="119" s="1"/>
  <c r="F23" i="113"/>
  <c r="E23" i="113"/>
  <c r="F22" i="113"/>
  <c r="E22" i="113"/>
  <c r="F21" i="113"/>
  <c r="F20" i="113"/>
  <c r="F15" i="113"/>
  <c r="F15" i="114" s="1"/>
  <c r="F15" i="115" s="1"/>
  <c r="F15" i="116" s="1"/>
  <c r="F15" i="117" s="1"/>
  <c r="F15" i="118" s="1"/>
  <c r="F15" i="119" s="1"/>
  <c r="F15" i="120" s="1"/>
  <c r="F15" i="121" s="1"/>
  <c r="E14" i="113"/>
  <c r="C27" i="113"/>
  <c r="C26" i="113"/>
  <c r="C25" i="113"/>
  <c r="C24" i="113"/>
  <c r="C23" i="113"/>
  <c r="C22" i="113"/>
  <c r="D22" i="113" s="1"/>
  <c r="C21" i="113"/>
  <c r="D21" i="113" s="1"/>
  <c r="C20" i="113"/>
  <c r="C18" i="113"/>
  <c r="C17" i="113"/>
  <c r="C16" i="113"/>
  <c r="D16" i="113" s="1"/>
  <c r="C15" i="113"/>
  <c r="C14" i="113"/>
  <c r="D14" i="113" s="1"/>
  <c r="C12" i="113"/>
  <c r="C11" i="113"/>
  <c r="C10" i="113"/>
  <c r="C9" i="113"/>
  <c r="D9" i="113" s="1"/>
  <c r="C8" i="113"/>
  <c r="C6" i="113"/>
  <c r="C5" i="113"/>
  <c r="C4" i="113"/>
  <c r="B28" i="113"/>
  <c r="D26" i="113"/>
  <c r="D25" i="113"/>
  <c r="D20" i="113"/>
  <c r="B19" i="113"/>
  <c r="B13" i="113"/>
  <c r="D10" i="113"/>
  <c r="B7" i="113"/>
  <c r="I26" i="112"/>
  <c r="I24" i="112"/>
  <c r="I23" i="112"/>
  <c r="I22" i="112"/>
  <c r="E27" i="112"/>
  <c r="F26" i="112"/>
  <c r="E26" i="112"/>
  <c r="G26" i="112" s="1"/>
  <c r="F25" i="112"/>
  <c r="F25" i="113" s="1"/>
  <c r="F25" i="114" s="1"/>
  <c r="F25" i="115" s="1"/>
  <c r="F25" i="116" s="1"/>
  <c r="F25" i="117" s="1"/>
  <c r="F25" i="118" s="1"/>
  <c r="F25" i="119" s="1"/>
  <c r="F25" i="120" s="1"/>
  <c r="F25" i="121" s="1"/>
  <c r="G25" i="121" s="1"/>
  <c r="F24" i="112"/>
  <c r="E24" i="112"/>
  <c r="F23" i="112"/>
  <c r="E23" i="112"/>
  <c r="F22" i="112"/>
  <c r="E22" i="112"/>
  <c r="F21" i="112"/>
  <c r="F20" i="112"/>
  <c r="F15" i="112"/>
  <c r="F14" i="112"/>
  <c r="F14" i="113" s="1"/>
  <c r="F14" i="114" s="1"/>
  <c r="E14" i="112"/>
  <c r="C27" i="112"/>
  <c r="C26" i="112"/>
  <c r="C25" i="112"/>
  <c r="C24" i="112"/>
  <c r="C23" i="112"/>
  <c r="C22" i="112"/>
  <c r="C21" i="112"/>
  <c r="C20" i="112"/>
  <c r="C18" i="112"/>
  <c r="C17" i="112"/>
  <c r="C16" i="112"/>
  <c r="D16" i="112" s="1"/>
  <c r="C15" i="112"/>
  <c r="D15" i="112" s="1"/>
  <c r="C14" i="112"/>
  <c r="C12" i="112"/>
  <c r="C11" i="112"/>
  <c r="F11" i="112" s="1"/>
  <c r="F11" i="113" s="1"/>
  <c r="F11" i="114" s="1"/>
  <c r="F11" i="115" s="1"/>
  <c r="F11" i="116" s="1"/>
  <c r="F11" i="117" s="1"/>
  <c r="F11" i="118" s="1"/>
  <c r="F11" i="119" s="1"/>
  <c r="F11" i="120" s="1"/>
  <c r="F11" i="121" s="1"/>
  <c r="C10" i="112"/>
  <c r="C9" i="112"/>
  <c r="C8" i="112"/>
  <c r="C6" i="112"/>
  <c r="C5" i="112"/>
  <c r="C4" i="112"/>
  <c r="B28" i="112"/>
  <c r="D26" i="112"/>
  <c r="G23" i="112"/>
  <c r="D23" i="112"/>
  <c r="D21" i="112"/>
  <c r="B19" i="112"/>
  <c r="D18" i="112"/>
  <c r="B13" i="112"/>
  <c r="B7" i="112"/>
  <c r="I26" i="111"/>
  <c r="I24" i="111"/>
  <c r="I23" i="111"/>
  <c r="I22" i="111"/>
  <c r="E27" i="111"/>
  <c r="F26" i="111"/>
  <c r="E26" i="111"/>
  <c r="F25" i="111"/>
  <c r="E25" i="111"/>
  <c r="E25" i="112" s="1"/>
  <c r="F24" i="111"/>
  <c r="E24" i="111"/>
  <c r="F23" i="111"/>
  <c r="E23" i="111"/>
  <c r="F22" i="111"/>
  <c r="E22" i="111"/>
  <c r="F21" i="111"/>
  <c r="E21" i="111"/>
  <c r="E21" i="112" s="1"/>
  <c r="E21" i="113" s="1"/>
  <c r="E21" i="114" s="1"/>
  <c r="F20" i="111"/>
  <c r="F15" i="111"/>
  <c r="E15" i="111"/>
  <c r="G15" i="111" s="1"/>
  <c r="F14" i="111"/>
  <c r="E14" i="111"/>
  <c r="F11" i="111"/>
  <c r="F9" i="111"/>
  <c r="F9" i="112" s="1"/>
  <c r="E9" i="111"/>
  <c r="E9" i="112" s="1"/>
  <c r="E9" i="113" s="1"/>
  <c r="E8" i="111"/>
  <c r="E8" i="112" s="1"/>
  <c r="E8" i="113" s="1"/>
  <c r="E8" i="114" s="1"/>
  <c r="C27" i="111"/>
  <c r="F27" i="111" s="1"/>
  <c r="F27" i="112" s="1"/>
  <c r="F27" i="113" s="1"/>
  <c r="F27" i="114" s="1"/>
  <c r="C26" i="111"/>
  <c r="C25" i="111"/>
  <c r="C24" i="111"/>
  <c r="C23" i="111"/>
  <c r="C22" i="111"/>
  <c r="C21" i="111"/>
  <c r="C20" i="111"/>
  <c r="C28" i="111" s="1"/>
  <c r="C18" i="111"/>
  <c r="F18" i="111" s="1"/>
  <c r="F18" i="112" s="1"/>
  <c r="F18" i="113" s="1"/>
  <c r="F18" i="114" s="1"/>
  <c r="F18" i="115" s="1"/>
  <c r="F18" i="116" s="1"/>
  <c r="F18" i="117" s="1"/>
  <c r="F18" i="118" s="1"/>
  <c r="F18" i="119" s="1"/>
  <c r="F18" i="120" s="1"/>
  <c r="F18" i="121" s="1"/>
  <c r="G18" i="121" s="1"/>
  <c r="C17" i="111"/>
  <c r="C16" i="111"/>
  <c r="C15" i="111"/>
  <c r="C14" i="111"/>
  <c r="C12" i="111"/>
  <c r="C11" i="111"/>
  <c r="C10" i="111"/>
  <c r="D10" i="111" s="1"/>
  <c r="C9" i="111"/>
  <c r="C8" i="111"/>
  <c r="D8" i="111" s="1"/>
  <c r="C6" i="111"/>
  <c r="D6" i="111" s="1"/>
  <c r="C5" i="111"/>
  <c r="D5" i="111" s="1"/>
  <c r="C4" i="111"/>
  <c r="B28" i="111"/>
  <c r="B19" i="111"/>
  <c r="B13" i="111"/>
  <c r="D12" i="111"/>
  <c r="D11" i="111"/>
  <c r="B7" i="111"/>
  <c r="E29" i="149" l="1"/>
  <c r="G28" i="149"/>
  <c r="G27" i="150"/>
  <c r="E27" i="151"/>
  <c r="E28" i="150"/>
  <c r="G22" i="154"/>
  <c r="G19" i="153"/>
  <c r="G16" i="154"/>
  <c r="E19" i="154"/>
  <c r="D7" i="117"/>
  <c r="G23" i="117"/>
  <c r="F23" i="119"/>
  <c r="G23" i="118"/>
  <c r="F9" i="113"/>
  <c r="F9" i="114" s="1"/>
  <c r="F9" i="115" s="1"/>
  <c r="F9" i="116" s="1"/>
  <c r="F9" i="117" s="1"/>
  <c r="F9" i="118" s="1"/>
  <c r="F9" i="119" s="1"/>
  <c r="F9" i="120" s="1"/>
  <c r="F9" i="121" s="1"/>
  <c r="C7" i="113"/>
  <c r="D4" i="113"/>
  <c r="F14" i="115"/>
  <c r="G14" i="114"/>
  <c r="D11" i="112"/>
  <c r="F27" i="115"/>
  <c r="G27" i="114"/>
  <c r="F28" i="114"/>
  <c r="F28" i="111"/>
  <c r="F10" i="111"/>
  <c r="F10" i="112" s="1"/>
  <c r="F10" i="113" s="1"/>
  <c r="F10" i="114" s="1"/>
  <c r="F10" i="115" s="1"/>
  <c r="F10" i="116" s="1"/>
  <c r="F10" i="117" s="1"/>
  <c r="F10" i="118" s="1"/>
  <c r="F10" i="119" s="1"/>
  <c r="F10" i="120" s="1"/>
  <c r="F10" i="121" s="1"/>
  <c r="C7" i="111"/>
  <c r="D4" i="111"/>
  <c r="E14" i="121"/>
  <c r="F30" i="124"/>
  <c r="G30" i="124" s="1"/>
  <c r="E15" i="112"/>
  <c r="E15" i="113" s="1"/>
  <c r="E15" i="114" s="1"/>
  <c r="E9" i="114"/>
  <c r="G9" i="113"/>
  <c r="E8" i="115"/>
  <c r="G30" i="126"/>
  <c r="G29" i="123"/>
  <c r="F6" i="139"/>
  <c r="G6" i="138"/>
  <c r="F7" i="138"/>
  <c r="F29" i="138" s="1"/>
  <c r="F30" i="138" s="1"/>
  <c r="F4" i="142"/>
  <c r="G4" i="141"/>
  <c r="G29" i="126"/>
  <c r="E13" i="133"/>
  <c r="G13" i="133" s="1"/>
  <c r="E28" i="133"/>
  <c r="G28" i="133" s="1"/>
  <c r="E25" i="144"/>
  <c r="G25" i="143"/>
  <c r="E28" i="143"/>
  <c r="G28" i="143" s="1"/>
  <c r="E29" i="137"/>
  <c r="G7" i="137"/>
  <c r="E5" i="139"/>
  <c r="E7" i="138"/>
  <c r="G5" i="138"/>
  <c r="G19" i="143"/>
  <c r="E16" i="145"/>
  <c r="E19" i="144"/>
  <c r="G16" i="144"/>
  <c r="E17" i="145"/>
  <c r="G17" i="145" s="1"/>
  <c r="G17" i="144"/>
  <c r="G30" i="134"/>
  <c r="G29" i="134"/>
  <c r="E4" i="131"/>
  <c r="G4" i="130"/>
  <c r="E18" i="131"/>
  <c r="G18" i="130"/>
  <c r="E19" i="130"/>
  <c r="G19" i="130" s="1"/>
  <c r="E29" i="127"/>
  <c r="E30" i="127" s="1"/>
  <c r="G30" i="127" s="1"/>
  <c r="G7" i="127"/>
  <c r="E5" i="129"/>
  <c r="E7" i="128"/>
  <c r="G5" i="128"/>
  <c r="G24" i="116"/>
  <c r="G24" i="114"/>
  <c r="G24" i="117"/>
  <c r="G24" i="118"/>
  <c r="E24" i="120"/>
  <c r="G24" i="120" s="1"/>
  <c r="G24" i="119"/>
  <c r="G24" i="115"/>
  <c r="E26" i="113"/>
  <c r="E26" i="114" s="1"/>
  <c r="G25" i="112"/>
  <c r="E25" i="113"/>
  <c r="E25" i="114" s="1"/>
  <c r="E21" i="115"/>
  <c r="G21" i="114"/>
  <c r="B30" i="118"/>
  <c r="D30" i="118" s="1"/>
  <c r="D29" i="118"/>
  <c r="B30" i="117"/>
  <c r="D30" i="117" s="1"/>
  <c r="D29" i="117"/>
  <c r="C29" i="116"/>
  <c r="C30" i="116" s="1"/>
  <c r="B30" i="116"/>
  <c r="F28" i="115"/>
  <c r="C29" i="115"/>
  <c r="C30" i="115" s="1"/>
  <c r="B30" i="115"/>
  <c r="C29" i="114"/>
  <c r="D7" i="113"/>
  <c r="G26" i="113"/>
  <c r="G21" i="113"/>
  <c r="B29" i="113"/>
  <c r="B30" i="113" s="1"/>
  <c r="G15" i="113"/>
  <c r="G27" i="113"/>
  <c r="D28" i="113"/>
  <c r="G24" i="113"/>
  <c r="C19" i="113"/>
  <c r="D19" i="113" s="1"/>
  <c r="D24" i="113"/>
  <c r="D5" i="113"/>
  <c r="D12" i="113"/>
  <c r="D27" i="113"/>
  <c r="D8" i="113"/>
  <c r="C13" i="113"/>
  <c r="D13" i="113" s="1"/>
  <c r="G25" i="113"/>
  <c r="D18" i="113"/>
  <c r="D15" i="113"/>
  <c r="D23" i="113"/>
  <c r="C28" i="113"/>
  <c r="D6" i="113"/>
  <c r="D17" i="113"/>
  <c r="D11" i="113"/>
  <c r="G23" i="113"/>
  <c r="G22" i="113"/>
  <c r="D14" i="112"/>
  <c r="G15" i="112"/>
  <c r="G27" i="112"/>
  <c r="D9" i="112"/>
  <c r="D4" i="112"/>
  <c r="C19" i="112"/>
  <c r="D19" i="112" s="1"/>
  <c r="G21" i="112"/>
  <c r="G9" i="112"/>
  <c r="D24" i="112"/>
  <c r="B29" i="112"/>
  <c r="D12" i="112"/>
  <c r="G14" i="112"/>
  <c r="G24" i="112"/>
  <c r="D17" i="112"/>
  <c r="D22" i="112"/>
  <c r="D27" i="112"/>
  <c r="D10" i="112"/>
  <c r="G22" i="112"/>
  <c r="D5" i="112"/>
  <c r="D20" i="112"/>
  <c r="D25" i="112"/>
  <c r="C13" i="112"/>
  <c r="D13" i="112" s="1"/>
  <c r="C7" i="112"/>
  <c r="C28" i="112"/>
  <c r="D28" i="112" s="1"/>
  <c r="D6" i="112"/>
  <c r="D8" i="112"/>
  <c r="G9" i="111"/>
  <c r="G21" i="111"/>
  <c r="G22" i="111"/>
  <c r="G23" i="111"/>
  <c r="G24" i="111"/>
  <c r="G25" i="111"/>
  <c r="G26" i="111"/>
  <c r="G27" i="111"/>
  <c r="D9" i="111"/>
  <c r="G18" i="111"/>
  <c r="B29" i="111"/>
  <c r="B30" i="111" s="1"/>
  <c r="D7" i="111"/>
  <c r="G14" i="111"/>
  <c r="D28" i="111"/>
  <c r="C13" i="111"/>
  <c r="D14" i="111"/>
  <c r="D15" i="111"/>
  <c r="D16" i="111"/>
  <c r="D17" i="111"/>
  <c r="D18" i="111"/>
  <c r="C19" i="111"/>
  <c r="D19" i="111" s="1"/>
  <c r="D20" i="111"/>
  <c r="D21" i="111"/>
  <c r="D22" i="111"/>
  <c r="D23" i="111"/>
  <c r="D24" i="111"/>
  <c r="D25" i="111"/>
  <c r="D26" i="111"/>
  <c r="D27" i="111"/>
  <c r="I27" i="110"/>
  <c r="I26" i="110"/>
  <c r="I24" i="110"/>
  <c r="I23" i="110"/>
  <c r="I22" i="110"/>
  <c r="F27" i="110"/>
  <c r="E27" i="110"/>
  <c r="F26" i="110"/>
  <c r="E26" i="110"/>
  <c r="F25" i="110"/>
  <c r="E25" i="110"/>
  <c r="F24" i="110"/>
  <c r="E24" i="110"/>
  <c r="F23" i="110"/>
  <c r="E23" i="110"/>
  <c r="F22" i="110"/>
  <c r="E22" i="110"/>
  <c r="F21" i="110"/>
  <c r="E21" i="110"/>
  <c r="F20" i="110"/>
  <c r="E20" i="110"/>
  <c r="E20" i="111" s="1"/>
  <c r="E20" i="112" s="1"/>
  <c r="E20" i="113" s="1"/>
  <c r="E20" i="114" s="1"/>
  <c r="F18" i="110"/>
  <c r="E18" i="110"/>
  <c r="E18" i="111" s="1"/>
  <c r="E18" i="112" s="1"/>
  <c r="F17" i="110"/>
  <c r="F17" i="111" s="1"/>
  <c r="F17" i="112" s="1"/>
  <c r="F17" i="113" s="1"/>
  <c r="F17" i="114" s="1"/>
  <c r="F17" i="115" s="1"/>
  <c r="F17" i="116" s="1"/>
  <c r="F17" i="117" s="1"/>
  <c r="F17" i="118" s="1"/>
  <c r="F17" i="119" s="1"/>
  <c r="F17" i="120" s="1"/>
  <c r="F17" i="121" s="1"/>
  <c r="E17" i="110"/>
  <c r="F16" i="110"/>
  <c r="F16" i="111" s="1"/>
  <c r="F16" i="112" s="1"/>
  <c r="F16" i="113" s="1"/>
  <c r="F16" i="114" s="1"/>
  <c r="E16" i="110"/>
  <c r="E16" i="111" s="1"/>
  <c r="E16" i="112" s="1"/>
  <c r="E16" i="113" s="1"/>
  <c r="F15" i="110"/>
  <c r="E15" i="110"/>
  <c r="F14" i="110"/>
  <c r="E14" i="110"/>
  <c r="E12" i="110"/>
  <c r="E12" i="111" s="1"/>
  <c r="F11" i="110"/>
  <c r="E11" i="110"/>
  <c r="E11" i="111" s="1"/>
  <c r="E11" i="112" s="1"/>
  <c r="E11" i="113" s="1"/>
  <c r="E11" i="114" s="1"/>
  <c r="F10" i="110"/>
  <c r="E10" i="110"/>
  <c r="E10" i="111" s="1"/>
  <c r="E10" i="112" s="1"/>
  <c r="E10" i="113" s="1"/>
  <c r="E10" i="114" s="1"/>
  <c r="G10" i="114" s="1"/>
  <c r="F9" i="110"/>
  <c r="E9" i="110"/>
  <c r="E8" i="110"/>
  <c r="E6" i="110"/>
  <c r="E6" i="111" s="1"/>
  <c r="E5" i="110"/>
  <c r="E4" i="110"/>
  <c r="E4" i="111" s="1"/>
  <c r="E4" i="112" s="1"/>
  <c r="E4" i="113" s="1"/>
  <c r="E4" i="114" s="1"/>
  <c r="C27" i="110"/>
  <c r="C26" i="110"/>
  <c r="C25" i="110"/>
  <c r="C24" i="110"/>
  <c r="C23" i="110"/>
  <c r="C22" i="110"/>
  <c r="C21" i="110"/>
  <c r="C20" i="110"/>
  <c r="C18" i="110"/>
  <c r="C17" i="110"/>
  <c r="C16" i="110"/>
  <c r="C15" i="110"/>
  <c r="D15" i="110" s="1"/>
  <c r="C14" i="110"/>
  <c r="C12" i="110"/>
  <c r="F12" i="110" s="1"/>
  <c r="F12" i="111" s="1"/>
  <c r="F12" i="112" s="1"/>
  <c r="F12" i="113" s="1"/>
  <c r="F12" i="114" s="1"/>
  <c r="F12" i="115" s="1"/>
  <c r="F12" i="116" s="1"/>
  <c r="F12" i="117" s="1"/>
  <c r="F12" i="118" s="1"/>
  <c r="F12" i="119" s="1"/>
  <c r="F12" i="120" s="1"/>
  <c r="F12" i="121" s="1"/>
  <c r="C11" i="110"/>
  <c r="C10" i="110"/>
  <c r="C9" i="110"/>
  <c r="C8" i="110"/>
  <c r="F8" i="110" s="1"/>
  <c r="F8" i="111" s="1"/>
  <c r="C6" i="110"/>
  <c r="F6" i="110" s="1"/>
  <c r="F6" i="111" s="1"/>
  <c r="F6" i="112" s="1"/>
  <c r="F6" i="113" s="1"/>
  <c r="F6" i="114" s="1"/>
  <c r="F6" i="115" s="1"/>
  <c r="F6" i="116" s="1"/>
  <c r="F6" i="117" s="1"/>
  <c r="F6" i="118" s="1"/>
  <c r="F6" i="119" s="1"/>
  <c r="F6" i="120" s="1"/>
  <c r="F6" i="121" s="1"/>
  <c r="C5" i="110"/>
  <c r="F5" i="110" s="1"/>
  <c r="F5" i="111" s="1"/>
  <c r="F5" i="112" s="1"/>
  <c r="F5" i="113" s="1"/>
  <c r="F5" i="114" s="1"/>
  <c r="F5" i="115" s="1"/>
  <c r="F5" i="116" s="1"/>
  <c r="F5" i="117" s="1"/>
  <c r="F5" i="118" s="1"/>
  <c r="F5" i="119" s="1"/>
  <c r="F5" i="120" s="1"/>
  <c r="F5" i="121" s="1"/>
  <c r="C4" i="110"/>
  <c r="B28" i="110"/>
  <c r="D26" i="110"/>
  <c r="D21" i="110"/>
  <c r="C28" i="110"/>
  <c r="D28" i="110" s="1"/>
  <c r="B19" i="110"/>
  <c r="G18" i="110"/>
  <c r="D18" i="110"/>
  <c r="D16" i="110"/>
  <c r="B13" i="110"/>
  <c r="D9" i="110"/>
  <c r="C7" i="110"/>
  <c r="B7" i="110"/>
  <c r="D6" i="110"/>
  <c r="D5" i="110"/>
  <c r="D4" i="110"/>
  <c r="C27" i="109"/>
  <c r="C26" i="109"/>
  <c r="C25" i="109"/>
  <c r="C24" i="109"/>
  <c r="D24" i="109" s="1"/>
  <c r="C23" i="109"/>
  <c r="D23" i="109" s="1"/>
  <c r="C22" i="109"/>
  <c r="D22" i="109" s="1"/>
  <c r="C21" i="109"/>
  <c r="C20" i="109"/>
  <c r="C28" i="109" s="1"/>
  <c r="C18" i="109"/>
  <c r="C17" i="109"/>
  <c r="C16" i="109"/>
  <c r="C15" i="109"/>
  <c r="C14" i="109"/>
  <c r="C12" i="109"/>
  <c r="D12" i="109" s="1"/>
  <c r="C11" i="109"/>
  <c r="D11" i="109" s="1"/>
  <c r="C10" i="109"/>
  <c r="D10" i="109" s="1"/>
  <c r="C9" i="109"/>
  <c r="C8" i="109"/>
  <c r="C13" i="109" s="1"/>
  <c r="D13" i="109" s="1"/>
  <c r="C6" i="109"/>
  <c r="D6" i="109" s="1"/>
  <c r="C5" i="109"/>
  <c r="D5" i="109" s="1"/>
  <c r="C4" i="109"/>
  <c r="B7" i="109"/>
  <c r="B13" i="109"/>
  <c r="B19" i="109"/>
  <c r="B28" i="109"/>
  <c r="D27" i="109"/>
  <c r="D26" i="109"/>
  <c r="D25" i="109"/>
  <c r="D21" i="109"/>
  <c r="D20" i="109"/>
  <c r="D18" i="109"/>
  <c r="D9" i="109"/>
  <c r="C27" i="108"/>
  <c r="C26" i="108"/>
  <c r="C25" i="108"/>
  <c r="D25" i="108" s="1"/>
  <c r="C24" i="108"/>
  <c r="D24" i="108" s="1"/>
  <c r="C23" i="108"/>
  <c r="D23" i="108" s="1"/>
  <c r="C22" i="108"/>
  <c r="C21" i="108"/>
  <c r="C20" i="108"/>
  <c r="C28" i="108" s="1"/>
  <c r="C18" i="108"/>
  <c r="C17" i="108"/>
  <c r="C16" i="108"/>
  <c r="C15" i="108"/>
  <c r="C14" i="108"/>
  <c r="C19" i="108" s="1"/>
  <c r="C12" i="108"/>
  <c r="C11" i="108"/>
  <c r="D11" i="108" s="1"/>
  <c r="C10" i="108"/>
  <c r="D10" i="108" s="1"/>
  <c r="C9" i="108"/>
  <c r="D9" i="108" s="1"/>
  <c r="C8" i="108"/>
  <c r="C6" i="108"/>
  <c r="D6" i="108" s="1"/>
  <c r="C5" i="108"/>
  <c r="D5" i="108" s="1"/>
  <c r="C4" i="108"/>
  <c r="C7" i="108" s="1"/>
  <c r="B7" i="108"/>
  <c r="B13" i="108"/>
  <c r="B19" i="108"/>
  <c r="B28" i="108"/>
  <c r="D27" i="108"/>
  <c r="D26" i="108"/>
  <c r="D22" i="108"/>
  <c r="D21" i="108"/>
  <c r="D12" i="108"/>
  <c r="C27" i="107"/>
  <c r="C26" i="107"/>
  <c r="C25" i="107"/>
  <c r="D25" i="107" s="1"/>
  <c r="C24" i="107"/>
  <c r="C23" i="107"/>
  <c r="C22" i="107"/>
  <c r="D22" i="107" s="1"/>
  <c r="C21" i="107"/>
  <c r="C20" i="107"/>
  <c r="D20" i="107" s="1"/>
  <c r="C18" i="107"/>
  <c r="C17" i="107"/>
  <c r="C16" i="107"/>
  <c r="C15" i="107"/>
  <c r="C14" i="107"/>
  <c r="C12" i="107"/>
  <c r="C11" i="107"/>
  <c r="C10" i="107"/>
  <c r="C9" i="107"/>
  <c r="C8" i="107"/>
  <c r="C6" i="107"/>
  <c r="D6" i="107" s="1"/>
  <c r="C5" i="107"/>
  <c r="D5" i="107" s="1"/>
  <c r="C4" i="107"/>
  <c r="C7" i="107" s="1"/>
  <c r="B7" i="107"/>
  <c r="B13" i="107"/>
  <c r="B19" i="107"/>
  <c r="B28" i="107"/>
  <c r="D27" i="107"/>
  <c r="D26" i="107"/>
  <c r="D24" i="107"/>
  <c r="D23" i="107"/>
  <c r="D21" i="107"/>
  <c r="D14" i="107"/>
  <c r="D12" i="107"/>
  <c r="D11" i="107"/>
  <c r="D10" i="107"/>
  <c r="D9" i="107"/>
  <c r="D8" i="107"/>
  <c r="C27" i="106"/>
  <c r="C26" i="106"/>
  <c r="D26" i="106" s="1"/>
  <c r="C25" i="106"/>
  <c r="D25" i="106" s="1"/>
  <c r="C24" i="106"/>
  <c r="D24" i="106" s="1"/>
  <c r="C23" i="106"/>
  <c r="D23" i="106" s="1"/>
  <c r="C22" i="106"/>
  <c r="C21" i="106"/>
  <c r="C20" i="106"/>
  <c r="C18" i="106"/>
  <c r="C17" i="106"/>
  <c r="C16" i="106"/>
  <c r="D16" i="106" s="1"/>
  <c r="C15" i="106"/>
  <c r="D15" i="106" s="1"/>
  <c r="C14" i="106"/>
  <c r="C12" i="106"/>
  <c r="C11" i="106"/>
  <c r="D11" i="106" s="1"/>
  <c r="C10" i="106"/>
  <c r="D10" i="106" s="1"/>
  <c r="C9" i="106"/>
  <c r="C8" i="106"/>
  <c r="D8" i="106" s="1"/>
  <c r="C6" i="106"/>
  <c r="D6" i="106" s="1"/>
  <c r="C5" i="106"/>
  <c r="D5" i="106" s="1"/>
  <c r="C4" i="106"/>
  <c r="C7" i="106" s="1"/>
  <c r="B7" i="106"/>
  <c r="B13" i="106"/>
  <c r="B19" i="106"/>
  <c r="B28" i="106"/>
  <c r="D27" i="106"/>
  <c r="D22" i="106"/>
  <c r="D21" i="106"/>
  <c r="D20" i="106"/>
  <c r="D14" i="106"/>
  <c r="D12" i="106"/>
  <c r="D9" i="106"/>
  <c r="C27" i="105"/>
  <c r="D27" i="105" s="1"/>
  <c r="C26" i="105"/>
  <c r="D26" i="105" s="1"/>
  <c r="C25" i="105"/>
  <c r="D25" i="105" s="1"/>
  <c r="C24" i="105"/>
  <c r="C23" i="105"/>
  <c r="D23" i="105" s="1"/>
  <c r="C22" i="105"/>
  <c r="C21" i="105"/>
  <c r="C20" i="105"/>
  <c r="D20" i="105" s="1"/>
  <c r="C18" i="105"/>
  <c r="C17" i="105"/>
  <c r="C19" i="105" s="1"/>
  <c r="C16" i="105"/>
  <c r="C15" i="105"/>
  <c r="C14" i="105"/>
  <c r="C12" i="105"/>
  <c r="C11" i="105"/>
  <c r="C10" i="105"/>
  <c r="C9" i="105"/>
  <c r="C8" i="105"/>
  <c r="C6" i="105"/>
  <c r="D6" i="105" s="1"/>
  <c r="C5" i="105"/>
  <c r="D5" i="105" s="1"/>
  <c r="C4" i="105"/>
  <c r="C7" i="105" s="1"/>
  <c r="B7" i="105"/>
  <c r="B13" i="105"/>
  <c r="B19" i="105"/>
  <c r="B28" i="105"/>
  <c r="D24" i="105"/>
  <c r="D21" i="105"/>
  <c r="D18" i="105"/>
  <c r="D17" i="105"/>
  <c r="D16" i="105"/>
  <c r="D15" i="105"/>
  <c r="D14" i="105"/>
  <c r="D12" i="105"/>
  <c r="D11" i="105"/>
  <c r="D10" i="105"/>
  <c r="D9" i="105"/>
  <c r="D8" i="105"/>
  <c r="C27" i="104"/>
  <c r="C26" i="104"/>
  <c r="C25" i="104"/>
  <c r="C24" i="104"/>
  <c r="C23" i="104"/>
  <c r="C22" i="104"/>
  <c r="C21" i="104"/>
  <c r="C20" i="104"/>
  <c r="D20" i="104" s="1"/>
  <c r="C18" i="104"/>
  <c r="D18" i="104" s="1"/>
  <c r="C17" i="104"/>
  <c r="D17" i="104" s="1"/>
  <c r="C16" i="104"/>
  <c r="C15" i="104"/>
  <c r="C14" i="104"/>
  <c r="C12" i="104"/>
  <c r="D12" i="104" s="1"/>
  <c r="C11" i="104"/>
  <c r="C10" i="104"/>
  <c r="C9" i="104"/>
  <c r="C8" i="104"/>
  <c r="C6" i="104"/>
  <c r="D6" i="104" s="1"/>
  <c r="C5" i="104"/>
  <c r="D5" i="104" s="1"/>
  <c r="C4" i="104"/>
  <c r="D4" i="104" s="1"/>
  <c r="B28" i="104"/>
  <c r="D27" i="104"/>
  <c r="D26" i="104"/>
  <c r="D25" i="104"/>
  <c r="D23" i="104"/>
  <c r="D22" i="104"/>
  <c r="D21" i="104"/>
  <c r="B19" i="104"/>
  <c r="B13" i="104"/>
  <c r="B7" i="104"/>
  <c r="C13" i="104"/>
  <c r="D8" i="104"/>
  <c r="D9" i="104"/>
  <c r="D10" i="104"/>
  <c r="D11" i="104"/>
  <c r="C27" i="103"/>
  <c r="C26" i="103"/>
  <c r="C25" i="103"/>
  <c r="C24" i="103"/>
  <c r="C23" i="103"/>
  <c r="C22" i="103"/>
  <c r="C21" i="103"/>
  <c r="C20" i="103"/>
  <c r="C18" i="103"/>
  <c r="D18" i="103" s="1"/>
  <c r="C17" i="103"/>
  <c r="D17" i="103" s="1"/>
  <c r="C16" i="103"/>
  <c r="D16" i="103" s="1"/>
  <c r="C15" i="103"/>
  <c r="C14" i="103"/>
  <c r="C12" i="103"/>
  <c r="C11" i="103"/>
  <c r="C10" i="103"/>
  <c r="C9" i="103"/>
  <c r="C8" i="103"/>
  <c r="D8" i="103" s="1"/>
  <c r="C6" i="103"/>
  <c r="C5" i="103"/>
  <c r="C4" i="103"/>
  <c r="C7" i="103" s="1"/>
  <c r="B28" i="103"/>
  <c r="C28" i="103"/>
  <c r="D28" i="103" s="1"/>
  <c r="B19" i="103"/>
  <c r="B13" i="103"/>
  <c r="D9" i="103"/>
  <c r="B7" i="103"/>
  <c r="D15" i="103"/>
  <c r="D20" i="103"/>
  <c r="D22" i="103"/>
  <c r="D23" i="103"/>
  <c r="D24" i="103"/>
  <c r="D25" i="103"/>
  <c r="D26" i="103"/>
  <c r="D27" i="103"/>
  <c r="D14" i="103"/>
  <c r="D4" i="103"/>
  <c r="D5" i="103"/>
  <c r="D6" i="103"/>
  <c r="C27" i="102"/>
  <c r="C26" i="102"/>
  <c r="C25" i="102"/>
  <c r="C24" i="102"/>
  <c r="C23" i="102"/>
  <c r="C22" i="102"/>
  <c r="D22" i="102" s="1"/>
  <c r="C21" i="102"/>
  <c r="C20" i="102"/>
  <c r="C18" i="102"/>
  <c r="C17" i="102"/>
  <c r="D17" i="102" s="1"/>
  <c r="C16" i="102"/>
  <c r="C15" i="102"/>
  <c r="C14" i="102"/>
  <c r="C12" i="102"/>
  <c r="D12" i="102" s="1"/>
  <c r="C11" i="102"/>
  <c r="D11" i="102" s="1"/>
  <c r="C10" i="102"/>
  <c r="C9" i="102"/>
  <c r="D9" i="102" s="1"/>
  <c r="C8" i="102"/>
  <c r="D8" i="102" s="1"/>
  <c r="C6" i="102"/>
  <c r="D6" i="102" s="1"/>
  <c r="C5" i="102"/>
  <c r="C4" i="102"/>
  <c r="D4" i="102" s="1"/>
  <c r="B7" i="102"/>
  <c r="B13" i="102"/>
  <c r="B19" i="102"/>
  <c r="B28" i="102"/>
  <c r="D27" i="102"/>
  <c r="D26" i="102"/>
  <c r="D25" i="102"/>
  <c r="D23" i="102"/>
  <c r="D21" i="102"/>
  <c r="D18" i="102"/>
  <c r="D14" i="102"/>
  <c r="C27" i="101"/>
  <c r="C26" i="101"/>
  <c r="C25" i="101"/>
  <c r="C24" i="101"/>
  <c r="C23" i="101"/>
  <c r="C22" i="101"/>
  <c r="C21" i="101"/>
  <c r="C20" i="101"/>
  <c r="C18" i="101"/>
  <c r="C17" i="101"/>
  <c r="D17" i="101" s="1"/>
  <c r="C16" i="101"/>
  <c r="D16" i="101" s="1"/>
  <c r="C15" i="101"/>
  <c r="C14" i="101"/>
  <c r="D14" i="101" s="1"/>
  <c r="C12" i="101"/>
  <c r="D12" i="101" s="1"/>
  <c r="C11" i="101"/>
  <c r="D11" i="101" s="1"/>
  <c r="C10" i="101"/>
  <c r="C9" i="101"/>
  <c r="C8" i="101"/>
  <c r="D8" i="101" s="1"/>
  <c r="C6" i="101"/>
  <c r="D6" i="101" s="1"/>
  <c r="C5" i="101"/>
  <c r="C4" i="101"/>
  <c r="B7" i="101"/>
  <c r="B29" i="101" s="1"/>
  <c r="B30" i="101" s="1"/>
  <c r="B13" i="101"/>
  <c r="B19" i="101"/>
  <c r="B28" i="101"/>
  <c r="C28" i="101"/>
  <c r="D26" i="101"/>
  <c r="D25" i="101"/>
  <c r="D23" i="101"/>
  <c r="D22" i="101"/>
  <c r="D21" i="101"/>
  <c r="D18" i="101"/>
  <c r="C27" i="100"/>
  <c r="C26" i="100"/>
  <c r="C25" i="100"/>
  <c r="D25" i="100" s="1"/>
  <c r="C24" i="100"/>
  <c r="C23" i="100"/>
  <c r="C22" i="100"/>
  <c r="C21" i="100"/>
  <c r="D21" i="100" s="1"/>
  <c r="C20" i="100"/>
  <c r="D20" i="100" s="1"/>
  <c r="C18" i="100"/>
  <c r="D18" i="100" s="1"/>
  <c r="C17" i="100"/>
  <c r="D17" i="100" s="1"/>
  <c r="C16" i="100"/>
  <c r="C15" i="100"/>
  <c r="C14" i="100"/>
  <c r="C12" i="100"/>
  <c r="C11" i="100"/>
  <c r="C10" i="100"/>
  <c r="D10" i="100" s="1"/>
  <c r="C9" i="100"/>
  <c r="D9" i="100" s="1"/>
  <c r="C8" i="100"/>
  <c r="D8" i="100" s="1"/>
  <c r="C6" i="100"/>
  <c r="C5" i="100"/>
  <c r="D5" i="100" s="1"/>
  <c r="C4" i="100"/>
  <c r="D4" i="100" s="1"/>
  <c r="B7" i="100"/>
  <c r="B13" i="100"/>
  <c r="B19" i="100"/>
  <c r="B28" i="100"/>
  <c r="D27" i="100"/>
  <c r="D26" i="100"/>
  <c r="D24" i="100"/>
  <c r="D23" i="100"/>
  <c r="D14" i="100"/>
  <c r="D12" i="100"/>
  <c r="E21" i="99"/>
  <c r="E21" i="100" s="1"/>
  <c r="C27" i="99"/>
  <c r="C26" i="99"/>
  <c r="F26" i="99" s="1"/>
  <c r="C25" i="99"/>
  <c r="C24" i="99"/>
  <c r="C23" i="99"/>
  <c r="C22" i="99"/>
  <c r="C21" i="99"/>
  <c r="C20" i="99"/>
  <c r="C28" i="99" s="1"/>
  <c r="C18" i="99"/>
  <c r="C17" i="99"/>
  <c r="C16" i="99"/>
  <c r="C15" i="99"/>
  <c r="C19" i="99" s="1"/>
  <c r="C14" i="99"/>
  <c r="D14" i="99" s="1"/>
  <c r="C12" i="99"/>
  <c r="D12" i="99" s="1"/>
  <c r="C11" i="99"/>
  <c r="D11" i="99" s="1"/>
  <c r="C10" i="99"/>
  <c r="C9" i="99"/>
  <c r="C8" i="99"/>
  <c r="C6" i="99"/>
  <c r="C5" i="99"/>
  <c r="C4" i="99"/>
  <c r="D4" i="99" s="1"/>
  <c r="B7" i="99"/>
  <c r="B13" i="99"/>
  <c r="B19" i="99"/>
  <c r="B28" i="99"/>
  <c r="D27" i="99"/>
  <c r="D26" i="99"/>
  <c r="D25" i="99"/>
  <c r="D23" i="99"/>
  <c r="D22" i="99"/>
  <c r="D21" i="99"/>
  <c r="D18" i="99"/>
  <c r="D16" i="99"/>
  <c r="D15" i="99"/>
  <c r="D8" i="99"/>
  <c r="D6" i="99"/>
  <c r="E27" i="98"/>
  <c r="E26" i="98"/>
  <c r="E26" i="99" s="1"/>
  <c r="E25" i="98"/>
  <c r="E25" i="99" s="1"/>
  <c r="E24" i="98"/>
  <c r="E24" i="99" s="1"/>
  <c r="E23" i="98"/>
  <c r="E23" i="99"/>
  <c r="E22" i="98"/>
  <c r="E21" i="98"/>
  <c r="E20" i="98"/>
  <c r="E18" i="98"/>
  <c r="E17" i="98"/>
  <c r="F16" i="98"/>
  <c r="E16" i="98"/>
  <c r="G16" i="98" s="1"/>
  <c r="E15" i="98"/>
  <c r="F14" i="98"/>
  <c r="E14" i="98"/>
  <c r="G14" i="98" s="1"/>
  <c r="E12" i="98"/>
  <c r="E11" i="98"/>
  <c r="E10" i="98"/>
  <c r="E10" i="99" s="1"/>
  <c r="E9" i="98"/>
  <c r="E8" i="98"/>
  <c r="E8" i="99" s="1"/>
  <c r="E6" i="98"/>
  <c r="E5" i="98"/>
  <c r="E5" i="99" s="1"/>
  <c r="E4" i="98"/>
  <c r="E4" i="99"/>
  <c r="C27" i="98"/>
  <c r="F27" i="98" s="1"/>
  <c r="C26" i="98"/>
  <c r="F26" i="98"/>
  <c r="C25" i="98"/>
  <c r="F25" i="98" s="1"/>
  <c r="G25" i="98" s="1"/>
  <c r="C24" i="98"/>
  <c r="C23" i="98"/>
  <c r="C22" i="98"/>
  <c r="F22" i="98"/>
  <c r="C21" i="98"/>
  <c r="C20" i="98"/>
  <c r="C18" i="98"/>
  <c r="F18" i="98" s="1"/>
  <c r="C17" i="98"/>
  <c r="F17" i="98" s="1"/>
  <c r="C16" i="98"/>
  <c r="C15" i="98"/>
  <c r="F15" i="98" s="1"/>
  <c r="C14" i="98"/>
  <c r="C12" i="98"/>
  <c r="F12" i="98" s="1"/>
  <c r="F12" i="99" s="1"/>
  <c r="F12" i="100" s="1"/>
  <c r="F12" i="101" s="1"/>
  <c r="F12" i="102" s="1"/>
  <c r="C11" i="98"/>
  <c r="F11" i="98" s="1"/>
  <c r="C10" i="98"/>
  <c r="F10" i="98" s="1"/>
  <c r="C9" i="98"/>
  <c r="C8" i="98"/>
  <c r="F8" i="98" s="1"/>
  <c r="F8" i="99" s="1"/>
  <c r="C6" i="98"/>
  <c r="F6" i="98" s="1"/>
  <c r="C5" i="98"/>
  <c r="F5" i="98" s="1"/>
  <c r="C4" i="98"/>
  <c r="F4" i="98" s="1"/>
  <c r="B7" i="98"/>
  <c r="B13" i="98"/>
  <c r="B19" i="98"/>
  <c r="B28" i="98"/>
  <c r="G26" i="98"/>
  <c r="D26" i="98"/>
  <c r="D25" i="98"/>
  <c r="D22" i="98"/>
  <c r="D20" i="98"/>
  <c r="D18" i="98"/>
  <c r="D16" i="98"/>
  <c r="D14" i="98"/>
  <c r="G10" i="98"/>
  <c r="D8" i="98"/>
  <c r="C27" i="97"/>
  <c r="C26" i="97"/>
  <c r="C25" i="97"/>
  <c r="C24" i="97"/>
  <c r="D24" i="97" s="1"/>
  <c r="C23" i="97"/>
  <c r="C22" i="97"/>
  <c r="C21" i="97"/>
  <c r="C20" i="97"/>
  <c r="C18" i="97"/>
  <c r="C17" i="97"/>
  <c r="C16" i="97"/>
  <c r="C15" i="97"/>
  <c r="C14" i="97"/>
  <c r="C12" i="97"/>
  <c r="D12" i="97" s="1"/>
  <c r="C11" i="97"/>
  <c r="D11" i="97" s="1"/>
  <c r="C10" i="97"/>
  <c r="D10" i="97" s="1"/>
  <c r="C9" i="97"/>
  <c r="D9" i="97" s="1"/>
  <c r="C8" i="97"/>
  <c r="C6" i="97"/>
  <c r="C5" i="97"/>
  <c r="D5" i="97" s="1"/>
  <c r="C4" i="97"/>
  <c r="D4" i="97" s="1"/>
  <c r="B7" i="97"/>
  <c r="B13" i="97"/>
  <c r="B19" i="97"/>
  <c r="B28" i="97"/>
  <c r="D27" i="97"/>
  <c r="D23" i="97"/>
  <c r="D20" i="97"/>
  <c r="D17" i="97"/>
  <c r="D15" i="97"/>
  <c r="E18" i="86"/>
  <c r="E18" i="87"/>
  <c r="E18" i="88"/>
  <c r="E18" i="89" s="1"/>
  <c r="E18" i="90" s="1"/>
  <c r="E18" i="91" s="1"/>
  <c r="E18" i="92" s="1"/>
  <c r="E18" i="93" s="1"/>
  <c r="E18" i="94" s="1"/>
  <c r="E17" i="86"/>
  <c r="E17" i="87" s="1"/>
  <c r="E16" i="86"/>
  <c r="E16" i="87" s="1"/>
  <c r="E16" i="88" s="1"/>
  <c r="E16" i="89" s="1"/>
  <c r="E16" i="90" s="1"/>
  <c r="E16" i="91" s="1"/>
  <c r="E16" i="92" s="1"/>
  <c r="E16" i="93" s="1"/>
  <c r="E16" i="94" s="1"/>
  <c r="E15" i="86"/>
  <c r="E15" i="87" s="1"/>
  <c r="E15" i="88" s="1"/>
  <c r="E14" i="86"/>
  <c r="E14" i="87" s="1"/>
  <c r="E14" i="88"/>
  <c r="E14" i="89"/>
  <c r="E14" i="90" s="1"/>
  <c r="E14" i="91" s="1"/>
  <c r="E14" i="92" s="1"/>
  <c r="E14" i="93" s="1"/>
  <c r="E14" i="94" s="1"/>
  <c r="E14" i="95" s="1"/>
  <c r="E14" i="96" s="1"/>
  <c r="E14" i="97" s="1"/>
  <c r="E9" i="86"/>
  <c r="E9" i="87" s="1"/>
  <c r="E9" i="88" s="1"/>
  <c r="E9" i="89" s="1"/>
  <c r="E9" i="90" s="1"/>
  <c r="E9" i="91" s="1"/>
  <c r="E9" i="92" s="1"/>
  <c r="E9" i="93" s="1"/>
  <c r="E9" i="94" s="1"/>
  <c r="E9" i="95" s="1"/>
  <c r="E9" i="96" s="1"/>
  <c r="E9" i="97" s="1"/>
  <c r="E8" i="86"/>
  <c r="E8" i="87" s="1"/>
  <c r="E6" i="86"/>
  <c r="E6" i="87" s="1"/>
  <c r="E4" i="86"/>
  <c r="E4" i="87" s="1"/>
  <c r="E4" i="88" s="1"/>
  <c r="E4" i="89" s="1"/>
  <c r="C27" i="96"/>
  <c r="D27" i="96" s="1"/>
  <c r="C26" i="96"/>
  <c r="D26" i="96" s="1"/>
  <c r="C25" i="96"/>
  <c r="D25" i="96" s="1"/>
  <c r="C24" i="96"/>
  <c r="C23" i="96"/>
  <c r="D23" i="96" s="1"/>
  <c r="C22" i="96"/>
  <c r="C21" i="96"/>
  <c r="C20" i="96"/>
  <c r="C18" i="96"/>
  <c r="C17" i="96"/>
  <c r="D17" i="96" s="1"/>
  <c r="C16" i="96"/>
  <c r="C15" i="96"/>
  <c r="D15" i="96" s="1"/>
  <c r="C14" i="96"/>
  <c r="C12" i="96"/>
  <c r="D12" i="96" s="1"/>
  <c r="C11" i="96"/>
  <c r="C10" i="96"/>
  <c r="D10" i="96" s="1"/>
  <c r="C9" i="96"/>
  <c r="D9" i="96" s="1"/>
  <c r="C8" i="96"/>
  <c r="D8" i="96" s="1"/>
  <c r="C6" i="96"/>
  <c r="D6" i="96" s="1"/>
  <c r="C5" i="96"/>
  <c r="C4" i="96"/>
  <c r="B7" i="96"/>
  <c r="B13" i="96"/>
  <c r="B19" i="96"/>
  <c r="B28" i="96"/>
  <c r="D22" i="96"/>
  <c r="D21" i="96"/>
  <c r="D18" i="96"/>
  <c r="D11" i="96"/>
  <c r="C27" i="95"/>
  <c r="D27" i="95" s="1"/>
  <c r="C26" i="95"/>
  <c r="C25" i="95"/>
  <c r="C24" i="95"/>
  <c r="C23" i="95"/>
  <c r="C22" i="95"/>
  <c r="D22" i="95"/>
  <c r="C21" i="95"/>
  <c r="C20" i="95"/>
  <c r="C18" i="95"/>
  <c r="C17" i="95"/>
  <c r="D17" i="95" s="1"/>
  <c r="C16" i="95"/>
  <c r="C15" i="95"/>
  <c r="C14" i="95"/>
  <c r="C12" i="95"/>
  <c r="C11" i="95"/>
  <c r="C10" i="95"/>
  <c r="D10" i="95" s="1"/>
  <c r="C9" i="95"/>
  <c r="C8" i="95"/>
  <c r="D8" i="95" s="1"/>
  <c r="C6" i="95"/>
  <c r="D6" i="95" s="1"/>
  <c r="C5" i="95"/>
  <c r="C4" i="95"/>
  <c r="B7" i="95"/>
  <c r="B13" i="95"/>
  <c r="B19" i="95"/>
  <c r="B28" i="95"/>
  <c r="D25" i="95"/>
  <c r="D24" i="95"/>
  <c r="D23" i="95"/>
  <c r="D21" i="95"/>
  <c r="D20" i="95"/>
  <c r="D16" i="95"/>
  <c r="D15" i="95"/>
  <c r="D12" i="95"/>
  <c r="D11" i="95"/>
  <c r="D5" i="95"/>
  <c r="C27" i="94"/>
  <c r="C26" i="94"/>
  <c r="C25" i="94"/>
  <c r="C24" i="94"/>
  <c r="C23" i="94"/>
  <c r="D23" i="94" s="1"/>
  <c r="C22" i="94"/>
  <c r="C21" i="94"/>
  <c r="C20" i="94"/>
  <c r="C18" i="94"/>
  <c r="D18" i="94"/>
  <c r="C17" i="94"/>
  <c r="C16" i="94"/>
  <c r="D16" i="94" s="1"/>
  <c r="C15" i="94"/>
  <c r="C14" i="94"/>
  <c r="C12" i="94"/>
  <c r="C11" i="94"/>
  <c r="C10" i="94"/>
  <c r="C9" i="94"/>
  <c r="C8" i="94"/>
  <c r="D8" i="94" s="1"/>
  <c r="C6" i="94"/>
  <c r="D6" i="94" s="1"/>
  <c r="C5" i="94"/>
  <c r="D5" i="94" s="1"/>
  <c r="C4" i="94"/>
  <c r="D4" i="94" s="1"/>
  <c r="B28" i="94"/>
  <c r="B19" i="94"/>
  <c r="B13" i="94"/>
  <c r="D11" i="94"/>
  <c r="B7" i="94"/>
  <c r="D17" i="94"/>
  <c r="D20" i="94"/>
  <c r="D24" i="94"/>
  <c r="D27" i="94"/>
  <c r="C27" i="93"/>
  <c r="C26" i="93"/>
  <c r="C25" i="93"/>
  <c r="C24" i="93"/>
  <c r="C23" i="93"/>
  <c r="C22" i="93"/>
  <c r="C21" i="93"/>
  <c r="D21" i="93"/>
  <c r="C20" i="93"/>
  <c r="C18" i="93"/>
  <c r="C17" i="93"/>
  <c r="D17" i="93" s="1"/>
  <c r="C16" i="93"/>
  <c r="D16" i="93" s="1"/>
  <c r="C15" i="93"/>
  <c r="C14" i="93"/>
  <c r="C12" i="93"/>
  <c r="C11" i="93"/>
  <c r="C10" i="93"/>
  <c r="C9" i="93"/>
  <c r="C8" i="93"/>
  <c r="D8" i="93" s="1"/>
  <c r="C6" i="93"/>
  <c r="C5" i="93"/>
  <c r="C4" i="93"/>
  <c r="D4" i="93" s="1"/>
  <c r="B7" i="93"/>
  <c r="B13" i="93"/>
  <c r="B19" i="93"/>
  <c r="B28" i="93"/>
  <c r="D27" i="93"/>
  <c r="D26" i="93"/>
  <c r="D25" i="93"/>
  <c r="D23" i="93"/>
  <c r="D22" i="93"/>
  <c r="D18" i="93"/>
  <c r="D12" i="93"/>
  <c r="D11" i="93"/>
  <c r="D6" i="93"/>
  <c r="C27" i="92"/>
  <c r="C26" i="92"/>
  <c r="D26" i="92"/>
  <c r="C25" i="92"/>
  <c r="C24" i="92"/>
  <c r="D24" i="92" s="1"/>
  <c r="C23" i="92"/>
  <c r="D23" i="92" s="1"/>
  <c r="C22" i="92"/>
  <c r="D22" i="92"/>
  <c r="C21" i="92"/>
  <c r="C20" i="92"/>
  <c r="D20" i="92" s="1"/>
  <c r="C18" i="92"/>
  <c r="C17" i="92"/>
  <c r="C16" i="92"/>
  <c r="C15" i="92"/>
  <c r="D15" i="92" s="1"/>
  <c r="C14" i="92"/>
  <c r="D14" i="92" s="1"/>
  <c r="C12" i="92"/>
  <c r="C11" i="92"/>
  <c r="C10" i="92"/>
  <c r="C9" i="92"/>
  <c r="D9" i="92" s="1"/>
  <c r="C8" i="92"/>
  <c r="C6" i="92"/>
  <c r="C5" i="92"/>
  <c r="C4" i="92"/>
  <c r="B28" i="92"/>
  <c r="B19" i="92"/>
  <c r="B13" i="92"/>
  <c r="B7" i="92"/>
  <c r="D5" i="92"/>
  <c r="D18" i="92"/>
  <c r="D27" i="92"/>
  <c r="C27" i="91"/>
  <c r="C26" i="91"/>
  <c r="D26" i="91"/>
  <c r="C25" i="91"/>
  <c r="D25" i="91" s="1"/>
  <c r="C24" i="91"/>
  <c r="C23" i="91"/>
  <c r="C22" i="91"/>
  <c r="D22" i="91"/>
  <c r="C21" i="91"/>
  <c r="C20" i="91"/>
  <c r="C18" i="91"/>
  <c r="C17" i="91"/>
  <c r="C16" i="91"/>
  <c r="F16" i="91" s="1"/>
  <c r="C15" i="91"/>
  <c r="C14" i="91"/>
  <c r="C12" i="91"/>
  <c r="C11" i="91"/>
  <c r="D11" i="91" s="1"/>
  <c r="C10" i="91"/>
  <c r="C9" i="91"/>
  <c r="D9" i="91" s="1"/>
  <c r="C8" i="91"/>
  <c r="D8" i="91" s="1"/>
  <c r="C6" i="91"/>
  <c r="D6" i="91" s="1"/>
  <c r="C5" i="91"/>
  <c r="C4" i="91"/>
  <c r="B7" i="91"/>
  <c r="B13" i="91"/>
  <c r="B19" i="91"/>
  <c r="B28" i="91"/>
  <c r="D27" i="91"/>
  <c r="D23" i="91"/>
  <c r="D18" i="91"/>
  <c r="D12" i="91"/>
  <c r="C27" i="90"/>
  <c r="C26" i="90"/>
  <c r="C25" i="90"/>
  <c r="D25" i="90" s="1"/>
  <c r="C24" i="90"/>
  <c r="C23" i="90"/>
  <c r="D23" i="90"/>
  <c r="C22" i="90"/>
  <c r="C21" i="90"/>
  <c r="D21" i="90" s="1"/>
  <c r="C20" i="90"/>
  <c r="C18" i="90"/>
  <c r="C17" i="90"/>
  <c r="C16" i="90"/>
  <c r="D16" i="90" s="1"/>
  <c r="C15" i="90"/>
  <c r="C14" i="90"/>
  <c r="C12" i="90"/>
  <c r="D12" i="90" s="1"/>
  <c r="C11" i="90"/>
  <c r="C10" i="90"/>
  <c r="C9" i="90"/>
  <c r="C8" i="90"/>
  <c r="C6" i="90"/>
  <c r="D6" i="90" s="1"/>
  <c r="C5" i="90"/>
  <c r="D5" i="90" s="1"/>
  <c r="C4" i="90"/>
  <c r="B28" i="90"/>
  <c r="B19" i="90"/>
  <c r="B13" i="90"/>
  <c r="B7" i="90"/>
  <c r="D18" i="90"/>
  <c r="D22" i="90"/>
  <c r="D26" i="90"/>
  <c r="D27" i="90"/>
  <c r="C27" i="89"/>
  <c r="D27" i="89" s="1"/>
  <c r="C26" i="89"/>
  <c r="C25" i="89"/>
  <c r="D25" i="89" s="1"/>
  <c r="C24" i="89"/>
  <c r="D24" i="89" s="1"/>
  <c r="C23" i="89"/>
  <c r="C22" i="89"/>
  <c r="C21" i="89"/>
  <c r="D21" i="89" s="1"/>
  <c r="C20" i="89"/>
  <c r="D20" i="89"/>
  <c r="C18" i="89"/>
  <c r="C17" i="89"/>
  <c r="C16" i="89"/>
  <c r="D16" i="89" s="1"/>
  <c r="C15" i="89"/>
  <c r="C14" i="89"/>
  <c r="D14" i="89" s="1"/>
  <c r="C12" i="89"/>
  <c r="C11" i="89"/>
  <c r="D11" i="89"/>
  <c r="C10" i="89"/>
  <c r="D10" i="89" s="1"/>
  <c r="C9" i="89"/>
  <c r="D9" i="89" s="1"/>
  <c r="C8" i="89"/>
  <c r="C6" i="89"/>
  <c r="D6" i="89" s="1"/>
  <c r="C5" i="89"/>
  <c r="C4" i="89"/>
  <c r="B7" i="89"/>
  <c r="B13" i="89"/>
  <c r="B19" i="89"/>
  <c r="B28" i="89"/>
  <c r="D23" i="89"/>
  <c r="C27" i="88"/>
  <c r="D27" i="88"/>
  <c r="C26" i="88"/>
  <c r="D26" i="88"/>
  <c r="C25" i="88"/>
  <c r="D25" i="88" s="1"/>
  <c r="C24" i="88"/>
  <c r="D24" i="88" s="1"/>
  <c r="C23" i="88"/>
  <c r="D23" i="88" s="1"/>
  <c r="C22" i="88"/>
  <c r="C21" i="88"/>
  <c r="D21" i="88"/>
  <c r="C20" i="88"/>
  <c r="D20" i="88" s="1"/>
  <c r="C18" i="88"/>
  <c r="D18" i="88" s="1"/>
  <c r="C17" i="88"/>
  <c r="C16" i="88"/>
  <c r="D16" i="88" s="1"/>
  <c r="C15" i="88"/>
  <c r="C14" i="88"/>
  <c r="C12" i="88"/>
  <c r="D12" i="88"/>
  <c r="C11" i="88"/>
  <c r="C10" i="88"/>
  <c r="D10" i="88" s="1"/>
  <c r="C9" i="88"/>
  <c r="D9" i="88" s="1"/>
  <c r="C8" i="88"/>
  <c r="D8" i="88" s="1"/>
  <c r="C6" i="88"/>
  <c r="C5" i="88"/>
  <c r="D5" i="88" s="1"/>
  <c r="C4" i="88"/>
  <c r="B7" i="88"/>
  <c r="B13" i="88"/>
  <c r="B19" i="88"/>
  <c r="B28" i="88"/>
  <c r="D22" i="88"/>
  <c r="C27" i="87"/>
  <c r="C26" i="87"/>
  <c r="C25" i="87"/>
  <c r="D25" i="87"/>
  <c r="C24" i="87"/>
  <c r="D24" i="87" s="1"/>
  <c r="C23" i="87"/>
  <c r="C22" i="87"/>
  <c r="C21" i="87"/>
  <c r="D21" i="87" s="1"/>
  <c r="C20" i="87"/>
  <c r="D20" i="87" s="1"/>
  <c r="C18" i="87"/>
  <c r="D18" i="87"/>
  <c r="C17" i="87"/>
  <c r="C16" i="87"/>
  <c r="D16" i="87" s="1"/>
  <c r="C15" i="87"/>
  <c r="C14" i="87"/>
  <c r="C12" i="87"/>
  <c r="C11" i="87"/>
  <c r="D11" i="87"/>
  <c r="C10" i="87"/>
  <c r="D10" i="87" s="1"/>
  <c r="C9" i="87"/>
  <c r="C8" i="87"/>
  <c r="C6" i="87"/>
  <c r="C5" i="87"/>
  <c r="C4" i="87"/>
  <c r="B7" i="87"/>
  <c r="B13" i="87"/>
  <c r="B19" i="87"/>
  <c r="B28" i="87"/>
  <c r="E27" i="86"/>
  <c r="E26" i="86"/>
  <c r="E26" i="87" s="1"/>
  <c r="E26" i="88" s="1"/>
  <c r="E26" i="89" s="1"/>
  <c r="E26" i="90" s="1"/>
  <c r="E26" i="91" s="1"/>
  <c r="E26" i="92" s="1"/>
  <c r="E25" i="86"/>
  <c r="E24" i="86"/>
  <c r="E24" i="87"/>
  <c r="E23" i="86"/>
  <c r="E22" i="86"/>
  <c r="E21" i="86"/>
  <c r="E21" i="87" s="1"/>
  <c r="E21" i="88" s="1"/>
  <c r="E20" i="86"/>
  <c r="E20" i="87" s="1"/>
  <c r="E20" i="88" s="1"/>
  <c r="E12" i="86"/>
  <c r="E11" i="86"/>
  <c r="E11" i="87"/>
  <c r="E11" i="88" s="1"/>
  <c r="E11" i="89" s="1"/>
  <c r="E11" i="90" s="1"/>
  <c r="E11" i="91" s="1"/>
  <c r="E11" i="92" s="1"/>
  <c r="E11" i="93" s="1"/>
  <c r="E11" i="94" s="1"/>
  <c r="E10" i="86"/>
  <c r="E10" i="87" s="1"/>
  <c r="E10" i="88" s="1"/>
  <c r="E10" i="89" s="1"/>
  <c r="E10" i="90" s="1"/>
  <c r="E10" i="91" s="1"/>
  <c r="E10" i="92" s="1"/>
  <c r="E10" i="93" s="1"/>
  <c r="E10" i="94" s="1"/>
  <c r="E5" i="86"/>
  <c r="C27" i="86"/>
  <c r="F27" i="86"/>
  <c r="C26" i="86"/>
  <c r="D26" i="86" s="1"/>
  <c r="C25" i="86"/>
  <c r="C24" i="86"/>
  <c r="C23" i="86"/>
  <c r="D23" i="86" s="1"/>
  <c r="C22" i="86"/>
  <c r="F22" i="86"/>
  <c r="C21" i="86"/>
  <c r="D21" i="86"/>
  <c r="C20" i="86"/>
  <c r="D20" i="86" s="1"/>
  <c r="C18" i="86"/>
  <c r="F18" i="86" s="1"/>
  <c r="F18" i="87" s="1"/>
  <c r="C17" i="86"/>
  <c r="C16" i="86"/>
  <c r="C15" i="86"/>
  <c r="D15" i="86" s="1"/>
  <c r="C14" i="86"/>
  <c r="F14" i="86" s="1"/>
  <c r="G14" i="86" s="1"/>
  <c r="D14" i="86"/>
  <c r="C12" i="86"/>
  <c r="C11" i="86"/>
  <c r="D11" i="86"/>
  <c r="C10" i="86"/>
  <c r="C9" i="86"/>
  <c r="D9" i="86" s="1"/>
  <c r="C8" i="86"/>
  <c r="C6" i="86"/>
  <c r="C5" i="86"/>
  <c r="C4" i="86"/>
  <c r="B7" i="86"/>
  <c r="B13" i="86"/>
  <c r="B19" i="86"/>
  <c r="B28" i="86"/>
  <c r="D27" i="86"/>
  <c r="C27" i="81"/>
  <c r="D27" i="81"/>
  <c r="C26" i="81"/>
  <c r="D26" i="81" s="1"/>
  <c r="C25" i="81"/>
  <c r="C24" i="81"/>
  <c r="C23" i="81"/>
  <c r="D23" i="81"/>
  <c r="C22" i="81"/>
  <c r="C21" i="81"/>
  <c r="C20" i="81"/>
  <c r="D20" i="81" s="1"/>
  <c r="C18" i="81"/>
  <c r="C17" i="81"/>
  <c r="D17" i="81" s="1"/>
  <c r="C16" i="81"/>
  <c r="C15" i="81"/>
  <c r="C14" i="81"/>
  <c r="D14" i="81" s="1"/>
  <c r="C12" i="81"/>
  <c r="C11" i="81"/>
  <c r="D11" i="81"/>
  <c r="C10" i="81"/>
  <c r="D10" i="81" s="1"/>
  <c r="C9" i="81"/>
  <c r="C8" i="81"/>
  <c r="C6" i="81"/>
  <c r="D6" i="81" s="1"/>
  <c r="C5" i="81"/>
  <c r="C4" i="75"/>
  <c r="D4" i="75" s="1"/>
  <c r="C27" i="75"/>
  <c r="D27" i="75"/>
  <c r="C26" i="75"/>
  <c r="C25" i="75"/>
  <c r="C24" i="75"/>
  <c r="D24" i="75" s="1"/>
  <c r="C23" i="75"/>
  <c r="C22" i="75"/>
  <c r="C21" i="75"/>
  <c r="C20" i="75"/>
  <c r="D20" i="75"/>
  <c r="C18" i="75"/>
  <c r="C17" i="75"/>
  <c r="C16" i="75"/>
  <c r="C15" i="75"/>
  <c r="D15" i="75" s="1"/>
  <c r="C14" i="75"/>
  <c r="C12" i="75"/>
  <c r="C11" i="75"/>
  <c r="C10" i="75"/>
  <c r="D10" i="75"/>
  <c r="C9" i="75"/>
  <c r="C8" i="75"/>
  <c r="D8" i="75"/>
  <c r="C6" i="75"/>
  <c r="C5" i="75"/>
  <c r="D5" i="75" s="1"/>
  <c r="C27" i="85"/>
  <c r="C26" i="80"/>
  <c r="C21" i="82"/>
  <c r="D21" i="82" s="1"/>
  <c r="C21" i="83"/>
  <c r="C17" i="85"/>
  <c r="D17" i="85" s="1"/>
  <c r="C16" i="85"/>
  <c r="C14" i="85"/>
  <c r="D14" i="85"/>
  <c r="C12" i="85"/>
  <c r="D12" i="85" s="1"/>
  <c r="C11" i="80"/>
  <c r="C10" i="85"/>
  <c r="C5" i="78"/>
  <c r="D5" i="78" s="1"/>
  <c r="C5" i="85"/>
  <c r="D5" i="85" s="1"/>
  <c r="B13" i="78"/>
  <c r="E14" i="74"/>
  <c r="E14" i="75" s="1"/>
  <c r="E14" i="76" s="1"/>
  <c r="E14" i="77" s="1"/>
  <c r="E14" i="78" s="1"/>
  <c r="E14" i="79" s="1"/>
  <c r="E14" i="80" s="1"/>
  <c r="E14" i="81" s="1"/>
  <c r="E14" i="82" s="1"/>
  <c r="E14" i="83" s="1"/>
  <c r="E14" i="84" s="1"/>
  <c r="E11" i="74"/>
  <c r="E11" i="75" s="1"/>
  <c r="E9" i="74"/>
  <c r="E9" i="75"/>
  <c r="E9" i="76" s="1"/>
  <c r="E9" i="77" s="1"/>
  <c r="E9" i="78" s="1"/>
  <c r="E9" i="79" s="1"/>
  <c r="E9" i="80" s="1"/>
  <c r="E9" i="81" s="1"/>
  <c r="E9" i="82" s="1"/>
  <c r="E8" i="74"/>
  <c r="E8" i="75"/>
  <c r="E8" i="76" s="1"/>
  <c r="E6" i="74"/>
  <c r="E6" i="75"/>
  <c r="E6" i="76" s="1"/>
  <c r="E6" i="77" s="1"/>
  <c r="E6" i="78" s="1"/>
  <c r="E6" i="79" s="1"/>
  <c r="E6" i="80" s="1"/>
  <c r="E6" i="81" s="1"/>
  <c r="E6" i="82" s="1"/>
  <c r="E6" i="83" s="1"/>
  <c r="C26" i="85"/>
  <c r="D26" i="85" s="1"/>
  <c r="C25" i="85"/>
  <c r="C24" i="85"/>
  <c r="D24" i="85" s="1"/>
  <c r="C23" i="85"/>
  <c r="C22" i="85"/>
  <c r="C21" i="85"/>
  <c r="D21" i="85"/>
  <c r="C20" i="85"/>
  <c r="D20" i="85"/>
  <c r="C18" i="85"/>
  <c r="D18" i="85" s="1"/>
  <c r="C15" i="85"/>
  <c r="C11" i="85"/>
  <c r="C9" i="85"/>
  <c r="C8" i="85"/>
  <c r="C6" i="85"/>
  <c r="D6" i="85" s="1"/>
  <c r="C4" i="85"/>
  <c r="D4" i="85" s="1"/>
  <c r="B7" i="85"/>
  <c r="B13" i="85"/>
  <c r="B19" i="85"/>
  <c r="B28" i="85"/>
  <c r="D25" i="85"/>
  <c r="D16" i="85"/>
  <c r="D11" i="85"/>
  <c r="C27" i="84"/>
  <c r="D27" i="84" s="1"/>
  <c r="C26" i="84"/>
  <c r="D26" i="84" s="1"/>
  <c r="C25" i="84"/>
  <c r="D25" i="84" s="1"/>
  <c r="C24" i="84"/>
  <c r="D24" i="84" s="1"/>
  <c r="C23" i="84"/>
  <c r="D23" i="84" s="1"/>
  <c r="C22" i="84"/>
  <c r="D22" i="84" s="1"/>
  <c r="C21" i="84"/>
  <c r="C20" i="84"/>
  <c r="D20" i="84" s="1"/>
  <c r="C18" i="84"/>
  <c r="D18" i="84" s="1"/>
  <c r="C17" i="84"/>
  <c r="C16" i="84"/>
  <c r="C15" i="84"/>
  <c r="C14" i="84"/>
  <c r="D14" i="84" s="1"/>
  <c r="C12" i="84"/>
  <c r="C11" i="84"/>
  <c r="C10" i="84"/>
  <c r="D10" i="84" s="1"/>
  <c r="C9" i="84"/>
  <c r="D9" i="84" s="1"/>
  <c r="C8" i="84"/>
  <c r="D8" i="84" s="1"/>
  <c r="C6" i="84"/>
  <c r="D6" i="84" s="1"/>
  <c r="C5" i="84"/>
  <c r="D5" i="84" s="1"/>
  <c r="C4" i="84"/>
  <c r="B7" i="84"/>
  <c r="B13" i="84"/>
  <c r="B19" i="84"/>
  <c r="B28" i="84"/>
  <c r="D21" i="84"/>
  <c r="C27" i="83"/>
  <c r="C26" i="83"/>
  <c r="C25" i="83"/>
  <c r="D25" i="83" s="1"/>
  <c r="C24" i="83"/>
  <c r="D24" i="83" s="1"/>
  <c r="C23" i="83"/>
  <c r="C22" i="83"/>
  <c r="D22" i="83" s="1"/>
  <c r="C20" i="83"/>
  <c r="C18" i="83"/>
  <c r="C17" i="83"/>
  <c r="C16" i="83"/>
  <c r="D16" i="83" s="1"/>
  <c r="C15" i="83"/>
  <c r="C14" i="83"/>
  <c r="D14" i="83" s="1"/>
  <c r="C12" i="83"/>
  <c r="C11" i="83"/>
  <c r="D11" i="83"/>
  <c r="C10" i="83"/>
  <c r="D10" i="83" s="1"/>
  <c r="C9" i="83"/>
  <c r="D9" i="83" s="1"/>
  <c r="C8" i="83"/>
  <c r="C6" i="83"/>
  <c r="D6" i="83" s="1"/>
  <c r="C5" i="83"/>
  <c r="C4" i="83"/>
  <c r="D4" i="83" s="1"/>
  <c r="B28" i="83"/>
  <c r="B19" i="83"/>
  <c r="B13" i="83"/>
  <c r="B7" i="83"/>
  <c r="D15" i="83"/>
  <c r="D18" i="83"/>
  <c r="D20" i="83"/>
  <c r="C27" i="82"/>
  <c r="C26" i="82"/>
  <c r="C25" i="82"/>
  <c r="D25" i="82" s="1"/>
  <c r="C24" i="82"/>
  <c r="C23" i="82"/>
  <c r="C22" i="82"/>
  <c r="C20" i="82"/>
  <c r="D20" i="82" s="1"/>
  <c r="C18" i="82"/>
  <c r="C17" i="82"/>
  <c r="C16" i="82"/>
  <c r="C15" i="82"/>
  <c r="D15" i="82" s="1"/>
  <c r="C14" i="82"/>
  <c r="C12" i="82"/>
  <c r="C11" i="82"/>
  <c r="C10" i="82"/>
  <c r="C9" i="82"/>
  <c r="D9" i="82" s="1"/>
  <c r="C8" i="82"/>
  <c r="C6" i="82"/>
  <c r="C5" i="82"/>
  <c r="C4" i="82"/>
  <c r="D4" i="82" s="1"/>
  <c r="B7" i="82"/>
  <c r="B13" i="82"/>
  <c r="B19" i="82"/>
  <c r="B28" i="82"/>
  <c r="D24" i="82"/>
  <c r="D18" i="82"/>
  <c r="D11" i="82"/>
  <c r="C4" i="81"/>
  <c r="B7" i="81"/>
  <c r="B13" i="81"/>
  <c r="B19" i="81"/>
  <c r="B28" i="81"/>
  <c r="D25" i="81"/>
  <c r="D24" i="81"/>
  <c r="D21" i="81"/>
  <c r="D16" i="81"/>
  <c r="D15" i="81"/>
  <c r="D12" i="81"/>
  <c r="D8" i="81"/>
  <c r="D5" i="81"/>
  <c r="C27" i="80"/>
  <c r="D27" i="80" s="1"/>
  <c r="C25" i="80"/>
  <c r="C24" i="80"/>
  <c r="D24" i="80"/>
  <c r="C23" i="80"/>
  <c r="C22" i="80"/>
  <c r="C21" i="80"/>
  <c r="D21" i="80" s="1"/>
  <c r="C20" i="80"/>
  <c r="D20" i="80"/>
  <c r="C18" i="80"/>
  <c r="D18" i="80"/>
  <c r="C17" i="80"/>
  <c r="C16" i="80"/>
  <c r="D16" i="80" s="1"/>
  <c r="C15" i="80"/>
  <c r="C14" i="80"/>
  <c r="C12" i="80"/>
  <c r="C10" i="80"/>
  <c r="C9" i="80"/>
  <c r="C8" i="80"/>
  <c r="C6" i="80"/>
  <c r="C5" i="80"/>
  <c r="D5" i="80" s="1"/>
  <c r="C4" i="80"/>
  <c r="B7" i="80"/>
  <c r="B13" i="80"/>
  <c r="B19" i="80"/>
  <c r="B28" i="80"/>
  <c r="D17" i="80"/>
  <c r="D11" i="80"/>
  <c r="D8" i="80"/>
  <c r="C27" i="79"/>
  <c r="D27" i="79" s="1"/>
  <c r="C26" i="79"/>
  <c r="D26" i="79"/>
  <c r="C25" i="79"/>
  <c r="D25" i="79" s="1"/>
  <c r="C24" i="79"/>
  <c r="C23" i="79"/>
  <c r="C22" i="79"/>
  <c r="C21" i="79"/>
  <c r="D21" i="79" s="1"/>
  <c r="C20" i="79"/>
  <c r="C18" i="79"/>
  <c r="D18" i="79" s="1"/>
  <c r="C17" i="79"/>
  <c r="C16" i="79"/>
  <c r="C15" i="79"/>
  <c r="D15" i="79"/>
  <c r="C14" i="79"/>
  <c r="C12" i="79"/>
  <c r="C11" i="79"/>
  <c r="C10" i="79"/>
  <c r="D10" i="79" s="1"/>
  <c r="C9" i="79"/>
  <c r="C8" i="79"/>
  <c r="D8" i="79" s="1"/>
  <c r="C6" i="79"/>
  <c r="D6" i="79" s="1"/>
  <c r="C5" i="79"/>
  <c r="D5" i="79" s="1"/>
  <c r="C4" i="79"/>
  <c r="B7" i="79"/>
  <c r="B13" i="79"/>
  <c r="B19" i="79"/>
  <c r="B28" i="79"/>
  <c r="D23" i="79"/>
  <c r="D11" i="79"/>
  <c r="C27" i="78"/>
  <c r="C26" i="78"/>
  <c r="C25" i="78"/>
  <c r="D25" i="78" s="1"/>
  <c r="C24" i="78"/>
  <c r="D24" i="78"/>
  <c r="C23" i="78"/>
  <c r="C22" i="78"/>
  <c r="C21" i="78"/>
  <c r="C20" i="78"/>
  <c r="D20" i="78" s="1"/>
  <c r="C18" i="78"/>
  <c r="C17" i="78"/>
  <c r="D17" i="78" s="1"/>
  <c r="C16" i="78"/>
  <c r="C15" i="78"/>
  <c r="C14" i="78"/>
  <c r="D14" i="78" s="1"/>
  <c r="C12" i="78"/>
  <c r="D12" i="78" s="1"/>
  <c r="C11" i="78"/>
  <c r="C10" i="78"/>
  <c r="C9" i="78"/>
  <c r="D9" i="78" s="1"/>
  <c r="C8" i="78"/>
  <c r="C6" i="78"/>
  <c r="C4" i="78"/>
  <c r="D4" i="78" s="1"/>
  <c r="B28" i="78"/>
  <c r="B19" i="78"/>
  <c r="B7" i="78"/>
  <c r="D23" i="78"/>
  <c r="D18" i="78"/>
  <c r="C27" i="77"/>
  <c r="D27" i="77" s="1"/>
  <c r="C26" i="77"/>
  <c r="C25" i="77"/>
  <c r="D25" i="77" s="1"/>
  <c r="C24" i="77"/>
  <c r="C23" i="77"/>
  <c r="C22" i="77"/>
  <c r="D22" i="77"/>
  <c r="C21" i="77"/>
  <c r="C20" i="77"/>
  <c r="C18" i="77"/>
  <c r="D18" i="77" s="1"/>
  <c r="C17" i="77"/>
  <c r="D17" i="77"/>
  <c r="C16" i="77"/>
  <c r="C15" i="77"/>
  <c r="C14" i="77"/>
  <c r="C12" i="77"/>
  <c r="C11" i="77"/>
  <c r="D11" i="77" s="1"/>
  <c r="C10" i="77"/>
  <c r="D10" i="77"/>
  <c r="C9" i="77"/>
  <c r="C8" i="77"/>
  <c r="D8" i="77" s="1"/>
  <c r="C6" i="77"/>
  <c r="C5" i="77"/>
  <c r="D5" i="77" s="1"/>
  <c r="C4" i="77"/>
  <c r="D23" i="77"/>
  <c r="B28" i="77"/>
  <c r="B19" i="77"/>
  <c r="B13" i="77"/>
  <c r="B7" i="77"/>
  <c r="C27" i="76"/>
  <c r="C26" i="76"/>
  <c r="C25" i="76"/>
  <c r="C24" i="76"/>
  <c r="C23" i="76"/>
  <c r="C22" i="76"/>
  <c r="C21" i="76"/>
  <c r="D21" i="76" s="1"/>
  <c r="C20" i="76"/>
  <c r="D20" i="76" s="1"/>
  <c r="C18" i="76"/>
  <c r="C17" i="76"/>
  <c r="C16" i="76"/>
  <c r="D16" i="76" s="1"/>
  <c r="C15" i="76"/>
  <c r="C14" i="76"/>
  <c r="C12" i="76"/>
  <c r="C11" i="76"/>
  <c r="D11" i="76" s="1"/>
  <c r="C10" i="76"/>
  <c r="C9" i="76"/>
  <c r="C8" i="76"/>
  <c r="D8" i="76" s="1"/>
  <c r="C6" i="76"/>
  <c r="C5" i="76"/>
  <c r="D5" i="76" s="1"/>
  <c r="C4" i="76"/>
  <c r="D4" i="76" s="1"/>
  <c r="B7" i="76"/>
  <c r="B13" i="76"/>
  <c r="B19" i="76"/>
  <c r="B28" i="76"/>
  <c r="D25" i="76"/>
  <c r="B7" i="75"/>
  <c r="B13" i="75"/>
  <c r="B19" i="75"/>
  <c r="B28" i="75"/>
  <c r="D23" i="75"/>
  <c r="D18" i="75"/>
  <c r="D17" i="75"/>
  <c r="D14" i="75"/>
  <c r="D12" i="75"/>
  <c r="D11" i="75"/>
  <c r="D9" i="75"/>
  <c r="E27" i="74"/>
  <c r="E27" i="75"/>
  <c r="E27" i="76" s="1"/>
  <c r="E27" i="77" s="1"/>
  <c r="E27" i="78" s="1"/>
  <c r="E27" i="79" s="1"/>
  <c r="E27" i="80" s="1"/>
  <c r="E27" i="81" s="1"/>
  <c r="E27" i="82" s="1"/>
  <c r="E27" i="83" s="1"/>
  <c r="E27" i="84" s="1"/>
  <c r="E27" i="85" s="1"/>
  <c r="E26" i="74"/>
  <c r="E26" i="75"/>
  <c r="E26" i="76" s="1"/>
  <c r="E25" i="74"/>
  <c r="E24" i="74"/>
  <c r="E24" i="75" s="1"/>
  <c r="E23" i="74"/>
  <c r="E23" i="75" s="1"/>
  <c r="E23" i="76" s="1"/>
  <c r="E22" i="74"/>
  <c r="E22" i="75"/>
  <c r="E22" i="76"/>
  <c r="E21" i="74"/>
  <c r="E21" i="75" s="1"/>
  <c r="E20" i="74"/>
  <c r="E20" i="75"/>
  <c r="E20" i="76" s="1"/>
  <c r="E20" i="77" s="1"/>
  <c r="E20" i="78" s="1"/>
  <c r="E18" i="74"/>
  <c r="E17" i="74"/>
  <c r="E17" i="75" s="1"/>
  <c r="E17" i="76" s="1"/>
  <c r="E17" i="77" s="1"/>
  <c r="E16" i="74"/>
  <c r="E16" i="75"/>
  <c r="E15" i="74"/>
  <c r="E12" i="74"/>
  <c r="E12" i="75"/>
  <c r="E12" i="76" s="1"/>
  <c r="E12" i="77" s="1"/>
  <c r="E12" i="78" s="1"/>
  <c r="E10" i="74"/>
  <c r="E10" i="75"/>
  <c r="E10" i="76" s="1"/>
  <c r="E10" i="77" s="1"/>
  <c r="E10" i="78" s="1"/>
  <c r="E10" i="79" s="1"/>
  <c r="E10" i="80" s="1"/>
  <c r="E10" i="81" s="1"/>
  <c r="E10" i="82" s="1"/>
  <c r="E10" i="83" s="1"/>
  <c r="E10" i="84" s="1"/>
  <c r="E10" i="85" s="1"/>
  <c r="E5" i="74"/>
  <c r="E5" i="75" s="1"/>
  <c r="E4" i="74"/>
  <c r="C27" i="74"/>
  <c r="C26" i="74"/>
  <c r="F26" i="74" s="1"/>
  <c r="C25" i="74"/>
  <c r="C24" i="74"/>
  <c r="D24" i="74" s="1"/>
  <c r="C23" i="74"/>
  <c r="C22" i="74"/>
  <c r="F22" i="74" s="1"/>
  <c r="C21" i="74"/>
  <c r="F21" i="74" s="1"/>
  <c r="C20" i="74"/>
  <c r="F20" i="74" s="1"/>
  <c r="G20" i="74" s="1"/>
  <c r="C18" i="74"/>
  <c r="D18" i="74" s="1"/>
  <c r="C17" i="74"/>
  <c r="C16" i="74"/>
  <c r="F16" i="74" s="1"/>
  <c r="C15" i="74"/>
  <c r="D15" i="74" s="1"/>
  <c r="C14" i="74"/>
  <c r="D14" i="74" s="1"/>
  <c r="C12" i="74"/>
  <c r="C11" i="74"/>
  <c r="C10" i="74"/>
  <c r="F10" i="74" s="1"/>
  <c r="F10" i="75" s="1"/>
  <c r="C9" i="74"/>
  <c r="C8" i="74"/>
  <c r="F8" i="74" s="1"/>
  <c r="C5" i="74"/>
  <c r="C6" i="74"/>
  <c r="D6" i="74" s="1"/>
  <c r="C4" i="74"/>
  <c r="B7" i="74"/>
  <c r="B13" i="74"/>
  <c r="B19" i="74"/>
  <c r="B28" i="74"/>
  <c r="C12" i="61"/>
  <c r="C11" i="60"/>
  <c r="D11" i="60" s="1"/>
  <c r="E27" i="62"/>
  <c r="E27" i="63" s="1"/>
  <c r="E22" i="62"/>
  <c r="E22" i="63" s="1"/>
  <c r="E22" i="64" s="1"/>
  <c r="E22" i="65" s="1"/>
  <c r="E22" i="66" s="1"/>
  <c r="E22" i="67" s="1"/>
  <c r="E22" i="68" s="1"/>
  <c r="E22" i="69" s="1"/>
  <c r="E22" i="70" s="1"/>
  <c r="E22" i="71" s="1"/>
  <c r="E22" i="72" s="1"/>
  <c r="E22" i="73" s="1"/>
  <c r="E21" i="62"/>
  <c r="E18" i="62"/>
  <c r="E18" i="63" s="1"/>
  <c r="E17" i="62"/>
  <c r="E17" i="63" s="1"/>
  <c r="E17" i="64" s="1"/>
  <c r="E17" i="65" s="1"/>
  <c r="E17" i="66" s="1"/>
  <c r="E16" i="62"/>
  <c r="E16" i="63"/>
  <c r="E16" i="64" s="1"/>
  <c r="E15" i="62"/>
  <c r="E15" i="63" s="1"/>
  <c r="E14" i="62"/>
  <c r="E14" i="63" s="1"/>
  <c r="E12" i="62"/>
  <c r="E12" i="63" s="1"/>
  <c r="E10" i="62"/>
  <c r="E6" i="62"/>
  <c r="E6" i="63" s="1"/>
  <c r="C27" i="73"/>
  <c r="C26" i="73"/>
  <c r="C25" i="73"/>
  <c r="D25" i="73" s="1"/>
  <c r="C24" i="73"/>
  <c r="D24" i="73" s="1"/>
  <c r="C23" i="73"/>
  <c r="D23" i="73" s="1"/>
  <c r="C22" i="73"/>
  <c r="C21" i="73"/>
  <c r="D21" i="73" s="1"/>
  <c r="C20" i="73"/>
  <c r="D20" i="73" s="1"/>
  <c r="C18" i="73"/>
  <c r="D18" i="73"/>
  <c r="C17" i="73"/>
  <c r="C16" i="73"/>
  <c r="D16" i="73" s="1"/>
  <c r="C15" i="73"/>
  <c r="D15" i="73"/>
  <c r="C14" i="73"/>
  <c r="D14" i="73" s="1"/>
  <c r="C12" i="73"/>
  <c r="D12" i="73" s="1"/>
  <c r="C11" i="73"/>
  <c r="C10" i="73"/>
  <c r="D10" i="73" s="1"/>
  <c r="C9" i="73"/>
  <c r="C8" i="73"/>
  <c r="D8" i="73" s="1"/>
  <c r="C6" i="73"/>
  <c r="D6" i="73" s="1"/>
  <c r="C5" i="73"/>
  <c r="C4" i="73"/>
  <c r="D4" i="73" s="1"/>
  <c r="B7" i="73"/>
  <c r="B13" i="73"/>
  <c r="B19" i="73"/>
  <c r="B28" i="73"/>
  <c r="D27" i="73"/>
  <c r="D9" i="73"/>
  <c r="C27" i="72"/>
  <c r="D27" i="72" s="1"/>
  <c r="C26" i="72"/>
  <c r="D26" i="72" s="1"/>
  <c r="C25" i="72"/>
  <c r="D25" i="72" s="1"/>
  <c r="C24" i="72"/>
  <c r="D24" i="72" s="1"/>
  <c r="C23" i="72"/>
  <c r="D23" i="72" s="1"/>
  <c r="C22" i="72"/>
  <c r="C21" i="72"/>
  <c r="D21" i="72" s="1"/>
  <c r="C20" i="72"/>
  <c r="D20" i="72" s="1"/>
  <c r="C18" i="72"/>
  <c r="D18" i="72" s="1"/>
  <c r="C17" i="72"/>
  <c r="C16" i="72"/>
  <c r="C15" i="72"/>
  <c r="D15" i="72" s="1"/>
  <c r="C14" i="72"/>
  <c r="D14" i="72" s="1"/>
  <c r="C12" i="72"/>
  <c r="D12" i="72"/>
  <c r="C11" i="72"/>
  <c r="C10" i="72"/>
  <c r="D10" i="72" s="1"/>
  <c r="C9" i="72"/>
  <c r="C8" i="72"/>
  <c r="C6" i="72"/>
  <c r="C5" i="72"/>
  <c r="C4" i="72"/>
  <c r="D4" i="72"/>
  <c r="B7" i="72"/>
  <c r="B13" i="72"/>
  <c r="B19" i="72"/>
  <c r="B28" i="72"/>
  <c r="D22" i="72"/>
  <c r="C27" i="71"/>
  <c r="D27" i="71" s="1"/>
  <c r="C26" i="71"/>
  <c r="D26" i="71" s="1"/>
  <c r="C25" i="71"/>
  <c r="D25" i="71" s="1"/>
  <c r="C24" i="71"/>
  <c r="C23" i="71"/>
  <c r="D23" i="71" s="1"/>
  <c r="C22" i="71"/>
  <c r="D22" i="71" s="1"/>
  <c r="C21" i="71"/>
  <c r="D21" i="71" s="1"/>
  <c r="C20" i="71"/>
  <c r="C18" i="71"/>
  <c r="D18" i="71" s="1"/>
  <c r="C17" i="71"/>
  <c r="C16" i="71"/>
  <c r="C15" i="71"/>
  <c r="C14" i="71"/>
  <c r="D14" i="71" s="1"/>
  <c r="C12" i="71"/>
  <c r="D12" i="71" s="1"/>
  <c r="C11" i="71"/>
  <c r="C10" i="71"/>
  <c r="D10" i="71"/>
  <c r="C9" i="71"/>
  <c r="D9" i="71" s="1"/>
  <c r="C8" i="71"/>
  <c r="D8" i="71" s="1"/>
  <c r="C6" i="71"/>
  <c r="D6" i="71"/>
  <c r="C5" i="71"/>
  <c r="C4" i="71"/>
  <c r="D4" i="71"/>
  <c r="B7" i="71"/>
  <c r="B13" i="71"/>
  <c r="B19" i="71"/>
  <c r="B28" i="71"/>
  <c r="C27" i="70"/>
  <c r="D27" i="70" s="1"/>
  <c r="C26" i="70"/>
  <c r="D26" i="70" s="1"/>
  <c r="C25" i="70"/>
  <c r="D25" i="70" s="1"/>
  <c r="C24" i="70"/>
  <c r="C23" i="70"/>
  <c r="D23" i="70" s="1"/>
  <c r="C22" i="70"/>
  <c r="C21" i="70"/>
  <c r="D21" i="70" s="1"/>
  <c r="C20" i="70"/>
  <c r="C18" i="70"/>
  <c r="C17" i="70"/>
  <c r="C16" i="70"/>
  <c r="D16" i="70" s="1"/>
  <c r="C15" i="70"/>
  <c r="D15" i="70"/>
  <c r="C14" i="70"/>
  <c r="C12" i="70"/>
  <c r="D12" i="70" s="1"/>
  <c r="C11" i="70"/>
  <c r="C10" i="70"/>
  <c r="D10" i="70" s="1"/>
  <c r="C9" i="70"/>
  <c r="C8" i="70"/>
  <c r="D8" i="70"/>
  <c r="C6" i="70"/>
  <c r="D6" i="70" s="1"/>
  <c r="C5" i="70"/>
  <c r="C4" i="70"/>
  <c r="B7" i="70"/>
  <c r="B13" i="70"/>
  <c r="B19" i="70"/>
  <c r="B28" i="70"/>
  <c r="D11" i="70"/>
  <c r="C27" i="69"/>
  <c r="C26" i="69"/>
  <c r="D26" i="69" s="1"/>
  <c r="C25" i="69"/>
  <c r="D25" i="69" s="1"/>
  <c r="C24" i="69"/>
  <c r="D24" i="69" s="1"/>
  <c r="C23" i="69"/>
  <c r="D23" i="69" s="1"/>
  <c r="C22" i="69"/>
  <c r="C21" i="69"/>
  <c r="D21" i="69" s="1"/>
  <c r="C20" i="69"/>
  <c r="C18" i="69"/>
  <c r="C17" i="69"/>
  <c r="D17" i="69" s="1"/>
  <c r="C16" i="69"/>
  <c r="D16" i="69" s="1"/>
  <c r="C15" i="69"/>
  <c r="D15" i="69" s="1"/>
  <c r="C14" i="69"/>
  <c r="C12" i="69"/>
  <c r="D12" i="69" s="1"/>
  <c r="C11" i="69"/>
  <c r="C10" i="69"/>
  <c r="D10" i="69" s="1"/>
  <c r="C9" i="69"/>
  <c r="C8" i="69"/>
  <c r="D8" i="69" s="1"/>
  <c r="C6" i="69"/>
  <c r="D6" i="69"/>
  <c r="C5" i="69"/>
  <c r="C4" i="69"/>
  <c r="D4" i="69" s="1"/>
  <c r="B7" i="69"/>
  <c r="B13" i="69"/>
  <c r="B19" i="69"/>
  <c r="B28" i="69"/>
  <c r="D27" i="69"/>
  <c r="D9" i="69"/>
  <c r="C27" i="68"/>
  <c r="D27" i="68" s="1"/>
  <c r="C26" i="68"/>
  <c r="C25" i="68"/>
  <c r="D25" i="68" s="1"/>
  <c r="C24" i="68"/>
  <c r="D24" i="68" s="1"/>
  <c r="C23" i="68"/>
  <c r="D23" i="68" s="1"/>
  <c r="C22" i="68"/>
  <c r="C21" i="68"/>
  <c r="D21" i="68" s="1"/>
  <c r="C20" i="68"/>
  <c r="D20" i="68" s="1"/>
  <c r="C18" i="68"/>
  <c r="D18" i="68" s="1"/>
  <c r="C17" i="68"/>
  <c r="C16" i="68"/>
  <c r="D16" i="68" s="1"/>
  <c r="C15" i="68"/>
  <c r="D15" i="68" s="1"/>
  <c r="C14" i="68"/>
  <c r="D14" i="68" s="1"/>
  <c r="C12" i="68"/>
  <c r="D12" i="68" s="1"/>
  <c r="C11" i="68"/>
  <c r="C10" i="68"/>
  <c r="D10" i="68" s="1"/>
  <c r="C9" i="68"/>
  <c r="D9" i="68" s="1"/>
  <c r="C8" i="68"/>
  <c r="D8" i="68" s="1"/>
  <c r="C6" i="68"/>
  <c r="D6" i="68" s="1"/>
  <c r="C5" i="68"/>
  <c r="D5" i="68" s="1"/>
  <c r="C4" i="68"/>
  <c r="B7" i="68"/>
  <c r="B13" i="68"/>
  <c r="B19" i="68"/>
  <c r="B28" i="68"/>
  <c r="D17" i="68"/>
  <c r="C27" i="55"/>
  <c r="C27" i="54"/>
  <c r="C27" i="53"/>
  <c r="C27" i="52"/>
  <c r="C27" i="51"/>
  <c r="C27" i="49"/>
  <c r="C27" i="48"/>
  <c r="C27" i="47"/>
  <c r="C27" i="46"/>
  <c r="C27" i="45"/>
  <c r="C27" i="44"/>
  <c r="D27" i="44" s="1"/>
  <c r="C27" i="43"/>
  <c r="C27" i="42"/>
  <c r="C27" i="41"/>
  <c r="C27" i="40"/>
  <c r="C27" i="39"/>
  <c r="C27" i="38"/>
  <c r="C27" i="37"/>
  <c r="C27" i="36"/>
  <c r="D27" i="36" s="1"/>
  <c r="C27" i="35"/>
  <c r="C27" i="34"/>
  <c r="C27" i="33"/>
  <c r="D27" i="33" s="1"/>
  <c r="C27" i="32"/>
  <c r="D27" i="32" s="1"/>
  <c r="C27" i="31"/>
  <c r="C27" i="30"/>
  <c r="C27" i="29"/>
  <c r="C27" i="28"/>
  <c r="C27" i="27"/>
  <c r="C27" i="26"/>
  <c r="C27" i="25"/>
  <c r="C27" i="24"/>
  <c r="D27" i="24" s="1"/>
  <c r="C27" i="23"/>
  <c r="C27" i="22"/>
  <c r="C27" i="21"/>
  <c r="C27" i="20"/>
  <c r="D27" i="20" s="1"/>
  <c r="C27" i="19"/>
  <c r="C27" i="18"/>
  <c r="C27" i="17"/>
  <c r="H27" i="9"/>
  <c r="H27" i="8" s="1"/>
  <c r="C27" i="67"/>
  <c r="C27" i="66"/>
  <c r="C27" i="65"/>
  <c r="D27" i="65" s="1"/>
  <c r="C27" i="64"/>
  <c r="C27" i="63"/>
  <c r="C27" i="62"/>
  <c r="F27" i="62" s="1"/>
  <c r="C27" i="61"/>
  <c r="C27" i="60"/>
  <c r="C27" i="59"/>
  <c r="C27" i="58"/>
  <c r="C27" i="57"/>
  <c r="C27" i="56"/>
  <c r="C26" i="55"/>
  <c r="C26" i="54"/>
  <c r="C26" i="53"/>
  <c r="C26" i="52"/>
  <c r="C26" i="51"/>
  <c r="C26" i="49"/>
  <c r="C26" i="48"/>
  <c r="C26" i="47"/>
  <c r="C26" i="46"/>
  <c r="C26" i="45"/>
  <c r="C26" i="44"/>
  <c r="C26" i="43"/>
  <c r="C26" i="42"/>
  <c r="C26" i="41"/>
  <c r="C26" i="40"/>
  <c r="C26" i="39"/>
  <c r="C26" i="38"/>
  <c r="C26" i="37"/>
  <c r="C26" i="36"/>
  <c r="C26" i="35"/>
  <c r="C26" i="34"/>
  <c r="C26" i="33"/>
  <c r="C26" i="32"/>
  <c r="C26" i="31"/>
  <c r="C26" i="30"/>
  <c r="C26" i="29"/>
  <c r="C26" i="28"/>
  <c r="C26" i="27"/>
  <c r="C26" i="26"/>
  <c r="C26" i="25"/>
  <c r="C26" i="24"/>
  <c r="C26" i="23"/>
  <c r="C26" i="22"/>
  <c r="C26" i="21"/>
  <c r="C26" i="20"/>
  <c r="C26" i="19"/>
  <c r="C26" i="18"/>
  <c r="C26" i="17"/>
  <c r="H26" i="9"/>
  <c r="H26" i="8" s="1"/>
  <c r="C26" i="67"/>
  <c r="C26" i="66"/>
  <c r="D26" i="66" s="1"/>
  <c r="C26" i="65"/>
  <c r="C26" i="64"/>
  <c r="C26" i="63"/>
  <c r="C26" i="62"/>
  <c r="C26" i="61"/>
  <c r="C26" i="60"/>
  <c r="C26" i="59"/>
  <c r="C26" i="58"/>
  <c r="C26" i="57"/>
  <c r="C26" i="56"/>
  <c r="C25" i="55"/>
  <c r="C25" i="54"/>
  <c r="C25" i="53"/>
  <c r="C25" i="52"/>
  <c r="C25" i="51"/>
  <c r="C25" i="49"/>
  <c r="D25" i="49"/>
  <c r="C25" i="48"/>
  <c r="C25" i="47"/>
  <c r="C25" i="46"/>
  <c r="C25" i="45"/>
  <c r="D25" i="45"/>
  <c r="C25" i="44"/>
  <c r="C25" i="43"/>
  <c r="C25" i="42"/>
  <c r="C25" i="41"/>
  <c r="D25" i="41" s="1"/>
  <c r="C25" i="40"/>
  <c r="C25" i="39"/>
  <c r="C25" i="38"/>
  <c r="C25" i="37"/>
  <c r="D25" i="37"/>
  <c r="C25" i="36"/>
  <c r="D25" i="36"/>
  <c r="C25" i="35"/>
  <c r="C25" i="34"/>
  <c r="C25" i="33"/>
  <c r="D25" i="33" s="1"/>
  <c r="C25" i="32"/>
  <c r="C25" i="31"/>
  <c r="C25" i="30"/>
  <c r="C25" i="29"/>
  <c r="C25" i="28"/>
  <c r="C25" i="27"/>
  <c r="C25" i="26"/>
  <c r="C25" i="25"/>
  <c r="D25" i="25"/>
  <c r="C25" i="24"/>
  <c r="C25" i="23"/>
  <c r="C25" i="22"/>
  <c r="C25" i="21"/>
  <c r="D25" i="21"/>
  <c r="C25" i="20"/>
  <c r="C25" i="19"/>
  <c r="C25" i="18"/>
  <c r="C25" i="17"/>
  <c r="D25" i="17"/>
  <c r="H25" i="9"/>
  <c r="H25" i="8" s="1"/>
  <c r="C25" i="67"/>
  <c r="D25" i="67"/>
  <c r="C25" i="66"/>
  <c r="C25" i="65"/>
  <c r="C25" i="64"/>
  <c r="D25" i="64"/>
  <c r="C25" i="63"/>
  <c r="C25" i="62"/>
  <c r="C25" i="61"/>
  <c r="C25" i="60"/>
  <c r="C25" i="59"/>
  <c r="C25" i="58"/>
  <c r="C25" i="57"/>
  <c r="C25" i="56"/>
  <c r="C24" i="55"/>
  <c r="C24" i="54"/>
  <c r="C24" i="53"/>
  <c r="C24" i="52"/>
  <c r="C24" i="51"/>
  <c r="C24" i="49"/>
  <c r="C24" i="48"/>
  <c r="C24" i="47"/>
  <c r="C24" i="46"/>
  <c r="C24" i="45"/>
  <c r="C24" i="44"/>
  <c r="C24" i="43"/>
  <c r="C24" i="42"/>
  <c r="C24" i="41"/>
  <c r="C24" i="40"/>
  <c r="C24" i="39"/>
  <c r="C24" i="38"/>
  <c r="C24" i="37"/>
  <c r="C24" i="36"/>
  <c r="C24" i="35"/>
  <c r="C24" i="34"/>
  <c r="C24" i="33"/>
  <c r="C24" i="32"/>
  <c r="C24" i="31"/>
  <c r="C24" i="30"/>
  <c r="C24" i="29"/>
  <c r="C24" i="28"/>
  <c r="C24" i="27"/>
  <c r="C24" i="26"/>
  <c r="C24" i="25"/>
  <c r="C24" i="24"/>
  <c r="C24" i="23"/>
  <c r="C24" i="22"/>
  <c r="C24" i="21"/>
  <c r="C24" i="20"/>
  <c r="C24" i="19"/>
  <c r="C24" i="18"/>
  <c r="C24" i="17"/>
  <c r="H24" i="9"/>
  <c r="H24" i="8" s="1"/>
  <c r="C24" i="67"/>
  <c r="D24" i="67"/>
  <c r="C24" i="66"/>
  <c r="D24" i="66" s="1"/>
  <c r="C24" i="65"/>
  <c r="C24" i="64"/>
  <c r="C24" i="63"/>
  <c r="C24" i="62"/>
  <c r="C24" i="61"/>
  <c r="C24" i="60"/>
  <c r="C24" i="59"/>
  <c r="C24" i="58"/>
  <c r="C24" i="57"/>
  <c r="D24" i="57" s="1"/>
  <c r="C24" i="56"/>
  <c r="C23" i="55"/>
  <c r="C23" i="54"/>
  <c r="D23" i="54"/>
  <c r="C23" i="53"/>
  <c r="C23" i="52"/>
  <c r="C23" i="51"/>
  <c r="C23" i="49"/>
  <c r="C23" i="48"/>
  <c r="D23" i="48"/>
  <c r="C23" i="47"/>
  <c r="C23" i="46"/>
  <c r="C23" i="45"/>
  <c r="C23" i="44"/>
  <c r="C23" i="43"/>
  <c r="C23" i="42"/>
  <c r="C23" i="41"/>
  <c r="C23" i="40"/>
  <c r="C23" i="39"/>
  <c r="C23" i="38"/>
  <c r="C23" i="37"/>
  <c r="C23" i="36"/>
  <c r="C23" i="35"/>
  <c r="C23" i="34"/>
  <c r="C23" i="33"/>
  <c r="C23" i="32"/>
  <c r="C23" i="31"/>
  <c r="C23" i="30"/>
  <c r="C23" i="29"/>
  <c r="C23" i="28"/>
  <c r="C23" i="27"/>
  <c r="C23" i="26"/>
  <c r="C23" i="25"/>
  <c r="C23" i="24"/>
  <c r="C23" i="23"/>
  <c r="C23" i="22"/>
  <c r="C23" i="21"/>
  <c r="C23" i="20"/>
  <c r="C23" i="19"/>
  <c r="C23" i="18"/>
  <c r="C23" i="17"/>
  <c r="H23" i="9"/>
  <c r="C23" i="67"/>
  <c r="C23" i="66"/>
  <c r="C23" i="65"/>
  <c r="D23" i="65" s="1"/>
  <c r="C23" i="64"/>
  <c r="C23" i="63"/>
  <c r="D23" i="63" s="1"/>
  <c r="C23" i="62"/>
  <c r="F23" i="62" s="1"/>
  <c r="C23" i="61"/>
  <c r="D23" i="61"/>
  <c r="C23" i="60"/>
  <c r="C23" i="59"/>
  <c r="C23" i="58"/>
  <c r="C23" i="57"/>
  <c r="D23" i="57" s="1"/>
  <c r="C23" i="56"/>
  <c r="C22" i="55"/>
  <c r="C22" i="54"/>
  <c r="C22" i="53"/>
  <c r="D22" i="53" s="1"/>
  <c r="C22" i="52"/>
  <c r="C22" i="51"/>
  <c r="C22" i="50"/>
  <c r="C22" i="49"/>
  <c r="C22" i="48"/>
  <c r="C22" i="47"/>
  <c r="C22" i="46"/>
  <c r="C22" i="45"/>
  <c r="C22" i="44"/>
  <c r="C22" i="43"/>
  <c r="C22" i="42"/>
  <c r="C22" i="41"/>
  <c r="C22" i="40"/>
  <c r="C22" i="39"/>
  <c r="C22" i="38"/>
  <c r="C22" i="37"/>
  <c r="C22" i="36"/>
  <c r="C22" i="35"/>
  <c r="C22" i="34"/>
  <c r="C22" i="33"/>
  <c r="C22" i="32"/>
  <c r="C22" i="31"/>
  <c r="C22" i="30"/>
  <c r="C22" i="29"/>
  <c r="D22" i="29"/>
  <c r="C22" i="28"/>
  <c r="C22" i="27"/>
  <c r="C22" i="26"/>
  <c r="C22" i="25"/>
  <c r="C22" i="24"/>
  <c r="C22" i="23"/>
  <c r="C22" i="22"/>
  <c r="C22" i="21"/>
  <c r="D22" i="21" s="1"/>
  <c r="C22" i="20"/>
  <c r="C22" i="19"/>
  <c r="C22" i="18"/>
  <c r="C22" i="17"/>
  <c r="H22" i="9"/>
  <c r="H22" i="8" s="1"/>
  <c r="C22" i="67"/>
  <c r="C22" i="66"/>
  <c r="C22" i="65"/>
  <c r="C22" i="64"/>
  <c r="C22" i="63"/>
  <c r="C22" i="62"/>
  <c r="F22" i="62" s="1"/>
  <c r="G22" i="62" s="1"/>
  <c r="C22" i="61"/>
  <c r="C22" i="60"/>
  <c r="C22" i="59"/>
  <c r="C22" i="58"/>
  <c r="C22" i="57"/>
  <c r="C22" i="56"/>
  <c r="C21" i="55"/>
  <c r="C21" i="54"/>
  <c r="C21" i="53"/>
  <c r="C21" i="52"/>
  <c r="C21" i="51"/>
  <c r="C21" i="50"/>
  <c r="C21" i="49"/>
  <c r="C21" i="48"/>
  <c r="C21" i="47"/>
  <c r="C21" i="46"/>
  <c r="C21" i="45"/>
  <c r="C21" i="44"/>
  <c r="C21" i="43"/>
  <c r="C21" i="42"/>
  <c r="C21" i="41"/>
  <c r="C21" i="40"/>
  <c r="C21" i="39"/>
  <c r="C21" i="38"/>
  <c r="C21" i="37"/>
  <c r="C21" i="36"/>
  <c r="C21" i="35"/>
  <c r="C21" i="34"/>
  <c r="C21" i="33"/>
  <c r="C21" i="32"/>
  <c r="C21" i="31"/>
  <c r="C21" i="30"/>
  <c r="C21" i="29"/>
  <c r="C21" i="28"/>
  <c r="C21" i="27"/>
  <c r="C21" i="26"/>
  <c r="C21" i="25"/>
  <c r="C21" i="24"/>
  <c r="C21" i="23"/>
  <c r="C21" i="22"/>
  <c r="C21" i="21"/>
  <c r="C21" i="20"/>
  <c r="C21" i="19"/>
  <c r="C21" i="18"/>
  <c r="C21" i="17"/>
  <c r="H21" i="9"/>
  <c r="H21" i="8" s="1"/>
  <c r="C21" i="67"/>
  <c r="C21" i="66"/>
  <c r="C21" i="65"/>
  <c r="C21" i="64"/>
  <c r="D21" i="64"/>
  <c r="C21" i="63"/>
  <c r="C21" i="62"/>
  <c r="C21" i="61"/>
  <c r="C21" i="60"/>
  <c r="C21" i="59"/>
  <c r="D21" i="59" s="1"/>
  <c r="C21" i="58"/>
  <c r="C21" i="57"/>
  <c r="C21" i="56"/>
  <c r="C20" i="55"/>
  <c r="C20" i="54"/>
  <c r="C20" i="53"/>
  <c r="C20" i="52"/>
  <c r="C20" i="51"/>
  <c r="C20" i="50"/>
  <c r="C20" i="49"/>
  <c r="C20" i="48"/>
  <c r="C20" i="47"/>
  <c r="C20" i="46"/>
  <c r="C20" i="45"/>
  <c r="C20" i="44"/>
  <c r="C20" i="43"/>
  <c r="C20" i="42"/>
  <c r="C20" i="41"/>
  <c r="C20" i="40"/>
  <c r="C20" i="39"/>
  <c r="C20" i="38"/>
  <c r="C20" i="37"/>
  <c r="C20" i="36"/>
  <c r="C20" i="35"/>
  <c r="C20" i="34"/>
  <c r="C20" i="33"/>
  <c r="C20" i="32"/>
  <c r="C20" i="31"/>
  <c r="D20" i="31" s="1"/>
  <c r="C20" i="30"/>
  <c r="C20" i="29"/>
  <c r="C20" i="28"/>
  <c r="C20" i="27"/>
  <c r="C20" i="26"/>
  <c r="C20" i="25"/>
  <c r="C20" i="24"/>
  <c r="C20" i="23"/>
  <c r="C20" i="22"/>
  <c r="C20" i="21"/>
  <c r="C20" i="20"/>
  <c r="C20" i="19"/>
  <c r="C20" i="18"/>
  <c r="C20" i="17"/>
  <c r="H20" i="9"/>
  <c r="H20" i="8" s="1"/>
  <c r="I20" i="15" s="1"/>
  <c r="C20" i="67"/>
  <c r="C20" i="66"/>
  <c r="C20" i="65"/>
  <c r="C20" i="64"/>
  <c r="D20" i="64" s="1"/>
  <c r="C20" i="63"/>
  <c r="D20" i="63" s="1"/>
  <c r="C20" i="62"/>
  <c r="C20" i="61"/>
  <c r="C20" i="60"/>
  <c r="C20" i="59"/>
  <c r="C20" i="58"/>
  <c r="C20" i="57"/>
  <c r="C20" i="56"/>
  <c r="C18" i="55"/>
  <c r="C18" i="54"/>
  <c r="C18" i="53"/>
  <c r="C18" i="52"/>
  <c r="C18" i="51"/>
  <c r="C18" i="49"/>
  <c r="C18" i="48"/>
  <c r="C18" i="47"/>
  <c r="C18" i="46"/>
  <c r="D18" i="46" s="1"/>
  <c r="C18" i="45"/>
  <c r="C18" i="44"/>
  <c r="C18" i="43"/>
  <c r="C18" i="42"/>
  <c r="D18" i="42"/>
  <c r="C18" i="41"/>
  <c r="C18" i="40"/>
  <c r="D18" i="40" s="1"/>
  <c r="C18" i="39"/>
  <c r="C18" i="38"/>
  <c r="C18" i="37"/>
  <c r="C18" i="36"/>
  <c r="D18" i="36"/>
  <c r="C18" i="35"/>
  <c r="C18" i="34"/>
  <c r="C18" i="33"/>
  <c r="C18" i="32"/>
  <c r="C18" i="31"/>
  <c r="C18" i="30"/>
  <c r="C18" i="29"/>
  <c r="C18" i="28"/>
  <c r="D18" i="28"/>
  <c r="C18" i="27"/>
  <c r="C18" i="26"/>
  <c r="C18" i="25"/>
  <c r="C18" i="24"/>
  <c r="D18" i="24" s="1"/>
  <c r="C18" i="23"/>
  <c r="C18" i="22"/>
  <c r="C18" i="21"/>
  <c r="C18" i="20"/>
  <c r="D18" i="20"/>
  <c r="C18" i="19"/>
  <c r="C18" i="18"/>
  <c r="C18" i="17"/>
  <c r="H18" i="9"/>
  <c r="H18" i="8" s="1"/>
  <c r="J18" i="8" s="1"/>
  <c r="C18" i="67"/>
  <c r="D18" i="67"/>
  <c r="C18" i="66"/>
  <c r="C18" i="65"/>
  <c r="D18" i="65"/>
  <c r="C18" i="64"/>
  <c r="C18" i="63"/>
  <c r="C18" i="62"/>
  <c r="F18" i="62" s="1"/>
  <c r="C18" i="61"/>
  <c r="C18" i="60"/>
  <c r="C18" i="59"/>
  <c r="C18" i="58"/>
  <c r="C18" i="57"/>
  <c r="C18" i="56"/>
  <c r="C17" i="55"/>
  <c r="C17" i="54"/>
  <c r="C17" i="53"/>
  <c r="C17" i="52"/>
  <c r="C17" i="51"/>
  <c r="C17" i="49"/>
  <c r="C17" i="48"/>
  <c r="C17" i="47"/>
  <c r="C17" i="46"/>
  <c r="C17" i="45"/>
  <c r="C17" i="44"/>
  <c r="C17" i="43"/>
  <c r="C17" i="42"/>
  <c r="C17" i="41"/>
  <c r="D17" i="41" s="1"/>
  <c r="C17" i="40"/>
  <c r="C17" i="39"/>
  <c r="C17" i="38"/>
  <c r="C17" i="37"/>
  <c r="C17" i="36"/>
  <c r="C17" i="35"/>
  <c r="C17" i="34"/>
  <c r="C17" i="33"/>
  <c r="C17" i="32"/>
  <c r="C17" i="31"/>
  <c r="C17" i="30"/>
  <c r="C17" i="29"/>
  <c r="D17" i="29" s="1"/>
  <c r="C17" i="28"/>
  <c r="C17" i="27"/>
  <c r="C17" i="26"/>
  <c r="C17" i="25"/>
  <c r="C17" i="24"/>
  <c r="C17" i="23"/>
  <c r="C17" i="22"/>
  <c r="C17" i="21"/>
  <c r="D17" i="21" s="1"/>
  <c r="C17" i="20"/>
  <c r="C17" i="19"/>
  <c r="C17" i="18"/>
  <c r="C17" i="17"/>
  <c r="H17" i="9"/>
  <c r="H17" i="8" s="1"/>
  <c r="C17" i="67"/>
  <c r="C17" i="66"/>
  <c r="C17" i="65"/>
  <c r="D17" i="65"/>
  <c r="C17" i="64"/>
  <c r="D17" i="64" s="1"/>
  <c r="C17" i="63"/>
  <c r="C17" i="62"/>
  <c r="C17" i="61"/>
  <c r="D17" i="61"/>
  <c r="C17" i="60"/>
  <c r="C17" i="59"/>
  <c r="C17" i="58"/>
  <c r="C17" i="57"/>
  <c r="C17" i="56"/>
  <c r="C16" i="55"/>
  <c r="C16" i="54"/>
  <c r="C16" i="53"/>
  <c r="D16" i="53"/>
  <c r="C16" i="52"/>
  <c r="C16" i="51"/>
  <c r="C16" i="50"/>
  <c r="C16" i="49"/>
  <c r="C16" i="48"/>
  <c r="C16" i="47"/>
  <c r="C16" i="46"/>
  <c r="C16" i="45"/>
  <c r="D16" i="45"/>
  <c r="C16" i="44"/>
  <c r="C16" i="43"/>
  <c r="C16" i="42"/>
  <c r="C16" i="41"/>
  <c r="C16" i="40"/>
  <c r="C16" i="39"/>
  <c r="C16" i="38"/>
  <c r="C16" i="37"/>
  <c r="D16" i="37"/>
  <c r="C16" i="36"/>
  <c r="C16" i="35"/>
  <c r="C16" i="34"/>
  <c r="C16" i="33"/>
  <c r="C16" i="32"/>
  <c r="C16" i="31"/>
  <c r="C16" i="30"/>
  <c r="C16" i="29"/>
  <c r="C16" i="28"/>
  <c r="C16" i="27"/>
  <c r="C16" i="26"/>
  <c r="C16" i="25"/>
  <c r="D16" i="25"/>
  <c r="C16" i="24"/>
  <c r="C16" i="23"/>
  <c r="C16" i="22"/>
  <c r="C16" i="21"/>
  <c r="D16" i="21" s="1"/>
  <c r="C16" i="20"/>
  <c r="C16" i="19"/>
  <c r="D16" i="19" s="1"/>
  <c r="C16" i="18"/>
  <c r="C16" i="17"/>
  <c r="H16" i="9"/>
  <c r="H16" i="8" s="1"/>
  <c r="C16" i="67"/>
  <c r="D16" i="67" s="1"/>
  <c r="C16" i="66"/>
  <c r="C16" i="65"/>
  <c r="C16" i="64"/>
  <c r="C16" i="63"/>
  <c r="C16" i="62"/>
  <c r="C16" i="61"/>
  <c r="C16" i="60"/>
  <c r="C16" i="59"/>
  <c r="C16" i="58"/>
  <c r="C16" i="57"/>
  <c r="C16" i="56"/>
  <c r="C15" i="55"/>
  <c r="D15" i="55" s="1"/>
  <c r="C15" i="54"/>
  <c r="C15" i="53"/>
  <c r="C15" i="52"/>
  <c r="C15" i="51"/>
  <c r="C15" i="50"/>
  <c r="C15" i="49"/>
  <c r="C15" i="48"/>
  <c r="C15" i="47"/>
  <c r="D15" i="47" s="1"/>
  <c r="C15" i="46"/>
  <c r="C15" i="45"/>
  <c r="C15" i="44"/>
  <c r="C15" i="43"/>
  <c r="C15" i="42"/>
  <c r="C15" i="41"/>
  <c r="C15" i="40"/>
  <c r="C15" i="39"/>
  <c r="C15" i="38"/>
  <c r="C15" i="37"/>
  <c r="C15" i="36"/>
  <c r="C15" i="35"/>
  <c r="D15" i="35"/>
  <c r="C15" i="34"/>
  <c r="C15" i="33"/>
  <c r="C15" i="32"/>
  <c r="C15" i="31"/>
  <c r="C15" i="30"/>
  <c r="C15" i="29"/>
  <c r="C15" i="28"/>
  <c r="C15" i="27"/>
  <c r="D15" i="27" s="1"/>
  <c r="C15" i="26"/>
  <c r="C15" i="25"/>
  <c r="C15" i="24"/>
  <c r="D15" i="24" s="1"/>
  <c r="C15" i="23"/>
  <c r="C15" i="22"/>
  <c r="C15" i="21"/>
  <c r="C15" i="20"/>
  <c r="C15" i="19"/>
  <c r="D15" i="19" s="1"/>
  <c r="C15" i="18"/>
  <c r="C15" i="17"/>
  <c r="H15" i="9"/>
  <c r="H15" i="8" s="1"/>
  <c r="C15" i="67"/>
  <c r="C15" i="66"/>
  <c r="C15" i="65"/>
  <c r="D15" i="65" s="1"/>
  <c r="C15" i="64"/>
  <c r="C15" i="63"/>
  <c r="C15" i="62"/>
  <c r="C15" i="61"/>
  <c r="C15" i="60"/>
  <c r="C15" i="59"/>
  <c r="C15" i="58"/>
  <c r="C15" i="57"/>
  <c r="D15" i="57" s="1"/>
  <c r="C15" i="56"/>
  <c r="D15" i="56"/>
  <c r="C14" i="55"/>
  <c r="C14" i="54"/>
  <c r="C14" i="53"/>
  <c r="C14" i="52"/>
  <c r="C14" i="51"/>
  <c r="C14" i="50"/>
  <c r="C14" i="49"/>
  <c r="C19" i="49" s="1"/>
  <c r="C14" i="48"/>
  <c r="C14" i="47"/>
  <c r="C14" i="46"/>
  <c r="C14" i="45"/>
  <c r="C19" i="45"/>
  <c r="C14" i="44"/>
  <c r="C14" i="43"/>
  <c r="C14" i="42"/>
  <c r="C14" i="41"/>
  <c r="C14" i="40"/>
  <c r="C14" i="39"/>
  <c r="C14" i="38"/>
  <c r="C14" i="37"/>
  <c r="C14" i="36"/>
  <c r="D14" i="36" s="1"/>
  <c r="C14" i="35"/>
  <c r="C14" i="34"/>
  <c r="C14" i="33"/>
  <c r="D14" i="33" s="1"/>
  <c r="C14" i="32"/>
  <c r="C14" i="31"/>
  <c r="C14" i="30"/>
  <c r="D14" i="30"/>
  <c r="C14" i="29"/>
  <c r="C14" i="28"/>
  <c r="C14" i="27"/>
  <c r="C14" i="26"/>
  <c r="C14" i="25"/>
  <c r="D14" i="25" s="1"/>
  <c r="C14" i="24"/>
  <c r="C14" i="23"/>
  <c r="C19" i="23" s="1"/>
  <c r="C14" i="22"/>
  <c r="C14" i="21"/>
  <c r="C14" i="20"/>
  <c r="C14" i="19"/>
  <c r="C14" i="18"/>
  <c r="C14" i="17"/>
  <c r="H14" i="9"/>
  <c r="C14" i="67"/>
  <c r="C14" i="66"/>
  <c r="C14" i="65"/>
  <c r="D14" i="65" s="1"/>
  <c r="C14" i="64"/>
  <c r="C14" i="63"/>
  <c r="D14" i="63"/>
  <c r="C14" i="62"/>
  <c r="F14" i="62"/>
  <c r="C14" i="61"/>
  <c r="C14" i="60"/>
  <c r="D14" i="60" s="1"/>
  <c r="C14" i="59"/>
  <c r="C14" i="58"/>
  <c r="C14" i="57"/>
  <c r="D14" i="57"/>
  <c r="C14" i="56"/>
  <c r="C12" i="55"/>
  <c r="C12" i="54"/>
  <c r="C12" i="53"/>
  <c r="C12" i="52"/>
  <c r="C12" i="51"/>
  <c r="C12" i="49"/>
  <c r="C12" i="48"/>
  <c r="D12" i="48"/>
  <c r="C12" i="47"/>
  <c r="C12" i="46"/>
  <c r="C12" i="45"/>
  <c r="C12" i="44"/>
  <c r="D12" i="44" s="1"/>
  <c r="C12" i="43"/>
  <c r="C12" i="42"/>
  <c r="C12" i="41"/>
  <c r="C12" i="40"/>
  <c r="C12" i="39"/>
  <c r="C12" i="38"/>
  <c r="C12" i="37"/>
  <c r="C12" i="36"/>
  <c r="D12" i="36" s="1"/>
  <c r="C12" i="35"/>
  <c r="C12" i="34"/>
  <c r="C12" i="33"/>
  <c r="C12" i="32"/>
  <c r="D12" i="32" s="1"/>
  <c r="C12" i="31"/>
  <c r="C12" i="30"/>
  <c r="C12" i="29"/>
  <c r="C12" i="28"/>
  <c r="C12" i="27"/>
  <c r="C12" i="26"/>
  <c r="C12" i="25"/>
  <c r="C12" i="24"/>
  <c r="D12" i="24"/>
  <c r="C12" i="23"/>
  <c r="C12" i="22"/>
  <c r="C12" i="21"/>
  <c r="D12" i="21" s="1"/>
  <c r="C12" i="20"/>
  <c r="D12" i="20" s="1"/>
  <c r="C12" i="19"/>
  <c r="C12" i="18"/>
  <c r="D12" i="18"/>
  <c r="C12" i="17"/>
  <c r="H12" i="9"/>
  <c r="C12" i="67"/>
  <c r="D12" i="67" s="1"/>
  <c r="C12" i="66"/>
  <c r="C12" i="65"/>
  <c r="C12" i="64"/>
  <c r="D12" i="64" s="1"/>
  <c r="C12" i="63"/>
  <c r="C12" i="62"/>
  <c r="C12" i="60"/>
  <c r="C12" i="59"/>
  <c r="C12" i="58"/>
  <c r="C12" i="57"/>
  <c r="C12" i="56"/>
  <c r="C11" i="55"/>
  <c r="C11" i="54"/>
  <c r="C11" i="53"/>
  <c r="C11" i="52"/>
  <c r="C11" i="51"/>
  <c r="D11" i="51"/>
  <c r="C11" i="49"/>
  <c r="C11" i="48"/>
  <c r="D11" i="48" s="1"/>
  <c r="C11" i="47"/>
  <c r="D11" i="47" s="1"/>
  <c r="C11" i="46"/>
  <c r="C11" i="45"/>
  <c r="C11" i="44"/>
  <c r="C11" i="43"/>
  <c r="C11" i="42"/>
  <c r="C11" i="41"/>
  <c r="C11" i="40"/>
  <c r="D11" i="40" s="1"/>
  <c r="C11" i="39"/>
  <c r="C11" i="38"/>
  <c r="C11" i="37"/>
  <c r="D11" i="37" s="1"/>
  <c r="C11" i="36"/>
  <c r="C11" i="35"/>
  <c r="C11" i="34"/>
  <c r="C11" i="33"/>
  <c r="C11" i="32"/>
  <c r="C11" i="31"/>
  <c r="C11" i="30"/>
  <c r="D11" i="30" s="1"/>
  <c r="C11" i="29"/>
  <c r="C11" i="28"/>
  <c r="C11" i="27"/>
  <c r="C11" i="26"/>
  <c r="C11" i="25"/>
  <c r="C11" i="24"/>
  <c r="C11" i="23"/>
  <c r="C11" i="22"/>
  <c r="D11" i="22" s="1"/>
  <c r="C11" i="21"/>
  <c r="C11" i="20"/>
  <c r="C11" i="19"/>
  <c r="C11" i="18"/>
  <c r="C11" i="17"/>
  <c r="H11" i="9"/>
  <c r="C11" i="67"/>
  <c r="D11" i="67" s="1"/>
  <c r="C11" i="66"/>
  <c r="D11" i="66"/>
  <c r="C11" i="65"/>
  <c r="C11" i="64"/>
  <c r="D11" i="64" s="1"/>
  <c r="C11" i="63"/>
  <c r="C11" i="62"/>
  <c r="F11" i="62"/>
  <c r="C11" i="61"/>
  <c r="C11" i="59"/>
  <c r="C11" i="58"/>
  <c r="C11" i="57"/>
  <c r="D11" i="57" s="1"/>
  <c r="C11" i="56"/>
  <c r="C10" i="55"/>
  <c r="C10" i="54"/>
  <c r="C10" i="53"/>
  <c r="D10" i="53"/>
  <c r="C10" i="52"/>
  <c r="C10" i="51"/>
  <c r="C10" i="50"/>
  <c r="C10" i="49"/>
  <c r="D10" i="49"/>
  <c r="C10" i="48"/>
  <c r="C10" i="47"/>
  <c r="C10" i="46"/>
  <c r="D10" i="46"/>
  <c r="C10" i="45"/>
  <c r="D10" i="45"/>
  <c r="C10" i="44"/>
  <c r="C10" i="43"/>
  <c r="C10" i="42"/>
  <c r="C10" i="41"/>
  <c r="C10" i="40"/>
  <c r="C10" i="39"/>
  <c r="C10" i="38"/>
  <c r="C10" i="37"/>
  <c r="D10" i="37"/>
  <c r="C10" i="36"/>
  <c r="D10" i="36" s="1"/>
  <c r="C10" i="35"/>
  <c r="C10" i="34"/>
  <c r="C10" i="33"/>
  <c r="D10" i="33" s="1"/>
  <c r="C10" i="32"/>
  <c r="C10" i="31"/>
  <c r="C10" i="30"/>
  <c r="C10" i="29"/>
  <c r="D10" i="29"/>
  <c r="C10" i="28"/>
  <c r="C10" i="27"/>
  <c r="C10" i="26"/>
  <c r="F10" i="26" s="1"/>
  <c r="C10" i="25"/>
  <c r="D10" i="25" s="1"/>
  <c r="C10" i="24"/>
  <c r="C10" i="23"/>
  <c r="C10" i="22"/>
  <c r="D10" i="22" s="1"/>
  <c r="C10" i="21"/>
  <c r="C10" i="20"/>
  <c r="D10" i="20" s="1"/>
  <c r="C10" i="19"/>
  <c r="C10" i="18"/>
  <c r="C10" i="17"/>
  <c r="H10" i="9"/>
  <c r="H10" i="8" s="1"/>
  <c r="J10" i="8" s="1"/>
  <c r="C10" i="67"/>
  <c r="C10" i="66"/>
  <c r="C10" i="65"/>
  <c r="D10" i="65" s="1"/>
  <c r="C10" i="64"/>
  <c r="C10" i="63"/>
  <c r="C10" i="62"/>
  <c r="C10" i="61"/>
  <c r="D10" i="61"/>
  <c r="C10" i="60"/>
  <c r="D10" i="60"/>
  <c r="C10" i="59"/>
  <c r="C10" i="58"/>
  <c r="C10" i="57"/>
  <c r="D10" i="57" s="1"/>
  <c r="C10" i="56"/>
  <c r="C9" i="55"/>
  <c r="C9" i="54"/>
  <c r="D9" i="54"/>
  <c r="C9" i="53"/>
  <c r="C9" i="52"/>
  <c r="C9" i="51"/>
  <c r="C9" i="50"/>
  <c r="D9" i="50" s="1"/>
  <c r="C9" i="49"/>
  <c r="C9" i="48"/>
  <c r="C9" i="47"/>
  <c r="D9" i="47" s="1"/>
  <c r="C9" i="46"/>
  <c r="C9" i="45"/>
  <c r="C9" i="44"/>
  <c r="C9" i="43"/>
  <c r="C9" i="42"/>
  <c r="D9" i="42" s="1"/>
  <c r="C9" i="41"/>
  <c r="C9" i="40"/>
  <c r="C9" i="39"/>
  <c r="C9" i="38"/>
  <c r="C9" i="37"/>
  <c r="C9" i="36"/>
  <c r="D9" i="36" s="1"/>
  <c r="C9" i="35"/>
  <c r="C9" i="34"/>
  <c r="C9" i="33"/>
  <c r="C9" i="32"/>
  <c r="D9" i="32"/>
  <c r="C9" i="31"/>
  <c r="C9" i="30"/>
  <c r="C9" i="29"/>
  <c r="C9" i="28"/>
  <c r="C9" i="27"/>
  <c r="C9" i="26"/>
  <c r="D9" i="26" s="1"/>
  <c r="C9" i="25"/>
  <c r="C9" i="24"/>
  <c r="C9" i="23"/>
  <c r="C9" i="22"/>
  <c r="D9" i="22" s="1"/>
  <c r="C9" i="21"/>
  <c r="C9" i="20"/>
  <c r="C9" i="19"/>
  <c r="C9" i="18"/>
  <c r="C9" i="17"/>
  <c r="H9" i="9"/>
  <c r="H9" i="8" s="1"/>
  <c r="C9" i="67"/>
  <c r="C9" i="66"/>
  <c r="C9" i="65"/>
  <c r="D9" i="65" s="1"/>
  <c r="C9" i="64"/>
  <c r="D9" i="64" s="1"/>
  <c r="C9" i="63"/>
  <c r="C9" i="62"/>
  <c r="F9" i="62" s="1"/>
  <c r="C9" i="61"/>
  <c r="C9" i="60"/>
  <c r="C9" i="59"/>
  <c r="C9" i="58"/>
  <c r="D9" i="58"/>
  <c r="C9" i="57"/>
  <c r="C9" i="56"/>
  <c r="D9" i="56"/>
  <c r="C8" i="55"/>
  <c r="C8" i="54"/>
  <c r="C8" i="53"/>
  <c r="D8" i="53"/>
  <c r="C8" i="52"/>
  <c r="C8" i="51"/>
  <c r="C8" i="50"/>
  <c r="C8" i="49"/>
  <c r="C8" i="48"/>
  <c r="C8" i="47"/>
  <c r="C8" i="46"/>
  <c r="C8" i="45"/>
  <c r="C8" i="44"/>
  <c r="C8" i="43"/>
  <c r="D8" i="43"/>
  <c r="C8" i="42"/>
  <c r="C8" i="41"/>
  <c r="D8" i="41"/>
  <c r="C8" i="40"/>
  <c r="C8" i="39"/>
  <c r="C8" i="38"/>
  <c r="C13" i="38"/>
  <c r="C8" i="37"/>
  <c r="C8" i="36"/>
  <c r="C8" i="35"/>
  <c r="D8" i="35" s="1"/>
  <c r="C8" i="34"/>
  <c r="D8" i="34"/>
  <c r="C8" i="33"/>
  <c r="C8" i="32"/>
  <c r="C8" i="31"/>
  <c r="D8" i="31" s="1"/>
  <c r="C8" i="30"/>
  <c r="C8" i="29"/>
  <c r="C8" i="28"/>
  <c r="C8" i="27"/>
  <c r="C8" i="26"/>
  <c r="D8" i="26" s="1"/>
  <c r="C8" i="25"/>
  <c r="C8" i="24"/>
  <c r="C8" i="23"/>
  <c r="D8" i="23"/>
  <c r="C8" i="22"/>
  <c r="C8" i="21"/>
  <c r="C8" i="20"/>
  <c r="C8" i="19"/>
  <c r="C8" i="18"/>
  <c r="C13" i="18"/>
  <c r="C8" i="17"/>
  <c r="H8" i="9"/>
  <c r="H8" i="8" s="1"/>
  <c r="J8" i="8" s="1"/>
  <c r="C8" i="67"/>
  <c r="C8" i="66"/>
  <c r="C8" i="65"/>
  <c r="C8" i="64"/>
  <c r="D8" i="64" s="1"/>
  <c r="C8" i="63"/>
  <c r="C8" i="62"/>
  <c r="C13" i="62" s="1"/>
  <c r="C8" i="61"/>
  <c r="C8" i="60"/>
  <c r="C8" i="59"/>
  <c r="C13" i="59"/>
  <c r="C8" i="58"/>
  <c r="C8" i="57"/>
  <c r="C8" i="56"/>
  <c r="C6" i="55"/>
  <c r="C6" i="54"/>
  <c r="C6" i="53"/>
  <c r="D6" i="53"/>
  <c r="C6" i="52"/>
  <c r="C6" i="51"/>
  <c r="C6" i="50"/>
  <c r="C6" i="49"/>
  <c r="C6" i="48"/>
  <c r="C6" i="47"/>
  <c r="C6" i="46"/>
  <c r="C6" i="45"/>
  <c r="D6" i="45"/>
  <c r="C6" i="44"/>
  <c r="C6" i="43"/>
  <c r="C6" i="42"/>
  <c r="C6" i="41"/>
  <c r="C6" i="40"/>
  <c r="C6" i="39"/>
  <c r="C6" i="38"/>
  <c r="C6" i="37"/>
  <c r="C6" i="36"/>
  <c r="C6" i="35"/>
  <c r="C6" i="34"/>
  <c r="C6" i="33"/>
  <c r="C6" i="32"/>
  <c r="C6" i="31"/>
  <c r="C6" i="30"/>
  <c r="C6" i="29"/>
  <c r="C6" i="28"/>
  <c r="C6" i="27"/>
  <c r="C6" i="26"/>
  <c r="C6" i="25"/>
  <c r="D6" i="25" s="1"/>
  <c r="C6" i="24"/>
  <c r="C6" i="23"/>
  <c r="C6" i="22"/>
  <c r="C6" i="21"/>
  <c r="C6" i="20"/>
  <c r="C6" i="19"/>
  <c r="C6" i="18"/>
  <c r="C6" i="17"/>
  <c r="H6" i="9"/>
  <c r="C6" i="67"/>
  <c r="C6" i="66"/>
  <c r="D6" i="66" s="1"/>
  <c r="C6" i="65"/>
  <c r="C6" i="64"/>
  <c r="D6" i="64"/>
  <c r="C6" i="63"/>
  <c r="C6" i="62"/>
  <c r="C6" i="61"/>
  <c r="C6" i="60"/>
  <c r="C6" i="59"/>
  <c r="D6" i="59"/>
  <c r="C6" i="58"/>
  <c r="C6" i="57"/>
  <c r="C6" i="56"/>
  <c r="C5" i="55"/>
  <c r="D5" i="55"/>
  <c r="C5" i="54"/>
  <c r="C5" i="53"/>
  <c r="D5" i="53"/>
  <c r="C5" i="52"/>
  <c r="D5" i="52"/>
  <c r="C5" i="51"/>
  <c r="D5" i="51"/>
  <c r="C5" i="50"/>
  <c r="C5" i="49"/>
  <c r="C5" i="48"/>
  <c r="D5" i="48" s="1"/>
  <c r="C5" i="47"/>
  <c r="D5" i="47" s="1"/>
  <c r="C5" i="46"/>
  <c r="C5" i="45"/>
  <c r="D5" i="45" s="1"/>
  <c r="C5" i="44"/>
  <c r="C5" i="43"/>
  <c r="D5" i="43" s="1"/>
  <c r="C5" i="42"/>
  <c r="C5" i="41"/>
  <c r="C5" i="40"/>
  <c r="C5" i="39"/>
  <c r="D5" i="39" s="1"/>
  <c r="C5" i="38"/>
  <c r="C5" i="37"/>
  <c r="C5" i="36"/>
  <c r="C5" i="35"/>
  <c r="D5" i="35" s="1"/>
  <c r="C5" i="34"/>
  <c r="C5" i="33"/>
  <c r="C5" i="32"/>
  <c r="D5" i="32"/>
  <c r="C5" i="31"/>
  <c r="D5" i="31" s="1"/>
  <c r="C5" i="30"/>
  <c r="D5" i="30"/>
  <c r="C5" i="29"/>
  <c r="C5" i="28"/>
  <c r="C5" i="27"/>
  <c r="C5" i="26"/>
  <c r="F5" i="26" s="1"/>
  <c r="C5" i="25"/>
  <c r="C5" i="24"/>
  <c r="C5" i="23"/>
  <c r="C5" i="22"/>
  <c r="C5" i="21"/>
  <c r="C5" i="20"/>
  <c r="C5" i="19"/>
  <c r="D5" i="19" s="1"/>
  <c r="C5" i="18"/>
  <c r="C5" i="17"/>
  <c r="H5" i="9"/>
  <c r="H5" i="8" s="1"/>
  <c r="C5" i="67"/>
  <c r="C5" i="66"/>
  <c r="C5" i="65"/>
  <c r="D5" i="65"/>
  <c r="C5" i="64"/>
  <c r="D5" i="64" s="1"/>
  <c r="C5" i="63"/>
  <c r="C5" i="62"/>
  <c r="F5" i="62" s="1"/>
  <c r="F5" i="63" s="1"/>
  <c r="C5" i="61"/>
  <c r="C5" i="60"/>
  <c r="C5" i="59"/>
  <c r="C5" i="58"/>
  <c r="C5" i="57"/>
  <c r="C5" i="56"/>
  <c r="C4" i="55"/>
  <c r="D4" i="55"/>
  <c r="C4" i="54"/>
  <c r="C7" i="54"/>
  <c r="C4" i="53"/>
  <c r="C4" i="52"/>
  <c r="D4" i="52" s="1"/>
  <c r="C4" i="51"/>
  <c r="C4" i="50"/>
  <c r="C4" i="49"/>
  <c r="C4" i="48"/>
  <c r="D4" i="48"/>
  <c r="C4" i="47"/>
  <c r="C4" i="46"/>
  <c r="C7" i="46"/>
  <c r="C4" i="45"/>
  <c r="C7" i="45"/>
  <c r="C4" i="44"/>
  <c r="C4" i="43"/>
  <c r="C4" i="42"/>
  <c r="D4" i="42" s="1"/>
  <c r="C4" i="41"/>
  <c r="C4" i="40"/>
  <c r="C4" i="39"/>
  <c r="D4" i="39" s="1"/>
  <c r="C4" i="38"/>
  <c r="C4" i="37"/>
  <c r="C4" i="36"/>
  <c r="C4" i="35"/>
  <c r="C4" i="34"/>
  <c r="C4" i="33"/>
  <c r="C7" i="33"/>
  <c r="C4" i="32"/>
  <c r="C4" i="31"/>
  <c r="C4" i="30"/>
  <c r="C7" i="30" s="1"/>
  <c r="D7" i="30" s="1"/>
  <c r="C4" i="29"/>
  <c r="C7" i="29" s="1"/>
  <c r="C4" i="28"/>
  <c r="C4" i="27"/>
  <c r="C4" i="26"/>
  <c r="C4" i="25"/>
  <c r="C4" i="24"/>
  <c r="C4" i="23"/>
  <c r="C4" i="22"/>
  <c r="C4" i="21"/>
  <c r="C7" i="21" s="1"/>
  <c r="C4" i="20"/>
  <c r="C4" i="19"/>
  <c r="C4" i="18"/>
  <c r="C4" i="17"/>
  <c r="D4" i="17"/>
  <c r="H4" i="9"/>
  <c r="C4" i="67"/>
  <c r="C4" i="66"/>
  <c r="C4" i="65"/>
  <c r="D4" i="65" s="1"/>
  <c r="C4" i="64"/>
  <c r="C4" i="63"/>
  <c r="C7" i="63"/>
  <c r="C4" i="62"/>
  <c r="F4" i="62"/>
  <c r="C4" i="61"/>
  <c r="C4" i="60"/>
  <c r="C7" i="60" s="1"/>
  <c r="C4" i="59"/>
  <c r="C4" i="58"/>
  <c r="C4" i="57"/>
  <c r="C4" i="56"/>
  <c r="E26" i="62"/>
  <c r="E26" i="63" s="1"/>
  <c r="E26" i="64" s="1"/>
  <c r="E26" i="65" s="1"/>
  <c r="E26" i="66" s="1"/>
  <c r="E26" i="67" s="1"/>
  <c r="F25" i="62"/>
  <c r="F25" i="63"/>
  <c r="E25" i="62"/>
  <c r="E25" i="63"/>
  <c r="E25" i="64" s="1"/>
  <c r="E24" i="62"/>
  <c r="E23" i="62"/>
  <c r="E23" i="63"/>
  <c r="F20" i="62"/>
  <c r="F20" i="63" s="1"/>
  <c r="E20" i="62"/>
  <c r="E20" i="63" s="1"/>
  <c r="F17" i="62"/>
  <c r="F16" i="62"/>
  <c r="F16" i="63" s="1"/>
  <c r="F15" i="62"/>
  <c r="F15" i="63"/>
  <c r="F12" i="62"/>
  <c r="E11" i="62"/>
  <c r="E11" i="63"/>
  <c r="E11" i="64" s="1"/>
  <c r="E11" i="65" s="1"/>
  <c r="E11" i="66" s="1"/>
  <c r="E9" i="62"/>
  <c r="E9" i="63" s="1"/>
  <c r="F8" i="62"/>
  <c r="E8" i="62"/>
  <c r="G8" i="62"/>
  <c r="E5" i="62"/>
  <c r="E4" i="62"/>
  <c r="E4" i="63" s="1"/>
  <c r="E4" i="64" s="1"/>
  <c r="E4" i="65" s="1"/>
  <c r="E4" i="66" s="1"/>
  <c r="E4" i="67" s="1"/>
  <c r="B7" i="67"/>
  <c r="B13" i="67"/>
  <c r="B19" i="67"/>
  <c r="D19" i="67" s="1"/>
  <c r="B28" i="67"/>
  <c r="C19" i="67"/>
  <c r="D27" i="67"/>
  <c r="D26" i="67"/>
  <c r="D23" i="67"/>
  <c r="D22" i="67"/>
  <c r="D20" i="67"/>
  <c r="D17" i="67"/>
  <c r="D15" i="67"/>
  <c r="D14" i="67"/>
  <c r="D10" i="67"/>
  <c r="D6" i="67"/>
  <c r="B7" i="66"/>
  <c r="B29" i="66" s="1"/>
  <c r="B30" i="66" s="1"/>
  <c r="B13" i="66"/>
  <c r="B19" i="66"/>
  <c r="B28" i="66"/>
  <c r="D27" i="66"/>
  <c r="D25" i="66"/>
  <c r="D23" i="66"/>
  <c r="D22" i="66"/>
  <c r="D20" i="66"/>
  <c r="D18" i="66"/>
  <c r="D17" i="66"/>
  <c r="D16" i="66"/>
  <c r="D15" i="66"/>
  <c r="D12" i="66"/>
  <c r="D10" i="66"/>
  <c r="D9" i="66"/>
  <c r="B7" i="65"/>
  <c r="B13" i="65"/>
  <c r="B19" i="65"/>
  <c r="B28" i="65"/>
  <c r="C19" i="65"/>
  <c r="C28" i="65"/>
  <c r="D26" i="65"/>
  <c r="D25" i="65"/>
  <c r="D24" i="65"/>
  <c r="D22" i="65"/>
  <c r="D21" i="65"/>
  <c r="D20" i="65"/>
  <c r="D16" i="65"/>
  <c r="D12" i="65"/>
  <c r="D11" i="65"/>
  <c r="D8" i="65"/>
  <c r="B7" i="64"/>
  <c r="B13" i="64"/>
  <c r="B19" i="64"/>
  <c r="B28" i="64"/>
  <c r="C7" i="64"/>
  <c r="D7" i="64" s="1"/>
  <c r="C13" i="64"/>
  <c r="C28" i="64"/>
  <c r="D27" i="64"/>
  <c r="D26" i="64"/>
  <c r="D24" i="64"/>
  <c r="D23" i="64"/>
  <c r="D22" i="64"/>
  <c r="D18" i="64"/>
  <c r="D16" i="64"/>
  <c r="D14" i="64"/>
  <c r="D10" i="64"/>
  <c r="D4" i="64"/>
  <c r="B7" i="63"/>
  <c r="B13" i="63"/>
  <c r="B19" i="63"/>
  <c r="B28" i="63"/>
  <c r="C19" i="63"/>
  <c r="D27" i="63"/>
  <c r="D26" i="63"/>
  <c r="D25" i="63"/>
  <c r="D24" i="63"/>
  <c r="D22" i="63"/>
  <c r="D21" i="63"/>
  <c r="D18" i="63"/>
  <c r="D17" i="63"/>
  <c r="D16" i="63"/>
  <c r="D15" i="63"/>
  <c r="D12" i="63"/>
  <c r="D8" i="63"/>
  <c r="D6" i="63"/>
  <c r="C27" i="50"/>
  <c r="F27" i="50" s="1"/>
  <c r="C26" i="50"/>
  <c r="F26" i="50" s="1"/>
  <c r="G26" i="50" s="1"/>
  <c r="C25" i="50"/>
  <c r="F25" i="50" s="1"/>
  <c r="C24" i="50"/>
  <c r="F24" i="50" s="1"/>
  <c r="C23" i="50"/>
  <c r="F23" i="50" s="1"/>
  <c r="F23" i="51" s="1"/>
  <c r="F23" i="52" s="1"/>
  <c r="C18" i="50"/>
  <c r="C17" i="50"/>
  <c r="C11" i="50"/>
  <c r="F11" i="50" s="1"/>
  <c r="C12" i="50"/>
  <c r="E19" i="62"/>
  <c r="B7" i="62"/>
  <c r="B13" i="62"/>
  <c r="B19" i="62"/>
  <c r="B28" i="62"/>
  <c r="D27" i="62"/>
  <c r="D26" i="62"/>
  <c r="D25" i="62"/>
  <c r="D23" i="62"/>
  <c r="D22" i="62"/>
  <c r="G20" i="62"/>
  <c r="D20" i="62"/>
  <c r="D18" i="62"/>
  <c r="D17" i="62"/>
  <c r="G16" i="62"/>
  <c r="D16" i="62"/>
  <c r="D15" i="62"/>
  <c r="G12" i="62"/>
  <c r="D12" i="62"/>
  <c r="D11" i="62"/>
  <c r="D9" i="62"/>
  <c r="D8" i="62"/>
  <c r="D5" i="62"/>
  <c r="D4" i="62"/>
  <c r="F22" i="50"/>
  <c r="F21" i="50"/>
  <c r="F20" i="50"/>
  <c r="F16" i="50"/>
  <c r="F16" i="51"/>
  <c r="F15" i="50"/>
  <c r="F14" i="50"/>
  <c r="F14" i="51"/>
  <c r="F12" i="50"/>
  <c r="F12" i="51"/>
  <c r="F12" i="52" s="1"/>
  <c r="F9" i="50"/>
  <c r="F9" i="51"/>
  <c r="F9" i="52"/>
  <c r="F6" i="50"/>
  <c r="F6" i="51" s="1"/>
  <c r="F5" i="50"/>
  <c r="E27" i="50"/>
  <c r="E26" i="50"/>
  <c r="E25" i="50"/>
  <c r="E25" i="51" s="1"/>
  <c r="E24" i="50"/>
  <c r="E23" i="50"/>
  <c r="E22" i="50"/>
  <c r="E21" i="50"/>
  <c r="E21" i="51" s="1"/>
  <c r="E21" i="52" s="1"/>
  <c r="E20" i="50"/>
  <c r="E18" i="50"/>
  <c r="E18" i="51" s="1"/>
  <c r="E18" i="52" s="1"/>
  <c r="E18" i="53" s="1"/>
  <c r="E18" i="54" s="1"/>
  <c r="E18" i="55" s="1"/>
  <c r="E18" i="56" s="1"/>
  <c r="E18" i="57" s="1"/>
  <c r="E18" i="58" s="1"/>
  <c r="E18" i="59" s="1"/>
  <c r="E18" i="60" s="1"/>
  <c r="E18" i="61" s="1"/>
  <c r="E17" i="50"/>
  <c r="E17" i="51" s="1"/>
  <c r="E17" i="52" s="1"/>
  <c r="E17" i="53" s="1"/>
  <c r="E17" i="54" s="1"/>
  <c r="E17" i="55" s="1"/>
  <c r="E17" i="56" s="1"/>
  <c r="E17" i="57" s="1"/>
  <c r="E17" i="58" s="1"/>
  <c r="E17" i="59" s="1"/>
  <c r="E17" i="60" s="1"/>
  <c r="E17" i="61" s="1"/>
  <c r="E16" i="50"/>
  <c r="E16" i="51"/>
  <c r="G16" i="51" s="1"/>
  <c r="E15" i="50"/>
  <c r="G15" i="50"/>
  <c r="E14" i="50"/>
  <c r="G14" i="50" s="1"/>
  <c r="E12" i="50"/>
  <c r="E11" i="50"/>
  <c r="E11" i="51" s="1"/>
  <c r="E11" i="52" s="1"/>
  <c r="E10" i="50"/>
  <c r="E10" i="51" s="1"/>
  <c r="E9" i="50"/>
  <c r="E8" i="50"/>
  <c r="E8" i="51"/>
  <c r="E8" i="52" s="1"/>
  <c r="E8" i="53" s="1"/>
  <c r="E8" i="54" s="1"/>
  <c r="E8" i="55" s="1"/>
  <c r="E8" i="56" s="1"/>
  <c r="E8" i="57" s="1"/>
  <c r="E6" i="50"/>
  <c r="E5" i="50"/>
  <c r="E5" i="51" s="1"/>
  <c r="E5" i="52" s="1"/>
  <c r="E5" i="53" s="1"/>
  <c r="E5" i="54" s="1"/>
  <c r="E5" i="55" s="1"/>
  <c r="E4" i="50"/>
  <c r="E4" i="51" s="1"/>
  <c r="E4" i="52" s="1"/>
  <c r="E4" i="53" s="1"/>
  <c r="E4" i="54" s="1"/>
  <c r="B7" i="61"/>
  <c r="B13" i="61"/>
  <c r="B19" i="61"/>
  <c r="B28" i="61"/>
  <c r="C28" i="61"/>
  <c r="D28" i="61" s="1"/>
  <c r="D27" i="61"/>
  <c r="D26" i="61"/>
  <c r="D25" i="61"/>
  <c r="D24" i="61"/>
  <c r="D22" i="61"/>
  <c r="D21" i="61"/>
  <c r="D20" i="61"/>
  <c r="D18" i="61"/>
  <c r="D16" i="61"/>
  <c r="D15" i="61"/>
  <c r="D12" i="61"/>
  <c r="D11" i="61"/>
  <c r="D9" i="61"/>
  <c r="D5" i="61"/>
  <c r="D4" i="61"/>
  <c r="B7" i="60"/>
  <c r="B13" i="60"/>
  <c r="B19" i="60"/>
  <c r="B28" i="60"/>
  <c r="D28" i="60" s="1"/>
  <c r="C28" i="60"/>
  <c r="D27" i="60"/>
  <c r="D26" i="60"/>
  <c r="D25" i="60"/>
  <c r="D24" i="60"/>
  <c r="D23" i="60"/>
  <c r="D22" i="60"/>
  <c r="D21" i="60"/>
  <c r="D20" i="60"/>
  <c r="D18" i="60"/>
  <c r="D17" i="60"/>
  <c r="D16" i="60"/>
  <c r="D12" i="60"/>
  <c r="D9" i="60"/>
  <c r="D6" i="60"/>
  <c r="D5" i="60"/>
  <c r="B7" i="59"/>
  <c r="B13" i="59"/>
  <c r="D13" i="59" s="1"/>
  <c r="B19" i="59"/>
  <c r="B28" i="59"/>
  <c r="D26" i="59"/>
  <c r="D25" i="59"/>
  <c r="D24" i="59"/>
  <c r="D23" i="59"/>
  <c r="D22" i="59"/>
  <c r="D20" i="59"/>
  <c r="D18" i="59"/>
  <c r="D17" i="59"/>
  <c r="D15" i="59"/>
  <c r="D14" i="59"/>
  <c r="D11" i="59"/>
  <c r="D10" i="59"/>
  <c r="D9" i="59"/>
  <c r="D8" i="59"/>
  <c r="D4" i="59"/>
  <c r="B7" i="58"/>
  <c r="B13" i="58"/>
  <c r="B19" i="58"/>
  <c r="B28" i="58"/>
  <c r="C13" i="58"/>
  <c r="D13" i="58" s="1"/>
  <c r="D27" i="58"/>
  <c r="D25" i="58"/>
  <c r="D23" i="58"/>
  <c r="D22" i="58"/>
  <c r="D21" i="58"/>
  <c r="D20" i="58"/>
  <c r="D17" i="58"/>
  <c r="D16" i="58"/>
  <c r="D15" i="58"/>
  <c r="D14" i="58"/>
  <c r="D12" i="58"/>
  <c r="D11" i="58"/>
  <c r="D10" i="58"/>
  <c r="D8" i="58"/>
  <c r="D5" i="58"/>
  <c r="D4" i="58"/>
  <c r="B7" i="57"/>
  <c r="B13" i="57"/>
  <c r="B19" i="57"/>
  <c r="B28" i="57"/>
  <c r="C19" i="57"/>
  <c r="D27" i="57"/>
  <c r="D26" i="57"/>
  <c r="D25" i="57"/>
  <c r="D22" i="57"/>
  <c r="D21" i="57"/>
  <c r="D18" i="57"/>
  <c r="D17" i="57"/>
  <c r="D16" i="57"/>
  <c r="D12" i="57"/>
  <c r="D9" i="57"/>
  <c r="D5" i="57"/>
  <c r="B7" i="56"/>
  <c r="B13" i="56"/>
  <c r="B19" i="56"/>
  <c r="B28" i="56"/>
  <c r="C19" i="56"/>
  <c r="C28" i="56"/>
  <c r="D28" i="56" s="1"/>
  <c r="D27" i="56"/>
  <c r="D26" i="56"/>
  <c r="D25" i="56"/>
  <c r="D24" i="56"/>
  <c r="D23" i="56"/>
  <c r="D22" i="56"/>
  <c r="D21" i="56"/>
  <c r="D20" i="56"/>
  <c r="D18" i="56"/>
  <c r="D17" i="56"/>
  <c r="D16" i="56"/>
  <c r="D14" i="56"/>
  <c r="D12" i="56"/>
  <c r="D11" i="56"/>
  <c r="D10" i="56"/>
  <c r="D6" i="56"/>
  <c r="D5" i="56"/>
  <c r="B7" i="55"/>
  <c r="B13" i="55"/>
  <c r="B19" i="55"/>
  <c r="B29" i="55" s="1"/>
  <c r="B28" i="55"/>
  <c r="C19" i="55"/>
  <c r="D27" i="55"/>
  <c r="D25" i="55"/>
  <c r="D24" i="55"/>
  <c r="D23" i="55"/>
  <c r="D22" i="55"/>
  <c r="D21" i="55"/>
  <c r="D18" i="55"/>
  <c r="D17" i="55"/>
  <c r="D16" i="55"/>
  <c r="D14" i="55"/>
  <c r="D12" i="55"/>
  <c r="D10" i="55"/>
  <c r="D9" i="55"/>
  <c r="D8" i="55"/>
  <c r="D6" i="55"/>
  <c r="D12" i="54"/>
  <c r="D11" i="54"/>
  <c r="D10" i="54"/>
  <c r="D8" i="54"/>
  <c r="B13" i="54"/>
  <c r="B7" i="54"/>
  <c r="B19" i="54"/>
  <c r="B28" i="54"/>
  <c r="C28" i="54"/>
  <c r="D27" i="54"/>
  <c r="D26" i="54"/>
  <c r="D25" i="54"/>
  <c r="D24" i="54"/>
  <c r="D22" i="54"/>
  <c r="D21" i="54"/>
  <c r="D20" i="54"/>
  <c r="D18" i="54"/>
  <c r="D16" i="54"/>
  <c r="D15" i="54"/>
  <c r="D14" i="54"/>
  <c r="D6" i="54"/>
  <c r="D5" i="54"/>
  <c r="D4" i="54"/>
  <c r="B7" i="53"/>
  <c r="B13" i="53"/>
  <c r="B29" i="53" s="1"/>
  <c r="B30" i="53" s="1"/>
  <c r="B19" i="53"/>
  <c r="B28" i="53"/>
  <c r="C19" i="53"/>
  <c r="D27" i="53"/>
  <c r="D26" i="53"/>
  <c r="D25" i="53"/>
  <c r="D24" i="53"/>
  <c r="D23" i="53"/>
  <c r="D21" i="53"/>
  <c r="D20" i="53"/>
  <c r="D18" i="53"/>
  <c r="D17" i="53"/>
  <c r="D15" i="53"/>
  <c r="D14" i="53"/>
  <c r="D12" i="53"/>
  <c r="D11" i="53"/>
  <c r="D4" i="53"/>
  <c r="B7" i="52"/>
  <c r="B13" i="52"/>
  <c r="D13" i="52" s="1"/>
  <c r="B19" i="52"/>
  <c r="B28" i="52"/>
  <c r="C13" i="52"/>
  <c r="C28" i="52"/>
  <c r="D27" i="52"/>
  <c r="D26" i="52"/>
  <c r="D25" i="52"/>
  <c r="D24" i="52"/>
  <c r="D23" i="52"/>
  <c r="D22" i="52"/>
  <c r="D21" i="52"/>
  <c r="D20" i="52"/>
  <c r="D18" i="52"/>
  <c r="D17" i="52"/>
  <c r="D16" i="52"/>
  <c r="D15" i="52"/>
  <c r="D12" i="52"/>
  <c r="D11" i="52"/>
  <c r="D10" i="52"/>
  <c r="D9" i="52"/>
  <c r="D8" i="52"/>
  <c r="B7" i="51"/>
  <c r="B13" i="51"/>
  <c r="B19" i="51"/>
  <c r="B28" i="51"/>
  <c r="C7" i="51"/>
  <c r="D27" i="51"/>
  <c r="D25" i="51"/>
  <c r="D24" i="51"/>
  <c r="D23" i="51"/>
  <c r="D22" i="51"/>
  <c r="D21" i="51"/>
  <c r="D18" i="51"/>
  <c r="D17" i="51"/>
  <c r="D16" i="51"/>
  <c r="D14" i="51"/>
  <c r="D12" i="51"/>
  <c r="D10" i="51"/>
  <c r="D9" i="51"/>
  <c r="D8" i="51"/>
  <c r="D6" i="51"/>
  <c r="B7" i="50"/>
  <c r="B13" i="50"/>
  <c r="B19" i="50"/>
  <c r="B28" i="50"/>
  <c r="D28" i="50" s="1"/>
  <c r="C7" i="50"/>
  <c r="C28" i="50"/>
  <c r="D27" i="50"/>
  <c r="D26" i="50"/>
  <c r="D25" i="50"/>
  <c r="D24" i="50"/>
  <c r="D23" i="50"/>
  <c r="D22" i="50"/>
  <c r="D21" i="50"/>
  <c r="D20" i="50"/>
  <c r="D18" i="50"/>
  <c r="D16" i="50"/>
  <c r="D15" i="50"/>
  <c r="D14" i="50"/>
  <c r="D12" i="50"/>
  <c r="D11" i="50"/>
  <c r="D6" i="50"/>
  <c r="D5" i="50"/>
  <c r="E5" i="38"/>
  <c r="E5" i="39"/>
  <c r="E5" i="40" s="1"/>
  <c r="F5" i="38"/>
  <c r="F5" i="39"/>
  <c r="E6" i="38"/>
  <c r="F6" i="38"/>
  <c r="F6" i="39" s="1"/>
  <c r="F6" i="40" s="1"/>
  <c r="F6" i="41" s="1"/>
  <c r="E9" i="38"/>
  <c r="E9" i="39"/>
  <c r="F9" i="38"/>
  <c r="E10" i="38"/>
  <c r="E10" i="39"/>
  <c r="E11" i="38"/>
  <c r="F11" i="38"/>
  <c r="F11" i="39" s="1"/>
  <c r="F11" i="40" s="1"/>
  <c r="E12" i="38"/>
  <c r="F12" i="38"/>
  <c r="F12" i="39"/>
  <c r="E15" i="38"/>
  <c r="F15" i="38"/>
  <c r="F15" i="39" s="1"/>
  <c r="F15" i="40" s="1"/>
  <c r="F15" i="41" s="1"/>
  <c r="F15" i="42" s="1"/>
  <c r="F15" i="43" s="1"/>
  <c r="F15" i="44" s="1"/>
  <c r="F15" i="45" s="1"/>
  <c r="F15" i="46" s="1"/>
  <c r="F15" i="47" s="1"/>
  <c r="F15" i="48" s="1"/>
  <c r="F15" i="49" s="1"/>
  <c r="E16" i="38"/>
  <c r="E16" i="39" s="1"/>
  <c r="F16" i="38"/>
  <c r="E17" i="38"/>
  <c r="E17" i="39"/>
  <c r="F17" i="38"/>
  <c r="E18" i="38"/>
  <c r="E18" i="39" s="1"/>
  <c r="E18" i="40" s="1"/>
  <c r="E18" i="41" s="1"/>
  <c r="E18" i="42" s="1"/>
  <c r="F18" i="38"/>
  <c r="E21" i="38"/>
  <c r="F21" i="38"/>
  <c r="E22" i="38"/>
  <c r="F22" i="38"/>
  <c r="F22" i="39" s="1"/>
  <c r="E23" i="38"/>
  <c r="E23" i="39"/>
  <c r="F23" i="38"/>
  <c r="F23" i="39"/>
  <c r="F23" i="40" s="1"/>
  <c r="F23" i="41" s="1"/>
  <c r="F23" i="42" s="1"/>
  <c r="F23" i="43" s="1"/>
  <c r="F23" i="44" s="1"/>
  <c r="F23" i="45" s="1"/>
  <c r="F23" i="46" s="1"/>
  <c r="F23" i="47" s="1"/>
  <c r="F23" i="48" s="1"/>
  <c r="F23" i="49" s="1"/>
  <c r="E24" i="38"/>
  <c r="E24" i="39" s="1"/>
  <c r="F24" i="38"/>
  <c r="E25" i="38"/>
  <c r="E25" i="39"/>
  <c r="E25" i="40" s="1"/>
  <c r="F25" i="38"/>
  <c r="F25" i="39" s="1"/>
  <c r="E26" i="38"/>
  <c r="E26" i="39" s="1"/>
  <c r="E27" i="38"/>
  <c r="E27" i="39"/>
  <c r="E27" i="40" s="1"/>
  <c r="F27" i="38"/>
  <c r="F27" i="39"/>
  <c r="F27" i="40" s="1"/>
  <c r="F27" i="41" s="1"/>
  <c r="F20" i="38"/>
  <c r="E20" i="38"/>
  <c r="F14" i="38"/>
  <c r="E14" i="38"/>
  <c r="F8" i="38"/>
  <c r="E8" i="38"/>
  <c r="E4" i="38"/>
  <c r="B7" i="49"/>
  <c r="B13" i="49"/>
  <c r="B19" i="49"/>
  <c r="D19" i="49" s="1"/>
  <c r="B28" i="49"/>
  <c r="D27" i="49"/>
  <c r="D26" i="49"/>
  <c r="D24" i="49"/>
  <c r="D22" i="49"/>
  <c r="D21" i="49"/>
  <c r="D20" i="49"/>
  <c r="D18" i="49"/>
  <c r="D17" i="49"/>
  <c r="D16" i="49"/>
  <c r="D15" i="49"/>
  <c r="D12" i="49"/>
  <c r="D11" i="49"/>
  <c r="D8" i="49"/>
  <c r="D5" i="49"/>
  <c r="D4" i="49"/>
  <c r="B7" i="48"/>
  <c r="B13" i="48"/>
  <c r="B19" i="48"/>
  <c r="B28" i="48"/>
  <c r="D27" i="48"/>
  <c r="D26" i="48"/>
  <c r="D25" i="48"/>
  <c r="D24" i="48"/>
  <c r="D22" i="48"/>
  <c r="D21" i="48"/>
  <c r="D20" i="48"/>
  <c r="D18" i="48"/>
  <c r="D17" i="48"/>
  <c r="D16" i="48"/>
  <c r="D15" i="48"/>
  <c r="D9" i="48"/>
  <c r="D8" i="48"/>
  <c r="B7" i="47"/>
  <c r="D7" i="47" s="1"/>
  <c r="B13" i="47"/>
  <c r="B19" i="47"/>
  <c r="D19" i="47" s="1"/>
  <c r="B28" i="47"/>
  <c r="C7" i="47"/>
  <c r="C19" i="47"/>
  <c r="D27" i="47"/>
  <c r="D26" i="47"/>
  <c r="D25" i="47"/>
  <c r="D24" i="47"/>
  <c r="D23" i="47"/>
  <c r="D22" i="47"/>
  <c r="D21" i="47"/>
  <c r="D18" i="47"/>
  <c r="D17" i="47"/>
  <c r="D16" i="47"/>
  <c r="D14" i="47"/>
  <c r="D12" i="47"/>
  <c r="D10" i="47"/>
  <c r="D6" i="47"/>
  <c r="D4" i="47"/>
  <c r="B7" i="46"/>
  <c r="B13" i="46"/>
  <c r="B19" i="46"/>
  <c r="B28" i="46"/>
  <c r="C13" i="46"/>
  <c r="D27" i="46"/>
  <c r="D25" i="46"/>
  <c r="D24" i="46"/>
  <c r="D23" i="46"/>
  <c r="D22" i="46"/>
  <c r="D21" i="46"/>
  <c r="D20" i="46"/>
  <c r="D17" i="46"/>
  <c r="D16" i="46"/>
  <c r="D15" i="46"/>
  <c r="D12" i="46"/>
  <c r="D11" i="46"/>
  <c r="D9" i="46"/>
  <c r="D8" i="46"/>
  <c r="D6" i="46"/>
  <c r="D5" i="46"/>
  <c r="D4" i="46"/>
  <c r="B7" i="45"/>
  <c r="B13" i="45"/>
  <c r="B19" i="45"/>
  <c r="D19" i="45" s="1"/>
  <c r="B28" i="45"/>
  <c r="D27" i="45"/>
  <c r="D26" i="45"/>
  <c r="D24" i="45"/>
  <c r="D23" i="45"/>
  <c r="D22" i="45"/>
  <c r="D21" i="45"/>
  <c r="D20" i="45"/>
  <c r="D18" i="45"/>
  <c r="D17" i="45"/>
  <c r="D15" i="45"/>
  <c r="D14" i="45"/>
  <c r="D12" i="45"/>
  <c r="D11" i="45"/>
  <c r="D8" i="45"/>
  <c r="D4" i="45"/>
  <c r="B28" i="44"/>
  <c r="D26" i="44"/>
  <c r="D25" i="44"/>
  <c r="D24" i="44"/>
  <c r="D22" i="44"/>
  <c r="D21" i="44"/>
  <c r="D20" i="44"/>
  <c r="B19" i="44"/>
  <c r="B13" i="44"/>
  <c r="B7" i="44"/>
  <c r="D4" i="44"/>
  <c r="D5" i="44"/>
  <c r="D9" i="44"/>
  <c r="D10" i="44"/>
  <c r="D11" i="44"/>
  <c r="D15" i="44"/>
  <c r="D16" i="44"/>
  <c r="D17" i="44"/>
  <c r="D18" i="44"/>
  <c r="B28" i="43"/>
  <c r="B19" i="43"/>
  <c r="B13" i="43"/>
  <c r="D12" i="43"/>
  <c r="D11" i="43"/>
  <c r="D10" i="43"/>
  <c r="B7" i="43"/>
  <c r="B29" i="43" s="1"/>
  <c r="B30" i="43" s="1"/>
  <c r="D6" i="43"/>
  <c r="D14" i="43"/>
  <c r="D16" i="43"/>
  <c r="D17" i="43"/>
  <c r="D18" i="43"/>
  <c r="D21" i="43"/>
  <c r="D22" i="43"/>
  <c r="D23" i="43"/>
  <c r="D24" i="43"/>
  <c r="D25" i="43"/>
  <c r="D26" i="43"/>
  <c r="D27" i="43"/>
  <c r="D6" i="42"/>
  <c r="B28" i="42"/>
  <c r="B19" i="42"/>
  <c r="D17" i="42"/>
  <c r="D16" i="42"/>
  <c r="D15" i="42"/>
  <c r="B13" i="42"/>
  <c r="B7" i="42"/>
  <c r="D10" i="42"/>
  <c r="D11" i="42"/>
  <c r="D12" i="42"/>
  <c r="D20" i="42"/>
  <c r="D21" i="42"/>
  <c r="D22" i="42"/>
  <c r="D23" i="42"/>
  <c r="D24" i="42"/>
  <c r="D25" i="42"/>
  <c r="D27" i="42"/>
  <c r="D4" i="41"/>
  <c r="B28" i="41"/>
  <c r="B19" i="41"/>
  <c r="D18" i="41"/>
  <c r="D16" i="41"/>
  <c r="D15" i="41"/>
  <c r="B13" i="41"/>
  <c r="B7" i="41"/>
  <c r="D5" i="41"/>
  <c r="D14" i="41"/>
  <c r="D10" i="41"/>
  <c r="D11" i="41"/>
  <c r="D12" i="41"/>
  <c r="D20" i="41"/>
  <c r="D21" i="41"/>
  <c r="D23" i="41"/>
  <c r="D24" i="41"/>
  <c r="D26" i="41"/>
  <c r="D27" i="41"/>
  <c r="D5" i="40"/>
  <c r="B28" i="40"/>
  <c r="D28" i="40" s="1"/>
  <c r="C28" i="40"/>
  <c r="B19" i="40"/>
  <c r="D17" i="40"/>
  <c r="D16" i="40"/>
  <c r="D15" i="40"/>
  <c r="B13" i="40"/>
  <c r="B7" i="40"/>
  <c r="D4" i="40"/>
  <c r="D8" i="40"/>
  <c r="D10" i="40"/>
  <c r="D12" i="40"/>
  <c r="D20" i="40"/>
  <c r="D21" i="40"/>
  <c r="D22" i="40"/>
  <c r="D23" i="40"/>
  <c r="D24" i="40"/>
  <c r="D25" i="40"/>
  <c r="D26" i="40"/>
  <c r="D27" i="40"/>
  <c r="B28" i="39"/>
  <c r="B19" i="39"/>
  <c r="D17" i="39"/>
  <c r="D15" i="39"/>
  <c r="D14" i="39"/>
  <c r="B13" i="39"/>
  <c r="B7" i="39"/>
  <c r="D6" i="39"/>
  <c r="D18" i="39"/>
  <c r="D16" i="39"/>
  <c r="C7" i="39"/>
  <c r="D8" i="39"/>
  <c r="D9" i="39"/>
  <c r="D10" i="39"/>
  <c r="D11" i="39"/>
  <c r="D12" i="39"/>
  <c r="C13" i="39"/>
  <c r="D21" i="39"/>
  <c r="D22" i="39"/>
  <c r="D23" i="39"/>
  <c r="D24" i="39"/>
  <c r="D25" i="39"/>
  <c r="D26" i="39"/>
  <c r="D27" i="39"/>
  <c r="D11" i="38"/>
  <c r="D23" i="38"/>
  <c r="D27" i="38"/>
  <c r="B28" i="38"/>
  <c r="D25" i="38"/>
  <c r="D24" i="38"/>
  <c r="D22" i="38"/>
  <c r="D21" i="38"/>
  <c r="D20" i="38"/>
  <c r="B19" i="38"/>
  <c r="B13" i="38"/>
  <c r="D12" i="38"/>
  <c r="D9" i="38"/>
  <c r="B7" i="38"/>
  <c r="D7" i="38" s="1"/>
  <c r="C7" i="38"/>
  <c r="G23" i="38"/>
  <c r="D8" i="38"/>
  <c r="G27" i="38"/>
  <c r="G25" i="38"/>
  <c r="G5" i="38"/>
  <c r="D14" i="38"/>
  <c r="D15" i="38"/>
  <c r="D16" i="38"/>
  <c r="D17" i="38"/>
  <c r="D18" i="38"/>
  <c r="C19" i="38"/>
  <c r="D5" i="38"/>
  <c r="D6" i="38"/>
  <c r="D18" i="37"/>
  <c r="D4" i="37"/>
  <c r="B28" i="37"/>
  <c r="D26" i="37"/>
  <c r="B19" i="37"/>
  <c r="B13" i="37"/>
  <c r="B7" i="37"/>
  <c r="D14" i="37"/>
  <c r="D21" i="37"/>
  <c r="D5" i="37"/>
  <c r="D15" i="37"/>
  <c r="D20" i="37"/>
  <c r="D24" i="37"/>
  <c r="D27" i="37"/>
  <c r="D8" i="37"/>
  <c r="D12" i="37"/>
  <c r="D22" i="37"/>
  <c r="B7" i="36"/>
  <c r="B29" i="36" s="1"/>
  <c r="B30" i="36" s="1"/>
  <c r="B13" i="36"/>
  <c r="B19" i="36"/>
  <c r="D19" i="36"/>
  <c r="B28" i="36"/>
  <c r="C19" i="36"/>
  <c r="D26" i="36"/>
  <c r="D24" i="36"/>
  <c r="D22" i="36"/>
  <c r="D21" i="36"/>
  <c r="D20" i="36"/>
  <c r="D17" i="36"/>
  <c r="D16" i="36"/>
  <c r="D15" i="36"/>
  <c r="D11" i="36"/>
  <c r="D8" i="36"/>
  <c r="D5" i="36"/>
  <c r="D4" i="36"/>
  <c r="B7" i="35"/>
  <c r="B29" i="35" s="1"/>
  <c r="B30" i="35" s="1"/>
  <c r="B13" i="35"/>
  <c r="B19" i="35"/>
  <c r="D19" i="35" s="1"/>
  <c r="B28" i="35"/>
  <c r="C28" i="35"/>
  <c r="C19" i="35"/>
  <c r="D27" i="35"/>
  <c r="D26" i="35"/>
  <c r="D25" i="35"/>
  <c r="D24" i="35"/>
  <c r="D22" i="35"/>
  <c r="D21" i="35"/>
  <c r="D18" i="35"/>
  <c r="D17" i="35"/>
  <c r="D16" i="35"/>
  <c r="D14" i="35"/>
  <c r="D12" i="35"/>
  <c r="D10" i="35"/>
  <c r="D9" i="35"/>
  <c r="D6" i="35"/>
  <c r="D15" i="34"/>
  <c r="D16" i="34"/>
  <c r="C19" i="34"/>
  <c r="D19" i="34" s="1"/>
  <c r="B7" i="34"/>
  <c r="B13" i="34"/>
  <c r="B19" i="34"/>
  <c r="B28" i="34"/>
  <c r="C7" i="34"/>
  <c r="D27" i="34"/>
  <c r="D24" i="34"/>
  <c r="D23" i="34"/>
  <c r="D22" i="34"/>
  <c r="D21" i="34"/>
  <c r="D20" i="34"/>
  <c r="D18" i="34"/>
  <c r="D17" i="34"/>
  <c r="D14" i="34"/>
  <c r="D12" i="34"/>
  <c r="D11" i="34"/>
  <c r="D10" i="34"/>
  <c r="D6" i="34"/>
  <c r="D5" i="34"/>
  <c r="D4" i="34"/>
  <c r="D5" i="33"/>
  <c r="D12" i="33"/>
  <c r="B28" i="33"/>
  <c r="D26" i="33"/>
  <c r="B19" i="33"/>
  <c r="D15" i="33"/>
  <c r="B13" i="33"/>
  <c r="D8" i="33"/>
  <c r="B7" i="33"/>
  <c r="D11" i="33"/>
  <c r="D16" i="33"/>
  <c r="D4" i="33"/>
  <c r="D18" i="33"/>
  <c r="D23" i="33"/>
  <c r="D10" i="32"/>
  <c r="D17" i="32"/>
  <c r="C19" i="32"/>
  <c r="D4" i="32"/>
  <c r="B28" i="32"/>
  <c r="D24" i="32"/>
  <c r="D22" i="32"/>
  <c r="B19" i="32"/>
  <c r="D15" i="32"/>
  <c r="B13" i="32"/>
  <c r="B7" i="32"/>
  <c r="D20" i="32"/>
  <c r="D16" i="32"/>
  <c r="D21" i="32"/>
  <c r="D25" i="32"/>
  <c r="D18" i="32"/>
  <c r="D23" i="32"/>
  <c r="D22" i="31"/>
  <c r="C13" i="31"/>
  <c r="B28" i="31"/>
  <c r="D26" i="31"/>
  <c r="B19" i="31"/>
  <c r="B13" i="31"/>
  <c r="D12" i="31"/>
  <c r="B7" i="31"/>
  <c r="D17" i="31"/>
  <c r="D11" i="31"/>
  <c r="D16" i="31"/>
  <c r="D25" i="31"/>
  <c r="D9" i="31"/>
  <c r="D14" i="31"/>
  <c r="D23" i="31"/>
  <c r="D27" i="31"/>
  <c r="D9" i="30"/>
  <c r="D12" i="30"/>
  <c r="B28" i="30"/>
  <c r="D24" i="30"/>
  <c r="D4" i="30"/>
  <c r="D25" i="30"/>
  <c r="B19" i="30"/>
  <c r="D18" i="30"/>
  <c r="D17" i="30"/>
  <c r="D16" i="30"/>
  <c r="B13" i="30"/>
  <c r="B7" i="30"/>
  <c r="D6" i="30"/>
  <c r="D22" i="30"/>
  <c r="D15" i="30"/>
  <c r="D20" i="30"/>
  <c r="D23" i="30"/>
  <c r="D18" i="29"/>
  <c r="B28" i="29"/>
  <c r="D14" i="29"/>
  <c r="D27" i="29"/>
  <c r="B19" i="29"/>
  <c r="B13" i="29"/>
  <c r="B7" i="29"/>
  <c r="D4" i="29"/>
  <c r="D23" i="29"/>
  <c r="D11" i="29"/>
  <c r="D21" i="29"/>
  <c r="D12" i="29"/>
  <c r="D6" i="29"/>
  <c r="D5" i="29"/>
  <c r="D15" i="29"/>
  <c r="D20" i="29"/>
  <c r="D24" i="29"/>
  <c r="F9" i="26"/>
  <c r="F9" i="27"/>
  <c r="F9" i="28" s="1"/>
  <c r="B19" i="28"/>
  <c r="D21" i="28"/>
  <c r="F24" i="26"/>
  <c r="F24" i="27" s="1"/>
  <c r="F24" i="28" s="1"/>
  <c r="F24" i="29" s="1"/>
  <c r="F24" i="30" s="1"/>
  <c r="D27" i="28"/>
  <c r="B28" i="28"/>
  <c r="D16" i="28"/>
  <c r="B13" i="28"/>
  <c r="B7" i="28"/>
  <c r="B29" i="28" s="1"/>
  <c r="D14" i="28"/>
  <c r="D10" i="28"/>
  <c r="D15" i="28"/>
  <c r="D24" i="28"/>
  <c r="D8" i="28"/>
  <c r="D17" i="28"/>
  <c r="D22" i="28"/>
  <c r="D26" i="28"/>
  <c r="C19" i="12"/>
  <c r="C13" i="12"/>
  <c r="C7" i="12"/>
  <c r="C19" i="11"/>
  <c r="C13" i="11"/>
  <c r="C7" i="11"/>
  <c r="C19" i="10"/>
  <c r="C13" i="10"/>
  <c r="C7" i="10"/>
  <c r="C19" i="1"/>
  <c r="C13" i="1"/>
  <c r="C7" i="1"/>
  <c r="C19" i="2"/>
  <c r="C13" i="2"/>
  <c r="C7" i="2"/>
  <c r="C19" i="3"/>
  <c r="C13" i="3"/>
  <c r="C7" i="3"/>
  <c r="C19" i="4"/>
  <c r="C13" i="4"/>
  <c r="C7" i="4"/>
  <c r="C19" i="5"/>
  <c r="C13" i="5"/>
  <c r="C7" i="5"/>
  <c r="C19" i="6"/>
  <c r="C13" i="6"/>
  <c r="C7" i="6"/>
  <c r="C19" i="7"/>
  <c r="C13" i="7"/>
  <c r="C7" i="7"/>
  <c r="C19" i="8"/>
  <c r="C13" i="8"/>
  <c r="C7" i="8"/>
  <c r="C19" i="9"/>
  <c r="C13" i="9"/>
  <c r="C7" i="9"/>
  <c r="B19" i="9"/>
  <c r="B13" i="9"/>
  <c r="D13" i="9" s="1"/>
  <c r="B7" i="9"/>
  <c r="D7" i="9"/>
  <c r="B7" i="8"/>
  <c r="B13" i="8"/>
  <c r="B19" i="8"/>
  <c r="B19" i="7"/>
  <c r="D19" i="7" s="1"/>
  <c r="B13" i="7"/>
  <c r="D13" i="7" s="1"/>
  <c r="B7" i="7"/>
  <c r="B19" i="6"/>
  <c r="D19" i="6" s="1"/>
  <c r="B13" i="6"/>
  <c r="B7" i="6"/>
  <c r="D7" i="6" s="1"/>
  <c r="B19" i="5"/>
  <c r="D19" i="5" s="1"/>
  <c r="B13" i="5"/>
  <c r="D13" i="5" s="1"/>
  <c r="B7" i="5"/>
  <c r="B19" i="4"/>
  <c r="D19" i="4" s="1"/>
  <c r="B13" i="4"/>
  <c r="B7" i="4"/>
  <c r="B7" i="3"/>
  <c r="D7" i="3" s="1"/>
  <c r="B13" i="3"/>
  <c r="B19" i="3"/>
  <c r="D19" i="3" s="1"/>
  <c r="B19" i="2"/>
  <c r="B13" i="2"/>
  <c r="B7" i="2"/>
  <c r="B19" i="1"/>
  <c r="B13" i="1"/>
  <c r="B7" i="1"/>
  <c r="B19" i="10"/>
  <c r="B13" i="10"/>
  <c r="B7" i="10"/>
  <c r="B7" i="11"/>
  <c r="B13" i="11"/>
  <c r="B19" i="11"/>
  <c r="D19" i="11"/>
  <c r="B7" i="12"/>
  <c r="B13" i="12"/>
  <c r="D13" i="12" s="1"/>
  <c r="B19" i="12"/>
  <c r="B19" i="14"/>
  <c r="B13" i="14"/>
  <c r="B7" i="14"/>
  <c r="B7" i="15"/>
  <c r="B13" i="15"/>
  <c r="D13" i="15" s="1"/>
  <c r="B19" i="15"/>
  <c r="B7" i="16"/>
  <c r="D7" i="16" s="1"/>
  <c r="B13" i="16"/>
  <c r="B19" i="16"/>
  <c r="B19" i="17"/>
  <c r="B13" i="17"/>
  <c r="B7" i="17"/>
  <c r="B7" i="18"/>
  <c r="B13" i="18"/>
  <c r="B19" i="18"/>
  <c r="B7" i="19"/>
  <c r="B13" i="19"/>
  <c r="B19" i="19"/>
  <c r="B19" i="20"/>
  <c r="B13" i="20"/>
  <c r="B7" i="20"/>
  <c r="B7" i="21"/>
  <c r="B13" i="21"/>
  <c r="B19" i="21"/>
  <c r="B7" i="22"/>
  <c r="B13" i="22"/>
  <c r="B19" i="22"/>
  <c r="B19" i="23"/>
  <c r="D19" i="23" s="1"/>
  <c r="B13" i="23"/>
  <c r="B7" i="23"/>
  <c r="B19" i="24"/>
  <c r="B13" i="24"/>
  <c r="D13" i="24" s="1"/>
  <c r="B7" i="24"/>
  <c r="B19" i="25"/>
  <c r="B13" i="25"/>
  <c r="B7" i="25"/>
  <c r="F21" i="26"/>
  <c r="F25" i="26"/>
  <c r="F25" i="27"/>
  <c r="F25" i="28" s="1"/>
  <c r="D20" i="27"/>
  <c r="D14" i="27"/>
  <c r="C13" i="27"/>
  <c r="D6" i="27"/>
  <c r="B28" i="27"/>
  <c r="D28" i="27" s="1"/>
  <c r="D26" i="27"/>
  <c r="D24" i="27"/>
  <c r="D22" i="27"/>
  <c r="B19" i="27"/>
  <c r="D17" i="27"/>
  <c r="B13" i="27"/>
  <c r="D13" i="27"/>
  <c r="D12" i="27"/>
  <c r="D10" i="27"/>
  <c r="D8" i="27"/>
  <c r="B7" i="27"/>
  <c r="D5" i="27"/>
  <c r="C28" i="27"/>
  <c r="D9" i="27"/>
  <c r="D11" i="27"/>
  <c r="D16" i="27"/>
  <c r="D18" i="27"/>
  <c r="D21" i="27"/>
  <c r="D23" i="27"/>
  <c r="D27" i="27"/>
  <c r="F15" i="26"/>
  <c r="F14" i="26"/>
  <c r="E5" i="26"/>
  <c r="E6" i="26"/>
  <c r="E6" i="27" s="1"/>
  <c r="E9" i="26"/>
  <c r="E10" i="26"/>
  <c r="E10" i="27" s="1"/>
  <c r="E11" i="26"/>
  <c r="E12" i="26"/>
  <c r="E12" i="27" s="1"/>
  <c r="E15" i="26"/>
  <c r="G15" i="26" s="1"/>
  <c r="E16" i="26"/>
  <c r="E16" i="27"/>
  <c r="E17" i="26"/>
  <c r="E18" i="26"/>
  <c r="E18" i="27"/>
  <c r="E21" i="26"/>
  <c r="E21" i="27" s="1"/>
  <c r="E22" i="26"/>
  <c r="E23" i="26"/>
  <c r="E23" i="27" s="1"/>
  <c r="E24" i="26"/>
  <c r="E24" i="27" s="1"/>
  <c r="E25" i="26"/>
  <c r="E25" i="27" s="1"/>
  <c r="E26" i="26"/>
  <c r="E26" i="27" s="1"/>
  <c r="E26" i="28" s="1"/>
  <c r="E27" i="26"/>
  <c r="E20" i="26"/>
  <c r="E20" i="27"/>
  <c r="E14" i="26"/>
  <c r="E8" i="26"/>
  <c r="E8" i="27"/>
  <c r="E8" i="28" s="1"/>
  <c r="E4" i="26"/>
  <c r="F6" i="26"/>
  <c r="F6" i="27"/>
  <c r="D11" i="26"/>
  <c r="F12" i="26"/>
  <c r="F12" i="27"/>
  <c r="F16" i="26"/>
  <c r="F17" i="26"/>
  <c r="F17" i="27" s="1"/>
  <c r="F17" i="28" s="1"/>
  <c r="F17" i="29" s="1"/>
  <c r="F17" i="30" s="1"/>
  <c r="F17" i="31" s="1"/>
  <c r="F17" i="32" s="1"/>
  <c r="F17" i="33" s="1"/>
  <c r="F17" i="34" s="1"/>
  <c r="F17" i="35" s="1"/>
  <c r="F17" i="36" s="1"/>
  <c r="F17" i="37" s="1"/>
  <c r="D18" i="26"/>
  <c r="F22" i="26"/>
  <c r="F22" i="27" s="1"/>
  <c r="F23" i="26"/>
  <c r="F23" i="27" s="1"/>
  <c r="F23" i="28" s="1"/>
  <c r="F23" i="29" s="1"/>
  <c r="F23" i="30" s="1"/>
  <c r="F23" i="31" s="1"/>
  <c r="F23" i="32" s="1"/>
  <c r="F23" i="33" s="1"/>
  <c r="F23" i="34" s="1"/>
  <c r="F23" i="35" s="1"/>
  <c r="F23" i="36" s="1"/>
  <c r="F23" i="37" s="1"/>
  <c r="F27" i="26"/>
  <c r="F27" i="27"/>
  <c r="F27" i="28"/>
  <c r="F27" i="29" s="1"/>
  <c r="F27" i="30" s="1"/>
  <c r="F27" i="31" s="1"/>
  <c r="F27" i="32" s="1"/>
  <c r="F27" i="33" s="1"/>
  <c r="F27" i="34" s="1"/>
  <c r="F27" i="35" s="1"/>
  <c r="F27" i="36" s="1"/>
  <c r="F27" i="37" s="1"/>
  <c r="B28" i="26"/>
  <c r="F8" i="26"/>
  <c r="G8" i="26" s="1"/>
  <c r="D4" i="26"/>
  <c r="D25" i="26"/>
  <c r="D21" i="26"/>
  <c r="B19" i="26"/>
  <c r="D14" i="26"/>
  <c r="B13" i="26"/>
  <c r="B7" i="26"/>
  <c r="F4" i="26"/>
  <c r="D12" i="26"/>
  <c r="C19" i="26"/>
  <c r="D19" i="26" s="1"/>
  <c r="D22" i="26"/>
  <c r="D6" i="26"/>
  <c r="D23" i="26"/>
  <c r="D27" i="26"/>
  <c r="D15" i="26"/>
  <c r="D10" i="26"/>
  <c r="D20" i="26"/>
  <c r="D24" i="26"/>
  <c r="D15" i="25"/>
  <c r="D18" i="25"/>
  <c r="D24" i="25"/>
  <c r="D27" i="25"/>
  <c r="B28" i="25"/>
  <c r="D12" i="25"/>
  <c r="D11" i="25"/>
  <c r="D8" i="25"/>
  <c r="D21" i="25"/>
  <c r="D5" i="25"/>
  <c r="D22" i="25"/>
  <c r="D26" i="25"/>
  <c r="D23" i="25"/>
  <c r="D17" i="25"/>
  <c r="D9" i="24"/>
  <c r="D17" i="24"/>
  <c r="D22" i="24"/>
  <c r="D25" i="24"/>
  <c r="D26" i="24"/>
  <c r="D8" i="24"/>
  <c r="B28" i="24"/>
  <c r="D24" i="24"/>
  <c r="D20" i="24"/>
  <c r="D11" i="24"/>
  <c r="D4" i="24"/>
  <c r="D5" i="24"/>
  <c r="D21" i="24"/>
  <c r="D16" i="24"/>
  <c r="D10" i="24"/>
  <c r="D11" i="23"/>
  <c r="D12" i="23"/>
  <c r="D18" i="23"/>
  <c r="D23" i="23"/>
  <c r="D24" i="23"/>
  <c r="D27" i="23"/>
  <c r="D5" i="23"/>
  <c r="B28" i="23"/>
  <c r="D26" i="23"/>
  <c r="D22" i="23"/>
  <c r="D15" i="23"/>
  <c r="D10" i="23"/>
  <c r="D4" i="23"/>
  <c r="D14" i="23"/>
  <c r="D21" i="23"/>
  <c r="D25" i="23"/>
  <c r="D6" i="23"/>
  <c r="D9" i="23"/>
  <c r="D16" i="23"/>
  <c r="D15" i="22"/>
  <c r="D22" i="22"/>
  <c r="D18" i="21"/>
  <c r="D24" i="21"/>
  <c r="D16" i="22"/>
  <c r="B28" i="22"/>
  <c r="D12" i="22"/>
  <c r="D27" i="22"/>
  <c r="D6" i="22"/>
  <c r="D17" i="22"/>
  <c r="D23" i="22"/>
  <c r="D20" i="22"/>
  <c r="D24" i="22"/>
  <c r="D4" i="22"/>
  <c r="D18" i="22"/>
  <c r="D21" i="22"/>
  <c r="D25" i="22"/>
  <c r="B28" i="21"/>
  <c r="D21" i="21"/>
  <c r="D20" i="21"/>
  <c r="D14" i="21"/>
  <c r="D10" i="21"/>
  <c r="D11" i="21"/>
  <c r="D4" i="21"/>
  <c r="D26" i="21"/>
  <c r="D5" i="21"/>
  <c r="D8" i="21"/>
  <c r="D15" i="21"/>
  <c r="D23" i="21"/>
  <c r="D27" i="21"/>
  <c r="D21" i="20"/>
  <c r="D24" i="20"/>
  <c r="D25" i="20"/>
  <c r="D17" i="20"/>
  <c r="D9" i="20"/>
  <c r="D20" i="20"/>
  <c r="C13" i="20"/>
  <c r="D13" i="20" s="1"/>
  <c r="B28" i="20"/>
  <c r="D26" i="20"/>
  <c r="D22" i="20"/>
  <c r="D8" i="20"/>
  <c r="D5" i="20"/>
  <c r="D15" i="20"/>
  <c r="D4" i="20"/>
  <c r="D11" i="20"/>
  <c r="D16" i="20"/>
  <c r="D22" i="19"/>
  <c r="D25" i="19"/>
  <c r="D26" i="19"/>
  <c r="D17" i="19"/>
  <c r="D9" i="19"/>
  <c r="D6" i="19"/>
  <c r="D4" i="19"/>
  <c r="B28" i="19"/>
  <c r="D27" i="19"/>
  <c r="D24" i="19"/>
  <c r="D23" i="19"/>
  <c r="D12" i="19"/>
  <c r="D10" i="19"/>
  <c r="C7" i="19"/>
  <c r="D11" i="19"/>
  <c r="D14" i="19"/>
  <c r="D18" i="19"/>
  <c r="D21" i="19"/>
  <c r="D22" i="18"/>
  <c r="D25" i="18"/>
  <c r="D20" i="18"/>
  <c r="D15" i="18"/>
  <c r="D11" i="18"/>
  <c r="D6" i="18"/>
  <c r="B28" i="18"/>
  <c r="D27" i="18"/>
  <c r="D23" i="18"/>
  <c r="D16" i="18"/>
  <c r="D9" i="18"/>
  <c r="D8" i="18"/>
  <c r="D5" i="18"/>
  <c r="D17" i="18"/>
  <c r="D14" i="18"/>
  <c r="D18" i="18"/>
  <c r="D10" i="18"/>
  <c r="D24" i="18"/>
  <c r="D26" i="17"/>
  <c r="D16" i="17"/>
  <c r="D17" i="17"/>
  <c r="D11" i="17"/>
  <c r="B28" i="17"/>
  <c r="D24" i="17"/>
  <c r="D23" i="17"/>
  <c r="D21" i="17"/>
  <c r="D18" i="17"/>
  <c r="D12" i="17"/>
  <c r="D10" i="17"/>
  <c r="D8" i="17"/>
  <c r="D5" i="17"/>
  <c r="D15" i="17"/>
  <c r="D20" i="17"/>
  <c r="C28" i="16"/>
  <c r="B28" i="16"/>
  <c r="D28" i="16"/>
  <c r="D27" i="16"/>
  <c r="D26" i="16"/>
  <c r="D25" i="16"/>
  <c r="D24" i="16"/>
  <c r="D23" i="16"/>
  <c r="D22" i="16"/>
  <c r="D21" i="16"/>
  <c r="D20" i="16"/>
  <c r="C19" i="16"/>
  <c r="D18" i="16"/>
  <c r="D17" i="16"/>
  <c r="D16" i="16"/>
  <c r="D15" i="16"/>
  <c r="D14" i="16"/>
  <c r="C13" i="16"/>
  <c r="D13" i="16"/>
  <c r="D12" i="16"/>
  <c r="D11" i="16"/>
  <c r="D10" i="16"/>
  <c r="D9" i="16"/>
  <c r="D8" i="16"/>
  <c r="C7" i="16"/>
  <c r="D6" i="16"/>
  <c r="D5" i="16"/>
  <c r="D4" i="16"/>
  <c r="F21" i="14"/>
  <c r="F21" i="15"/>
  <c r="F25" i="14"/>
  <c r="F25" i="15"/>
  <c r="F15" i="14"/>
  <c r="F15" i="15"/>
  <c r="F14" i="14"/>
  <c r="F14" i="15"/>
  <c r="F14" i="16" s="1"/>
  <c r="F14" i="17" s="1"/>
  <c r="F14" i="18" s="1"/>
  <c r="F14" i="19" s="1"/>
  <c r="C28" i="15"/>
  <c r="B28" i="15"/>
  <c r="D27" i="15"/>
  <c r="D26" i="15"/>
  <c r="D25" i="15"/>
  <c r="D24" i="15"/>
  <c r="D23" i="15"/>
  <c r="D22" i="15"/>
  <c r="D21" i="15"/>
  <c r="D20" i="15"/>
  <c r="C19" i="15"/>
  <c r="D18" i="15"/>
  <c r="D17" i="15"/>
  <c r="D16" i="15"/>
  <c r="D15" i="15"/>
  <c r="D14" i="15"/>
  <c r="C13" i="15"/>
  <c r="D12" i="15"/>
  <c r="D11" i="15"/>
  <c r="D10" i="15"/>
  <c r="D9" i="15"/>
  <c r="D8" i="15"/>
  <c r="C7" i="15"/>
  <c r="D6" i="15"/>
  <c r="D5" i="15"/>
  <c r="D4" i="15"/>
  <c r="C28" i="14"/>
  <c r="C19" i="14"/>
  <c r="C13" i="14"/>
  <c r="C7" i="14"/>
  <c r="F20" i="14"/>
  <c r="F20" i="15"/>
  <c r="F22" i="14"/>
  <c r="F22" i="15"/>
  <c r="F23" i="14"/>
  <c r="F23" i="15" s="1"/>
  <c r="F23" i="16" s="1"/>
  <c r="F24" i="14"/>
  <c r="F24" i="15"/>
  <c r="F26" i="14"/>
  <c r="F26" i="15"/>
  <c r="F26" i="16" s="1"/>
  <c r="F26" i="17" s="1"/>
  <c r="F26" i="18" s="1"/>
  <c r="F26" i="19" s="1"/>
  <c r="F26" i="20" s="1"/>
  <c r="F26" i="21" s="1"/>
  <c r="F27" i="14"/>
  <c r="E21" i="14"/>
  <c r="E21" i="15" s="1"/>
  <c r="E22" i="14"/>
  <c r="E23" i="14"/>
  <c r="E23" i="15" s="1"/>
  <c r="E24" i="14"/>
  <c r="E24" i="15"/>
  <c r="E24" i="16" s="1"/>
  <c r="E24" i="17" s="1"/>
  <c r="E25" i="14"/>
  <c r="E25" i="15" s="1"/>
  <c r="G25" i="15" s="1"/>
  <c r="E26" i="14"/>
  <c r="G26" i="14" s="1"/>
  <c r="E27" i="14"/>
  <c r="E20" i="14"/>
  <c r="E20" i="15"/>
  <c r="F16" i="14"/>
  <c r="F16" i="15" s="1"/>
  <c r="F17" i="14"/>
  <c r="F17" i="15" s="1"/>
  <c r="F18" i="14"/>
  <c r="E15" i="14"/>
  <c r="G15" i="14" s="1"/>
  <c r="E16" i="14"/>
  <c r="E17" i="14"/>
  <c r="E18" i="14"/>
  <c r="E18" i="15" s="1"/>
  <c r="E18" i="16" s="1"/>
  <c r="E14" i="14"/>
  <c r="E14" i="15"/>
  <c r="D21" i="14"/>
  <c r="D22" i="14"/>
  <c r="D23" i="14"/>
  <c r="D24" i="14"/>
  <c r="D25" i="14"/>
  <c r="D26" i="14"/>
  <c r="D27" i="14"/>
  <c r="D15" i="14"/>
  <c r="D16" i="14"/>
  <c r="D17" i="14"/>
  <c r="D18" i="14"/>
  <c r="D20" i="14"/>
  <c r="D14" i="14"/>
  <c r="D9" i="14"/>
  <c r="D10" i="14"/>
  <c r="D11" i="14"/>
  <c r="D12" i="14"/>
  <c r="D8" i="14"/>
  <c r="D5" i="14"/>
  <c r="D6" i="14"/>
  <c r="D4" i="14"/>
  <c r="E9" i="14"/>
  <c r="E9" i="15" s="1"/>
  <c r="F9" i="14"/>
  <c r="F9" i="15" s="1"/>
  <c r="F9" i="16" s="1"/>
  <c r="E10" i="14"/>
  <c r="E10" i="15"/>
  <c r="E10" i="16" s="1"/>
  <c r="E10" i="17" s="1"/>
  <c r="E10" i="18" s="1"/>
  <c r="E10" i="19" s="1"/>
  <c r="E10" i="20" s="1"/>
  <c r="E10" i="21" s="1"/>
  <c r="E10" i="22" s="1"/>
  <c r="E10" i="23" s="1"/>
  <c r="E10" i="24" s="1"/>
  <c r="E10" i="25" s="1"/>
  <c r="F10" i="14"/>
  <c r="F10" i="15" s="1"/>
  <c r="E11" i="14"/>
  <c r="E11" i="15"/>
  <c r="F11" i="14"/>
  <c r="F11" i="15"/>
  <c r="F11" i="16" s="1"/>
  <c r="E12" i="14"/>
  <c r="F12" i="14"/>
  <c r="G12" i="14" s="1"/>
  <c r="F8" i="14"/>
  <c r="E8" i="14"/>
  <c r="E8" i="15"/>
  <c r="E5" i="14"/>
  <c r="F5" i="14"/>
  <c r="F5" i="15" s="1"/>
  <c r="F5" i="16" s="1"/>
  <c r="F5" i="17" s="1"/>
  <c r="E6" i="14"/>
  <c r="F6" i="14"/>
  <c r="F6" i="15"/>
  <c r="F6" i="16" s="1"/>
  <c r="F4" i="14"/>
  <c r="F4" i="15" s="1"/>
  <c r="E4" i="14"/>
  <c r="B28" i="14"/>
  <c r="D28" i="14"/>
  <c r="I28" i="14"/>
  <c r="I19" i="14"/>
  <c r="I13" i="14"/>
  <c r="I7" i="14"/>
  <c r="E17" i="15"/>
  <c r="E17" i="16" s="1"/>
  <c r="D27" i="6"/>
  <c r="I28" i="12"/>
  <c r="I19" i="12"/>
  <c r="I13" i="12"/>
  <c r="I7" i="12"/>
  <c r="D8" i="11"/>
  <c r="D9" i="11"/>
  <c r="D10" i="11"/>
  <c r="D11" i="11"/>
  <c r="D12" i="11"/>
  <c r="D14" i="11"/>
  <c r="D15" i="11"/>
  <c r="D16" i="11"/>
  <c r="D17" i="11"/>
  <c r="D18" i="11"/>
  <c r="D20" i="11"/>
  <c r="D21" i="11"/>
  <c r="D22" i="11"/>
  <c r="D23" i="11"/>
  <c r="D24" i="11"/>
  <c r="D25" i="11"/>
  <c r="D26" i="11"/>
  <c r="D27" i="11"/>
  <c r="D4" i="11"/>
  <c r="D5" i="11"/>
  <c r="D6" i="11"/>
  <c r="D4" i="10"/>
  <c r="D5" i="10"/>
  <c r="D6" i="10"/>
  <c r="D20" i="10"/>
  <c r="D21" i="10"/>
  <c r="D22" i="10"/>
  <c r="D23" i="10"/>
  <c r="D24" i="10"/>
  <c r="D25" i="10"/>
  <c r="D26" i="10"/>
  <c r="D27" i="10"/>
  <c r="D14" i="10"/>
  <c r="D15" i="10"/>
  <c r="D16" i="10"/>
  <c r="D17" i="10"/>
  <c r="D18" i="10"/>
  <c r="D8" i="10"/>
  <c r="D9" i="10"/>
  <c r="D10" i="10"/>
  <c r="D11" i="10"/>
  <c r="D12" i="10"/>
  <c r="D26" i="6"/>
  <c r="D25" i="6"/>
  <c r="D24" i="6"/>
  <c r="D23" i="6"/>
  <c r="D22" i="6"/>
  <c r="D21" i="6"/>
  <c r="D20" i="6"/>
  <c r="D18" i="6"/>
  <c r="D17" i="6"/>
  <c r="D16" i="6"/>
  <c r="D15" i="6"/>
  <c r="D14" i="6"/>
  <c r="D12" i="6"/>
  <c r="D11" i="6"/>
  <c r="D10" i="6"/>
  <c r="D9" i="6"/>
  <c r="D8" i="6"/>
  <c r="D6" i="6"/>
  <c r="D5" i="6"/>
  <c r="D4" i="6"/>
  <c r="D26" i="5"/>
  <c r="D25" i="5"/>
  <c r="D24" i="5"/>
  <c r="D23" i="5"/>
  <c r="D22" i="5"/>
  <c r="D21" i="5"/>
  <c r="D20" i="5"/>
  <c r="D18" i="5"/>
  <c r="D17" i="5"/>
  <c r="D16" i="5"/>
  <c r="D15" i="5"/>
  <c r="D14" i="5"/>
  <c r="D12" i="5"/>
  <c r="D11" i="5"/>
  <c r="D10" i="5"/>
  <c r="D9" i="5"/>
  <c r="D8" i="5"/>
  <c r="D6" i="5"/>
  <c r="D5" i="5"/>
  <c r="D4" i="5"/>
  <c r="D27" i="4"/>
  <c r="D26" i="4"/>
  <c r="D25" i="4"/>
  <c r="D24" i="4"/>
  <c r="D23" i="4"/>
  <c r="D22" i="4"/>
  <c r="D21" i="4"/>
  <c r="D20" i="4"/>
  <c r="D18" i="4"/>
  <c r="D17" i="4"/>
  <c r="D16" i="4"/>
  <c r="D15" i="4"/>
  <c r="D14" i="4"/>
  <c r="D12" i="4"/>
  <c r="D11" i="4"/>
  <c r="D10" i="4"/>
  <c r="D9" i="4"/>
  <c r="D8" i="4"/>
  <c r="D6" i="4"/>
  <c r="D5" i="4"/>
  <c r="D4" i="4"/>
  <c r="D4" i="3"/>
  <c r="D27" i="3"/>
  <c r="D26" i="3"/>
  <c r="D25" i="3"/>
  <c r="D24" i="3"/>
  <c r="D23" i="3"/>
  <c r="D22" i="3"/>
  <c r="D21" i="3"/>
  <c r="D20" i="3"/>
  <c r="D18" i="3"/>
  <c r="D17" i="3"/>
  <c r="D16" i="3"/>
  <c r="D15" i="3"/>
  <c r="D14" i="3"/>
  <c r="D12" i="3"/>
  <c r="D11" i="3"/>
  <c r="D10" i="3"/>
  <c r="D9" i="3"/>
  <c r="D8" i="3"/>
  <c r="D6" i="3"/>
  <c r="D5" i="3"/>
  <c r="D27" i="2"/>
  <c r="D26" i="2"/>
  <c r="D25" i="2"/>
  <c r="D24" i="2"/>
  <c r="D23" i="2"/>
  <c r="D22" i="2"/>
  <c r="D21" i="2"/>
  <c r="D20" i="2"/>
  <c r="D18" i="2"/>
  <c r="D17" i="2"/>
  <c r="D16" i="2"/>
  <c r="D15" i="2"/>
  <c r="D14" i="2"/>
  <c r="D12" i="2"/>
  <c r="D11" i="2"/>
  <c r="D10" i="2"/>
  <c r="D9" i="2"/>
  <c r="D8" i="2"/>
  <c r="D6" i="2"/>
  <c r="D5" i="2"/>
  <c r="D4" i="2"/>
  <c r="D27" i="1"/>
  <c r="D26" i="1"/>
  <c r="D25" i="1"/>
  <c r="D24" i="1"/>
  <c r="D23" i="1"/>
  <c r="D22" i="1"/>
  <c r="D21" i="1"/>
  <c r="D20" i="1"/>
  <c r="D18" i="1"/>
  <c r="D17" i="1"/>
  <c r="D16" i="1"/>
  <c r="D15" i="1"/>
  <c r="D14" i="1"/>
  <c r="D12" i="1"/>
  <c r="D11" i="1"/>
  <c r="D10" i="1"/>
  <c r="D9" i="1"/>
  <c r="D8" i="1"/>
  <c r="D6" i="1"/>
  <c r="D5" i="1"/>
  <c r="D4" i="1"/>
  <c r="I28" i="9"/>
  <c r="I29" i="9" s="1"/>
  <c r="I28" i="8"/>
  <c r="I29" i="8" s="1"/>
  <c r="I30" i="8" s="1"/>
  <c r="H19" i="9"/>
  <c r="J19" i="9" s="1"/>
  <c r="D27" i="7"/>
  <c r="D26" i="7"/>
  <c r="D25" i="7"/>
  <c r="D24" i="7"/>
  <c r="D23" i="7"/>
  <c r="D22" i="7"/>
  <c r="D21" i="7"/>
  <c r="D20" i="7"/>
  <c r="D18" i="7"/>
  <c r="D17" i="7"/>
  <c r="D16" i="7"/>
  <c r="D15" i="7"/>
  <c r="D14" i="7"/>
  <c r="D12" i="7"/>
  <c r="D11" i="7"/>
  <c r="D10" i="7"/>
  <c r="D9" i="7"/>
  <c r="D8" i="7"/>
  <c r="D6" i="7"/>
  <c r="D5" i="7"/>
  <c r="D4" i="7"/>
  <c r="D27" i="8"/>
  <c r="D26" i="8"/>
  <c r="D25" i="8"/>
  <c r="D24" i="8"/>
  <c r="D23" i="8"/>
  <c r="D22" i="8"/>
  <c r="D21" i="8"/>
  <c r="D20" i="8"/>
  <c r="D18" i="8"/>
  <c r="D17" i="8"/>
  <c r="D16" i="8"/>
  <c r="D15" i="8"/>
  <c r="D14" i="8"/>
  <c r="D12" i="8"/>
  <c r="D11" i="8"/>
  <c r="D10" i="8"/>
  <c r="D9" i="8"/>
  <c r="D8" i="8"/>
  <c r="D6" i="8"/>
  <c r="D5" i="8"/>
  <c r="D4" i="8"/>
  <c r="J27" i="9"/>
  <c r="J26" i="9"/>
  <c r="J25" i="9"/>
  <c r="J24" i="9"/>
  <c r="J23" i="9"/>
  <c r="J22" i="9"/>
  <c r="J21" i="9"/>
  <c r="J20" i="9"/>
  <c r="J18" i="9"/>
  <c r="J17" i="9"/>
  <c r="J16" i="9"/>
  <c r="J15" i="9"/>
  <c r="J11" i="9"/>
  <c r="J10" i="9"/>
  <c r="J9" i="9"/>
  <c r="J8" i="9"/>
  <c r="J5" i="9"/>
  <c r="D27" i="9"/>
  <c r="D26" i="9"/>
  <c r="D25" i="9"/>
  <c r="D24" i="9"/>
  <c r="D23" i="9"/>
  <c r="D22" i="9"/>
  <c r="D21" i="9"/>
  <c r="D20" i="9"/>
  <c r="D18" i="9"/>
  <c r="D17" i="9"/>
  <c r="D16" i="9"/>
  <c r="D15" i="9"/>
  <c r="D14" i="9"/>
  <c r="D12" i="9"/>
  <c r="D11" i="9"/>
  <c r="D10" i="9"/>
  <c r="D9" i="9"/>
  <c r="D8" i="9"/>
  <c r="D5" i="9"/>
  <c r="D6" i="9"/>
  <c r="D4" i="9"/>
  <c r="F21" i="9"/>
  <c r="F21" i="8" s="1"/>
  <c r="F21" i="7" s="1"/>
  <c r="F21" i="6" s="1"/>
  <c r="F22" i="9"/>
  <c r="F23" i="9"/>
  <c r="F23" i="8" s="1"/>
  <c r="F23" i="7" s="1"/>
  <c r="F23" i="6" s="1"/>
  <c r="F23" i="5" s="1"/>
  <c r="F23" i="4" s="1"/>
  <c r="F23" i="3" s="1"/>
  <c r="F23" i="2" s="1"/>
  <c r="F23" i="1" s="1"/>
  <c r="F23" i="10" s="1"/>
  <c r="F23" i="11" s="1"/>
  <c r="F23" i="12" s="1"/>
  <c r="F24" i="9"/>
  <c r="F24" i="8"/>
  <c r="F24" i="7" s="1"/>
  <c r="F24" i="6" s="1"/>
  <c r="F24" i="5" s="1"/>
  <c r="F24" i="4" s="1"/>
  <c r="F24" i="3" s="1"/>
  <c r="F24" i="2" s="1"/>
  <c r="F24" i="1" s="1"/>
  <c r="F24" i="10" s="1"/>
  <c r="F24" i="11" s="1"/>
  <c r="F25" i="9"/>
  <c r="F25" i="8" s="1"/>
  <c r="F25" i="7" s="1"/>
  <c r="F25" i="6" s="1"/>
  <c r="F25" i="5" s="1"/>
  <c r="F25" i="4" s="1"/>
  <c r="F25" i="3" s="1"/>
  <c r="F25" i="2" s="1"/>
  <c r="F25" i="1" s="1"/>
  <c r="F25" i="10" s="1"/>
  <c r="F25" i="11" s="1"/>
  <c r="F25" i="12" s="1"/>
  <c r="F26" i="9"/>
  <c r="F27" i="9"/>
  <c r="F27" i="8" s="1"/>
  <c r="F27" i="7" s="1"/>
  <c r="F20" i="9"/>
  <c r="F20" i="8" s="1"/>
  <c r="F20" i="7" s="1"/>
  <c r="F20" i="6" s="1"/>
  <c r="F20" i="5" s="1"/>
  <c r="F20" i="4" s="1"/>
  <c r="F20" i="3" s="1"/>
  <c r="F15" i="9"/>
  <c r="F15" i="8" s="1"/>
  <c r="F15" i="7" s="1"/>
  <c r="F15" i="6" s="1"/>
  <c r="F15" i="5" s="1"/>
  <c r="F15" i="4" s="1"/>
  <c r="F15" i="3" s="1"/>
  <c r="F15" i="2" s="1"/>
  <c r="F15" i="1" s="1"/>
  <c r="F15" i="10" s="1"/>
  <c r="F15" i="11" s="1"/>
  <c r="F15" i="12" s="1"/>
  <c r="F16" i="9"/>
  <c r="F16" i="8"/>
  <c r="F16" i="7" s="1"/>
  <c r="F16" i="6" s="1"/>
  <c r="F16" i="5" s="1"/>
  <c r="F16" i="4" s="1"/>
  <c r="F16" i="3" s="1"/>
  <c r="F16" i="2" s="1"/>
  <c r="F16" i="1" s="1"/>
  <c r="F16" i="10" s="1"/>
  <c r="F16" i="11" s="1"/>
  <c r="F16" i="12" s="1"/>
  <c r="F17" i="9"/>
  <c r="F17" i="8" s="1"/>
  <c r="F17" i="7" s="1"/>
  <c r="F17" i="6" s="1"/>
  <c r="F18" i="9"/>
  <c r="F18" i="8" s="1"/>
  <c r="F18" i="7" s="1"/>
  <c r="F18" i="6" s="1"/>
  <c r="F14" i="9"/>
  <c r="E9" i="9"/>
  <c r="F9" i="9"/>
  <c r="E10" i="9"/>
  <c r="F10" i="9"/>
  <c r="F10" i="8" s="1"/>
  <c r="F10" i="7" s="1"/>
  <c r="F10" i="6" s="1"/>
  <c r="F10" i="5" s="1"/>
  <c r="F10" i="4" s="1"/>
  <c r="F10" i="3" s="1"/>
  <c r="F10" i="2" s="1"/>
  <c r="F10" i="1" s="1"/>
  <c r="F10" i="10" s="1"/>
  <c r="F10" i="11" s="1"/>
  <c r="F10" i="12" s="1"/>
  <c r="E11" i="9"/>
  <c r="E11" i="8"/>
  <c r="F11" i="9"/>
  <c r="F11" i="8" s="1"/>
  <c r="F11" i="7" s="1"/>
  <c r="F11" i="6" s="1"/>
  <c r="F11" i="5" s="1"/>
  <c r="F11" i="4" s="1"/>
  <c r="F11" i="3" s="1"/>
  <c r="F11" i="2" s="1"/>
  <c r="F11" i="1" s="1"/>
  <c r="F11" i="10" s="1"/>
  <c r="F11" i="11" s="1"/>
  <c r="F11" i="12" s="1"/>
  <c r="E12" i="9"/>
  <c r="G12" i="9" s="1"/>
  <c r="F12" i="9"/>
  <c r="F12" i="8"/>
  <c r="F12" i="7"/>
  <c r="F8" i="9"/>
  <c r="F8" i="8"/>
  <c r="F6" i="9"/>
  <c r="F5" i="9"/>
  <c r="F5" i="8" s="1"/>
  <c r="F5" i="7" s="1"/>
  <c r="F5" i="6" s="1"/>
  <c r="F4" i="9"/>
  <c r="F4" i="8" s="1"/>
  <c r="F4" i="7" s="1"/>
  <c r="F4" i="6" s="1"/>
  <c r="E21" i="9"/>
  <c r="E21" i="8" s="1"/>
  <c r="E22" i="9"/>
  <c r="E22" i="8"/>
  <c r="E22" i="7" s="1"/>
  <c r="E23" i="9"/>
  <c r="E24" i="9"/>
  <c r="E25" i="9"/>
  <c r="E25" i="8" s="1"/>
  <c r="E26" i="9"/>
  <c r="E27" i="9"/>
  <c r="E20" i="9"/>
  <c r="E15" i="9"/>
  <c r="E16" i="9"/>
  <c r="E16" i="8" s="1"/>
  <c r="E17" i="9"/>
  <c r="E18" i="9"/>
  <c r="E14" i="9"/>
  <c r="E14" i="8"/>
  <c r="E8" i="9"/>
  <c r="G8" i="9"/>
  <c r="E5" i="9"/>
  <c r="E6" i="9"/>
  <c r="E6" i="8"/>
  <c r="E6" i="7" s="1"/>
  <c r="E4" i="9"/>
  <c r="G4" i="9"/>
  <c r="C28" i="12"/>
  <c r="B28" i="12"/>
  <c r="D28" i="12" s="1"/>
  <c r="I28" i="11"/>
  <c r="I29" i="11" s="1"/>
  <c r="I30" i="11" s="1"/>
  <c r="C28" i="11"/>
  <c r="B28" i="11"/>
  <c r="D13" i="11"/>
  <c r="I28" i="10"/>
  <c r="I29" i="10"/>
  <c r="I30" i="10" s="1"/>
  <c r="C28" i="10"/>
  <c r="C29" i="10" s="1"/>
  <c r="C30" i="10" s="1"/>
  <c r="B28" i="10"/>
  <c r="D28" i="10" s="1"/>
  <c r="D19" i="10"/>
  <c r="D7" i="10"/>
  <c r="D19" i="12"/>
  <c r="C28" i="9"/>
  <c r="B28" i="9"/>
  <c r="C28" i="8"/>
  <c r="B28" i="8"/>
  <c r="D28" i="8" s="1"/>
  <c r="I28" i="7"/>
  <c r="I29" i="7"/>
  <c r="I30" i="7" s="1"/>
  <c r="C28" i="7"/>
  <c r="B28" i="7"/>
  <c r="D28" i="7" s="1"/>
  <c r="I28" i="6"/>
  <c r="I29" i="6"/>
  <c r="I30" i="6" s="1"/>
  <c r="C28" i="6"/>
  <c r="B28" i="6"/>
  <c r="D28" i="6" s="1"/>
  <c r="I28" i="5"/>
  <c r="I29" i="5" s="1"/>
  <c r="I30" i="5" s="1"/>
  <c r="C28" i="5"/>
  <c r="B28" i="5"/>
  <c r="D28" i="5" s="1"/>
  <c r="I28" i="4"/>
  <c r="I29" i="4"/>
  <c r="I30" i="4" s="1"/>
  <c r="C28" i="4"/>
  <c r="B28" i="4"/>
  <c r="D28" i="4" s="1"/>
  <c r="D13" i="4"/>
  <c r="I28" i="3"/>
  <c r="C28" i="3"/>
  <c r="B28" i="3"/>
  <c r="D28" i="3" s="1"/>
  <c r="I28" i="2"/>
  <c r="I29" i="2"/>
  <c r="I30" i="2" s="1"/>
  <c r="C28" i="2"/>
  <c r="C29" i="2" s="1"/>
  <c r="C30" i="2" s="1"/>
  <c r="B28" i="2"/>
  <c r="D28" i="2" s="1"/>
  <c r="D19" i="2"/>
  <c r="B28" i="1"/>
  <c r="C28" i="1"/>
  <c r="D28" i="1" s="1"/>
  <c r="I28" i="1"/>
  <c r="I29" i="1" s="1"/>
  <c r="I30" i="1" s="1"/>
  <c r="D7" i="1"/>
  <c r="D13" i="1"/>
  <c r="I29" i="3"/>
  <c r="I30" i="3" s="1"/>
  <c r="F7" i="14"/>
  <c r="G17" i="14"/>
  <c r="C29" i="16"/>
  <c r="C30" i="16" s="1"/>
  <c r="D6" i="17"/>
  <c r="C7" i="17"/>
  <c r="G10" i="14"/>
  <c r="D27" i="17"/>
  <c r="D21" i="18"/>
  <c r="C19" i="19"/>
  <c r="D19" i="19"/>
  <c r="D14" i="22"/>
  <c r="C19" i="22"/>
  <c r="D17" i="23"/>
  <c r="C7" i="23"/>
  <c r="C28" i="24"/>
  <c r="F8" i="27"/>
  <c r="D20" i="23"/>
  <c r="C28" i="23"/>
  <c r="C13" i="24"/>
  <c r="C28" i="25"/>
  <c r="D20" i="25"/>
  <c r="D4" i="25"/>
  <c r="C7" i="25"/>
  <c r="D7" i="25"/>
  <c r="F16" i="27"/>
  <c r="F16" i="28" s="1"/>
  <c r="G16" i="26"/>
  <c r="C19" i="27"/>
  <c r="C13" i="23"/>
  <c r="D13" i="23"/>
  <c r="D14" i="24"/>
  <c r="F18" i="26"/>
  <c r="D17" i="26"/>
  <c r="D16" i="26"/>
  <c r="D5" i="26"/>
  <c r="F11" i="26"/>
  <c r="F20" i="26"/>
  <c r="G20" i="26" s="1"/>
  <c r="G23" i="26"/>
  <c r="D25" i="27"/>
  <c r="D12" i="28"/>
  <c r="D20" i="28"/>
  <c r="D25" i="28"/>
  <c r="D8" i="30"/>
  <c r="C13" i="30"/>
  <c r="D13" i="30" s="1"/>
  <c r="C19" i="25"/>
  <c r="C13" i="26"/>
  <c r="G25" i="26"/>
  <c r="C7" i="26"/>
  <c r="F14" i="27"/>
  <c r="F15" i="27"/>
  <c r="D5" i="28"/>
  <c r="D9" i="28"/>
  <c r="D26" i="29"/>
  <c r="D16" i="29"/>
  <c r="D8" i="29"/>
  <c r="D27" i="30"/>
  <c r="D19" i="32"/>
  <c r="D21" i="30"/>
  <c r="C19" i="30"/>
  <c r="D19" i="30" s="1"/>
  <c r="D10" i="30"/>
  <c r="D18" i="31"/>
  <c r="D21" i="31"/>
  <c r="D10" i="31"/>
  <c r="D24" i="31"/>
  <c r="D11" i="32"/>
  <c r="C28" i="32"/>
  <c r="D6" i="31"/>
  <c r="C28" i="31"/>
  <c r="D28" i="31" s="1"/>
  <c r="D14" i="32"/>
  <c r="D26" i="32"/>
  <c r="D25" i="34"/>
  <c r="D20" i="35"/>
  <c r="C13" i="35"/>
  <c r="D13" i="35" s="1"/>
  <c r="D21" i="33"/>
  <c r="D6" i="33"/>
  <c r="D20" i="33"/>
  <c r="D24" i="33"/>
  <c r="D11" i="35"/>
  <c r="D23" i="35"/>
  <c r="C13" i="34"/>
  <c r="D13" i="34" s="1"/>
  <c r="B29" i="33"/>
  <c r="B30" i="33" s="1"/>
  <c r="B29" i="12"/>
  <c r="B30" i="12" s="1"/>
  <c r="B29" i="1"/>
  <c r="C19" i="18"/>
  <c r="B29" i="7"/>
  <c r="B30" i="7" s="1"/>
  <c r="D9" i="34"/>
  <c r="D15" i="31"/>
  <c r="C19" i="31"/>
  <c r="D4" i="28"/>
  <c r="D7" i="33"/>
  <c r="B29" i="30"/>
  <c r="B30" i="30" s="1"/>
  <c r="F15" i="28"/>
  <c r="F15" i="29" s="1"/>
  <c r="F15" i="30" s="1"/>
  <c r="F15" i="31" s="1"/>
  <c r="F15" i="32" s="1"/>
  <c r="F15" i="33" s="1"/>
  <c r="F15" i="34" s="1"/>
  <c r="F15" i="35" s="1"/>
  <c r="F15" i="36" s="1"/>
  <c r="F15" i="37" s="1"/>
  <c r="F20" i="27"/>
  <c r="B30" i="1"/>
  <c r="D19" i="31"/>
  <c r="E14" i="16"/>
  <c r="G14" i="15"/>
  <c r="E20" i="28"/>
  <c r="E20" i="16"/>
  <c r="E20" i="17" s="1"/>
  <c r="E20" i="18" s="1"/>
  <c r="E20" i="19" s="1"/>
  <c r="E20" i="20" s="1"/>
  <c r="E20" i="21" s="1"/>
  <c r="E20" i="22" s="1"/>
  <c r="E11" i="16"/>
  <c r="E11" i="17" s="1"/>
  <c r="E26" i="29"/>
  <c r="C29" i="4"/>
  <c r="C30" i="4" s="1"/>
  <c r="E8" i="8"/>
  <c r="G11" i="14"/>
  <c r="G23" i="14"/>
  <c r="G21" i="14"/>
  <c r="G16" i="9"/>
  <c r="F26" i="8"/>
  <c r="F26" i="7" s="1"/>
  <c r="G14" i="14"/>
  <c r="E15" i="15"/>
  <c r="E27" i="15"/>
  <c r="G20" i="14"/>
  <c r="G6" i="26"/>
  <c r="E5" i="56"/>
  <c r="E5" i="57" s="1"/>
  <c r="E5" i="58" s="1"/>
  <c r="B29" i="51"/>
  <c r="B30" i="51" s="1"/>
  <c r="F18" i="50"/>
  <c r="C13" i="68"/>
  <c r="D13" i="68" s="1"/>
  <c r="C19" i="68"/>
  <c r="D19" i="68"/>
  <c r="D22" i="68"/>
  <c r="D14" i="70"/>
  <c r="D18" i="70"/>
  <c r="D5" i="71"/>
  <c r="B29" i="72"/>
  <c r="D11" i="68"/>
  <c r="D14" i="69"/>
  <c r="D18" i="69"/>
  <c r="D22" i="69"/>
  <c r="C19" i="69"/>
  <c r="D19" i="69" s="1"/>
  <c r="D5" i="70"/>
  <c r="D16" i="71"/>
  <c r="D20" i="71"/>
  <c r="D11" i="72"/>
  <c r="D16" i="72"/>
  <c r="C28" i="72"/>
  <c r="D28" i="72" s="1"/>
  <c r="D4" i="70"/>
  <c r="D20" i="70"/>
  <c r="D24" i="70"/>
  <c r="C7" i="70"/>
  <c r="D7" i="70" s="1"/>
  <c r="D11" i="71"/>
  <c r="D15" i="71"/>
  <c r="C28" i="73"/>
  <c r="D28" i="73" s="1"/>
  <c r="D22" i="73"/>
  <c r="D26" i="73"/>
  <c r="C19" i="73"/>
  <c r="D19" i="73" s="1"/>
  <c r="D17" i="73"/>
  <c r="C13" i="73"/>
  <c r="D13" i="73" s="1"/>
  <c r="E16" i="76"/>
  <c r="E16" i="77" s="1"/>
  <c r="E16" i="78" s="1"/>
  <c r="E16" i="79" s="1"/>
  <c r="E16" i="80" s="1"/>
  <c r="E16" i="81" s="1"/>
  <c r="E16" i="82" s="1"/>
  <c r="E16" i="83" s="1"/>
  <c r="E16" i="84" s="1"/>
  <c r="E16" i="85" s="1"/>
  <c r="C19" i="75"/>
  <c r="D19" i="75" s="1"/>
  <c r="C28" i="75"/>
  <c r="D28" i="75"/>
  <c r="D16" i="74"/>
  <c r="C7" i="74"/>
  <c r="E22" i="77"/>
  <c r="E22" i="78" s="1"/>
  <c r="E22" i="79" s="1"/>
  <c r="E22" i="80" s="1"/>
  <c r="D6" i="75"/>
  <c r="D22" i="75"/>
  <c r="D26" i="75"/>
  <c r="B29" i="76"/>
  <c r="B30" i="76" s="1"/>
  <c r="D21" i="75"/>
  <c r="C13" i="75"/>
  <c r="D13" i="75" s="1"/>
  <c r="B29" i="75"/>
  <c r="B30" i="75" s="1"/>
  <c r="D27" i="76"/>
  <c r="D22" i="74"/>
  <c r="D26" i="74"/>
  <c r="E13" i="74"/>
  <c r="D16" i="75"/>
  <c r="D25" i="75"/>
  <c r="C7" i="75"/>
  <c r="D18" i="76"/>
  <c r="D22" i="76"/>
  <c r="D9" i="76"/>
  <c r="C28" i="76"/>
  <c r="D28" i="76"/>
  <c r="D12" i="76"/>
  <c r="C13" i="76"/>
  <c r="C19" i="76"/>
  <c r="D19" i="76" s="1"/>
  <c r="D14" i="76"/>
  <c r="D26" i="76"/>
  <c r="E27" i="16"/>
  <c r="E15" i="16"/>
  <c r="E15" i="17"/>
  <c r="E15" i="18" s="1"/>
  <c r="E15" i="19" s="1"/>
  <c r="B30" i="55"/>
  <c r="E20" i="29"/>
  <c r="E20" i="30"/>
  <c r="F24" i="12"/>
  <c r="F22" i="16"/>
  <c r="F14" i="20"/>
  <c r="F14" i="21" s="1"/>
  <c r="E8" i="16"/>
  <c r="E8" i="17" s="1"/>
  <c r="E8" i="18" s="1"/>
  <c r="E8" i="19" s="1"/>
  <c r="E16" i="28"/>
  <c r="B29" i="37"/>
  <c r="B30" i="37" s="1"/>
  <c r="B29" i="40"/>
  <c r="B29" i="44"/>
  <c r="B30" i="44" s="1"/>
  <c r="D13" i="46"/>
  <c r="E14" i="39"/>
  <c r="G14" i="38"/>
  <c r="E26" i="40"/>
  <c r="D7" i="54"/>
  <c r="G22" i="9"/>
  <c r="F28" i="14"/>
  <c r="G9" i="14"/>
  <c r="B29" i="23"/>
  <c r="B30" i="23"/>
  <c r="E7" i="38"/>
  <c r="B29" i="47"/>
  <c r="F14" i="39"/>
  <c r="F19" i="38"/>
  <c r="F16" i="39"/>
  <c r="F16" i="40" s="1"/>
  <c r="F16" i="41" s="1"/>
  <c r="F16" i="42" s="1"/>
  <c r="F16" i="43" s="1"/>
  <c r="F16" i="44" s="1"/>
  <c r="G16" i="38"/>
  <c r="B29" i="52"/>
  <c r="D19" i="53"/>
  <c r="B29" i="56"/>
  <c r="B29" i="59"/>
  <c r="B30" i="59" s="1"/>
  <c r="C29" i="5"/>
  <c r="C30" i="5" s="1"/>
  <c r="G6" i="9"/>
  <c r="G22" i="26"/>
  <c r="B29" i="45"/>
  <c r="E8" i="39"/>
  <c r="E21" i="39"/>
  <c r="E28" i="38"/>
  <c r="E17" i="40"/>
  <c r="E11" i="39"/>
  <c r="G11" i="39" s="1"/>
  <c r="G11" i="38"/>
  <c r="E10" i="40"/>
  <c r="E24" i="8"/>
  <c r="E28" i="9"/>
  <c r="G24" i="14"/>
  <c r="G25" i="14"/>
  <c r="G27" i="39"/>
  <c r="B29" i="50"/>
  <c r="B30" i="50"/>
  <c r="E6" i="51"/>
  <c r="E6" i="52" s="1"/>
  <c r="F14" i="52"/>
  <c r="D19" i="55"/>
  <c r="B29" i="58"/>
  <c r="B30" i="58" s="1"/>
  <c r="E23" i="64"/>
  <c r="B29" i="61"/>
  <c r="C7" i="67"/>
  <c r="D7" i="67"/>
  <c r="D4" i="67"/>
  <c r="G25" i="62"/>
  <c r="C13" i="67"/>
  <c r="D13" i="67" s="1"/>
  <c r="B29" i="67"/>
  <c r="B30" i="67" s="1"/>
  <c r="D9" i="67"/>
  <c r="C28" i="67"/>
  <c r="D28" i="67" s="1"/>
  <c r="D21" i="67"/>
  <c r="B29" i="64"/>
  <c r="F12" i="63"/>
  <c r="B29" i="74"/>
  <c r="B30" i="74" s="1"/>
  <c r="D27" i="74"/>
  <c r="C28" i="74"/>
  <c r="D28" i="74"/>
  <c r="D20" i="74"/>
  <c r="E28" i="74"/>
  <c r="C7" i="77"/>
  <c r="D7" i="77" s="1"/>
  <c r="D4" i="77"/>
  <c r="D8" i="67"/>
  <c r="B29" i="73"/>
  <c r="B30" i="73" s="1"/>
  <c r="C13" i="74"/>
  <c r="D13" i="74" s="1"/>
  <c r="D8" i="74"/>
  <c r="E19" i="74"/>
  <c r="D9" i="72"/>
  <c r="E15" i="75"/>
  <c r="E15" i="76" s="1"/>
  <c r="C19" i="77"/>
  <c r="D20" i="77"/>
  <c r="C28" i="77"/>
  <c r="D28" i="77" s="1"/>
  <c r="C13" i="77"/>
  <c r="D13" i="77" s="1"/>
  <c r="D26" i="78"/>
  <c r="D22" i="78"/>
  <c r="C28" i="78"/>
  <c r="D28" i="78"/>
  <c r="D8" i="78"/>
  <c r="D10" i="80"/>
  <c r="C28" i="80"/>
  <c r="D16" i="79"/>
  <c r="D20" i="79"/>
  <c r="C7" i="79"/>
  <c r="D22" i="80"/>
  <c r="D26" i="80"/>
  <c r="E10" i="41"/>
  <c r="E8" i="20"/>
  <c r="E8" i="21" s="1"/>
  <c r="E8" i="22" s="1"/>
  <c r="E8" i="23" s="1"/>
  <c r="E8" i="24" s="1"/>
  <c r="B30" i="45"/>
  <c r="B30" i="40"/>
  <c r="F22" i="17"/>
  <c r="F22" i="18" s="1"/>
  <c r="F22" i="19" s="1"/>
  <c r="F22" i="20" s="1"/>
  <c r="F22" i="21" s="1"/>
  <c r="F22" i="22" s="1"/>
  <c r="F22" i="23" s="1"/>
  <c r="F22" i="24" s="1"/>
  <c r="F22" i="25" s="1"/>
  <c r="E11" i="40"/>
  <c r="E11" i="41" s="1"/>
  <c r="E21" i="40"/>
  <c r="E21" i="41" s="1"/>
  <c r="E21" i="42" s="1"/>
  <c r="E21" i="43" s="1"/>
  <c r="E21" i="44" s="1"/>
  <c r="E21" i="45" s="1"/>
  <c r="E21" i="46" s="1"/>
  <c r="E21" i="47" s="1"/>
  <c r="E21" i="48" s="1"/>
  <c r="E21" i="49" s="1"/>
  <c r="F12" i="64"/>
  <c r="C29" i="67"/>
  <c r="C30" i="67"/>
  <c r="D6" i="20"/>
  <c r="C7" i="20"/>
  <c r="C7" i="32"/>
  <c r="D6" i="32"/>
  <c r="D6" i="36"/>
  <c r="C7" i="36"/>
  <c r="D6" i="44"/>
  <c r="C7" i="44"/>
  <c r="D7" i="44" s="1"/>
  <c r="G14" i="62"/>
  <c r="F14" i="63"/>
  <c r="F20" i="64"/>
  <c r="F20" i="65" s="1"/>
  <c r="F20" i="66" s="1"/>
  <c r="F20" i="67" s="1"/>
  <c r="F20" i="68" s="1"/>
  <c r="F20" i="69" s="1"/>
  <c r="F20" i="70" s="1"/>
  <c r="E5" i="15"/>
  <c r="G5" i="14"/>
  <c r="F8" i="15"/>
  <c r="F13" i="14"/>
  <c r="G8" i="14"/>
  <c r="F21" i="39"/>
  <c r="G21" i="38"/>
  <c r="C7" i="24"/>
  <c r="D6" i="24"/>
  <c r="D6" i="48"/>
  <c r="C7" i="48"/>
  <c r="D7" i="48" s="1"/>
  <c r="E20" i="31"/>
  <c r="H6" i="8"/>
  <c r="J6" i="9"/>
  <c r="D6" i="28"/>
  <c r="C7" i="28"/>
  <c r="F6" i="28"/>
  <c r="D6" i="40"/>
  <c r="C7" i="40"/>
  <c r="E18" i="43"/>
  <c r="I30" i="9"/>
  <c r="E16" i="15"/>
  <c r="G16" i="14"/>
  <c r="G24" i="15"/>
  <c r="F24" i="16"/>
  <c r="F24" i="17"/>
  <c r="F24" i="18" s="1"/>
  <c r="F24" i="19" s="1"/>
  <c r="F24" i="20" s="1"/>
  <c r="F24" i="21" s="1"/>
  <c r="F24" i="22" s="1"/>
  <c r="F24" i="23" s="1"/>
  <c r="F24" i="24" s="1"/>
  <c r="F24" i="25" s="1"/>
  <c r="F15" i="16"/>
  <c r="F15" i="17" s="1"/>
  <c r="G15" i="15"/>
  <c r="F21" i="16"/>
  <c r="F21" i="17" s="1"/>
  <c r="F21" i="18" s="1"/>
  <c r="F21" i="19" s="1"/>
  <c r="F21" i="20" s="1"/>
  <c r="F21" i="21" s="1"/>
  <c r="F21" i="22" s="1"/>
  <c r="F21" i="23" s="1"/>
  <c r="F21" i="24" s="1"/>
  <c r="F21" i="25" s="1"/>
  <c r="D7" i="19"/>
  <c r="B29" i="48"/>
  <c r="F8" i="39"/>
  <c r="G8" i="38"/>
  <c r="E12" i="39"/>
  <c r="E12" i="40"/>
  <c r="G12" i="38"/>
  <c r="E13" i="38"/>
  <c r="E9" i="40"/>
  <c r="E27" i="51"/>
  <c r="F16" i="52"/>
  <c r="F16" i="53" s="1"/>
  <c r="E17" i="41"/>
  <c r="E17" i="42"/>
  <c r="D7" i="74"/>
  <c r="E19" i="14"/>
  <c r="E15" i="8"/>
  <c r="G15" i="9"/>
  <c r="E19" i="9"/>
  <c r="B29" i="15"/>
  <c r="B30" i="15" s="1"/>
  <c r="D19" i="15"/>
  <c r="D7" i="39"/>
  <c r="B29" i="39"/>
  <c r="F25" i="16"/>
  <c r="F25" i="17" s="1"/>
  <c r="B29" i="25"/>
  <c r="B30" i="25" s="1"/>
  <c r="G5" i="39"/>
  <c r="F5" i="40"/>
  <c r="B29" i="54"/>
  <c r="B30" i="54" s="1"/>
  <c r="D19" i="25"/>
  <c r="E8" i="29"/>
  <c r="E4" i="8"/>
  <c r="E7" i="9"/>
  <c r="E5" i="8"/>
  <c r="G5" i="9"/>
  <c r="E26" i="8"/>
  <c r="E26" i="7" s="1"/>
  <c r="G26" i="9"/>
  <c r="E4" i="15"/>
  <c r="G4" i="15" s="1"/>
  <c r="E7" i="14"/>
  <c r="G4" i="14"/>
  <c r="E6" i="15"/>
  <c r="G6" i="14"/>
  <c r="D13" i="14"/>
  <c r="C29" i="15"/>
  <c r="C30" i="15" s="1"/>
  <c r="D7" i="15"/>
  <c r="B29" i="26"/>
  <c r="F12" i="28"/>
  <c r="F12" i="29" s="1"/>
  <c r="F12" i="30" s="1"/>
  <c r="F12" i="31" s="1"/>
  <c r="F12" i="32" s="1"/>
  <c r="F12" i="33" s="1"/>
  <c r="F12" i="34" s="1"/>
  <c r="F12" i="35" s="1"/>
  <c r="F12" i="36" s="1"/>
  <c r="F12" i="37" s="1"/>
  <c r="E27" i="27"/>
  <c r="G27" i="26"/>
  <c r="E5" i="27"/>
  <c r="B29" i="22"/>
  <c r="D19" i="22"/>
  <c r="D7" i="45"/>
  <c r="E4" i="39"/>
  <c r="E22" i="39"/>
  <c r="G22" i="39"/>
  <c r="G22" i="38"/>
  <c r="F17" i="39"/>
  <c r="G17" i="38"/>
  <c r="E24" i="51"/>
  <c r="E28" i="50"/>
  <c r="D4" i="57"/>
  <c r="C7" i="57"/>
  <c r="D7" i="75"/>
  <c r="E8" i="7"/>
  <c r="G17" i="9"/>
  <c r="E17" i="8"/>
  <c r="G17" i="8"/>
  <c r="E14" i="27"/>
  <c r="G14" i="26"/>
  <c r="E19" i="26"/>
  <c r="E18" i="28"/>
  <c r="E9" i="27"/>
  <c r="F21" i="27"/>
  <c r="F21" i="28" s="1"/>
  <c r="G21" i="26"/>
  <c r="C29" i="12"/>
  <c r="C30" i="12" s="1"/>
  <c r="D7" i="12"/>
  <c r="D28" i="35"/>
  <c r="D28" i="64"/>
  <c r="F17" i="63"/>
  <c r="G17" i="62"/>
  <c r="G25" i="63"/>
  <c r="F25" i="64"/>
  <c r="F25" i="65" s="1"/>
  <c r="F25" i="66" s="1"/>
  <c r="F25" i="67" s="1"/>
  <c r="F25" i="68" s="1"/>
  <c r="F25" i="69" s="1"/>
  <c r="F25" i="70" s="1"/>
  <c r="F25" i="71" s="1"/>
  <c r="F25" i="72" s="1"/>
  <c r="F25" i="73" s="1"/>
  <c r="H4" i="8"/>
  <c r="I4" i="15" s="1"/>
  <c r="J4" i="9"/>
  <c r="H7" i="9"/>
  <c r="D13" i="76"/>
  <c r="F11" i="27"/>
  <c r="E14" i="7"/>
  <c r="F14" i="8"/>
  <c r="G14" i="9"/>
  <c r="F19" i="9"/>
  <c r="G19" i="9" s="1"/>
  <c r="D28" i="24"/>
  <c r="B29" i="24"/>
  <c r="E4" i="27"/>
  <c r="E7" i="26"/>
  <c r="E22" i="27"/>
  <c r="E28" i="26"/>
  <c r="E11" i="27"/>
  <c r="E11" i="28" s="1"/>
  <c r="G11" i="26"/>
  <c r="D7" i="20"/>
  <c r="B29" i="14"/>
  <c r="D7" i="14"/>
  <c r="D7" i="2"/>
  <c r="B29" i="2"/>
  <c r="D13" i="3"/>
  <c r="B29" i="3"/>
  <c r="D19" i="8"/>
  <c r="C29" i="9"/>
  <c r="D19" i="9"/>
  <c r="C29" i="7"/>
  <c r="D7" i="7"/>
  <c r="D13" i="6"/>
  <c r="C29" i="6"/>
  <c r="C30" i="6" s="1"/>
  <c r="D13" i="2"/>
  <c r="D19" i="1"/>
  <c r="C29" i="1"/>
  <c r="D7" i="11"/>
  <c r="C29" i="11"/>
  <c r="B29" i="34"/>
  <c r="B30" i="34" s="1"/>
  <c r="B29" i="42"/>
  <c r="B29" i="49"/>
  <c r="B30" i="49" s="1"/>
  <c r="E20" i="39"/>
  <c r="G20" i="38"/>
  <c r="D19" i="57"/>
  <c r="E16" i="52"/>
  <c r="E26" i="51"/>
  <c r="F17" i="50"/>
  <c r="D28" i="52"/>
  <c r="E15" i="27"/>
  <c r="G15" i="27" s="1"/>
  <c r="G16" i="50"/>
  <c r="C7" i="53"/>
  <c r="D28" i="54"/>
  <c r="G15" i="62"/>
  <c r="D5" i="66"/>
  <c r="F11" i="63"/>
  <c r="E6" i="84"/>
  <c r="E6" i="85" s="1"/>
  <c r="D7" i="51"/>
  <c r="D6" i="57"/>
  <c r="C7" i="66"/>
  <c r="D4" i="66"/>
  <c r="D4" i="51"/>
  <c r="D5" i="59"/>
  <c r="C7" i="59"/>
  <c r="D5" i="63"/>
  <c r="D11" i="73"/>
  <c r="E4" i="75"/>
  <c r="E4" i="76" s="1"/>
  <c r="E7" i="74"/>
  <c r="D6" i="77"/>
  <c r="D21" i="77"/>
  <c r="D6" i="78"/>
  <c r="D16" i="78"/>
  <c r="D21" i="78"/>
  <c r="D24" i="79"/>
  <c r="C7" i="81"/>
  <c r="D12" i="82"/>
  <c r="D23" i="82"/>
  <c r="D27" i="82"/>
  <c r="D8" i="83"/>
  <c r="D17" i="83"/>
  <c r="D23" i="83"/>
  <c r="D26" i="83"/>
  <c r="D8" i="87"/>
  <c r="C13" i="87"/>
  <c r="D13" i="87"/>
  <c r="D12" i="87"/>
  <c r="D17" i="87"/>
  <c r="C28" i="87"/>
  <c r="D28" i="87"/>
  <c r="D22" i="87"/>
  <c r="F22" i="87"/>
  <c r="F22" i="88"/>
  <c r="F22" i="89" s="1"/>
  <c r="F22" i="90" s="1"/>
  <c r="C13" i="69"/>
  <c r="D4" i="74"/>
  <c r="F4" i="74"/>
  <c r="F9" i="74"/>
  <c r="D12" i="74"/>
  <c r="D17" i="74"/>
  <c r="F17" i="74"/>
  <c r="D23" i="80"/>
  <c r="D4" i="81"/>
  <c r="D17" i="82"/>
  <c r="D12" i="83"/>
  <c r="F12" i="74"/>
  <c r="D8" i="56"/>
  <c r="C13" i="56"/>
  <c r="D13" i="56" s="1"/>
  <c r="D14" i="62"/>
  <c r="C19" i="62"/>
  <c r="D19" i="62"/>
  <c r="C7" i="62"/>
  <c r="D7" i="62"/>
  <c r="C28" i="63"/>
  <c r="D5" i="73"/>
  <c r="F6" i="74"/>
  <c r="F6" i="75" s="1"/>
  <c r="F14" i="74"/>
  <c r="C19" i="74"/>
  <c r="D19" i="74" s="1"/>
  <c r="F18" i="74"/>
  <c r="F18" i="75" s="1"/>
  <c r="E18" i="75"/>
  <c r="E18" i="76"/>
  <c r="E18" i="77" s="1"/>
  <c r="E18" i="78" s="1"/>
  <c r="E18" i="79" s="1"/>
  <c r="E18" i="80" s="1"/>
  <c r="E18" i="81" s="1"/>
  <c r="E18" i="82" s="1"/>
  <c r="E18" i="83" s="1"/>
  <c r="D24" i="76"/>
  <c r="D26" i="77"/>
  <c r="D27" i="78"/>
  <c r="D22" i="79"/>
  <c r="C28" i="79"/>
  <c r="D28" i="79"/>
  <c r="B29" i="81"/>
  <c r="C19" i="83"/>
  <c r="D19" i="83" s="1"/>
  <c r="D12" i="84"/>
  <c r="D8" i="85"/>
  <c r="D23" i="85"/>
  <c r="D10" i="85"/>
  <c r="D11" i="63"/>
  <c r="D5" i="67"/>
  <c r="D11" i="69"/>
  <c r="D5" i="72"/>
  <c r="C7" i="73"/>
  <c r="D9" i="74"/>
  <c r="F5" i="74"/>
  <c r="G5" i="74" s="1"/>
  <c r="D5" i="74"/>
  <c r="D10" i="74"/>
  <c r="D9" i="77"/>
  <c r="D12" i="77"/>
  <c r="D16" i="77"/>
  <c r="D24" i="77"/>
  <c r="D11" i="78"/>
  <c r="C7" i="78"/>
  <c r="D7" i="78" s="1"/>
  <c r="D4" i="79"/>
  <c r="D9" i="79"/>
  <c r="D14" i="79"/>
  <c r="C19" i="79"/>
  <c r="D19" i="79" s="1"/>
  <c r="D6" i="80"/>
  <c r="D12" i="80"/>
  <c r="D25" i="80"/>
  <c r="D8" i="82"/>
  <c r="D6" i="82"/>
  <c r="D16" i="82"/>
  <c r="D22" i="82"/>
  <c r="C28" i="82"/>
  <c r="D28" i="82"/>
  <c r="D26" i="82"/>
  <c r="C13" i="84"/>
  <c r="D13" i="84" s="1"/>
  <c r="D11" i="84"/>
  <c r="D16" i="84"/>
  <c r="F8" i="75"/>
  <c r="D6" i="76"/>
  <c r="D10" i="76"/>
  <c r="D15" i="76"/>
  <c r="D23" i="76"/>
  <c r="D14" i="77"/>
  <c r="B29" i="80"/>
  <c r="B30" i="80" s="1"/>
  <c r="D14" i="80"/>
  <c r="C7" i="83"/>
  <c r="D5" i="83"/>
  <c r="D15" i="84"/>
  <c r="C28" i="84"/>
  <c r="D28" i="84"/>
  <c r="D15" i="85"/>
  <c r="D22" i="85"/>
  <c r="B29" i="86"/>
  <c r="B30" i="86" s="1"/>
  <c r="B29" i="89"/>
  <c r="B30" i="89" s="1"/>
  <c r="D11" i="74"/>
  <c r="F27" i="74"/>
  <c r="D17" i="76"/>
  <c r="D15" i="77"/>
  <c r="D17" i="79"/>
  <c r="D4" i="80"/>
  <c r="D27" i="83"/>
  <c r="C28" i="85"/>
  <c r="D28" i="85" s="1"/>
  <c r="F11" i="74"/>
  <c r="D27" i="85"/>
  <c r="D6" i="86"/>
  <c r="D16" i="86"/>
  <c r="C19" i="86"/>
  <c r="D19" i="86"/>
  <c r="C28" i="86"/>
  <c r="D28" i="86" s="1"/>
  <c r="D25" i="86"/>
  <c r="F6" i="86"/>
  <c r="F6" i="87" s="1"/>
  <c r="F6" i="88" s="1"/>
  <c r="F6" i="89" s="1"/>
  <c r="F6" i="90" s="1"/>
  <c r="F6" i="91" s="1"/>
  <c r="F6" i="92" s="1"/>
  <c r="F6" i="93" s="1"/>
  <c r="F6" i="94" s="1"/>
  <c r="F11" i="86"/>
  <c r="F11" i="87" s="1"/>
  <c r="G11" i="86"/>
  <c r="F16" i="86"/>
  <c r="F16" i="87" s="1"/>
  <c r="F21" i="86"/>
  <c r="F21" i="87" s="1"/>
  <c r="F25" i="86"/>
  <c r="G25" i="86"/>
  <c r="D9" i="87"/>
  <c r="F14" i="87"/>
  <c r="C19" i="87"/>
  <c r="D19" i="87"/>
  <c r="D14" i="87"/>
  <c r="D23" i="87"/>
  <c r="F27" i="87"/>
  <c r="D27" i="87"/>
  <c r="F20" i="75"/>
  <c r="G20" i="75"/>
  <c r="D9" i="81"/>
  <c r="B29" i="87"/>
  <c r="B30" i="87" s="1"/>
  <c r="C13" i="89"/>
  <c r="D13" i="89" s="1"/>
  <c r="D8" i="89"/>
  <c r="D26" i="87"/>
  <c r="E20" i="89"/>
  <c r="E20" i="90" s="1"/>
  <c r="D12" i="89"/>
  <c r="D17" i="89"/>
  <c r="D22" i="89"/>
  <c r="D26" i="89"/>
  <c r="C7" i="86"/>
  <c r="D7" i="86" s="1"/>
  <c r="D4" i="86"/>
  <c r="B29" i="88"/>
  <c r="E28" i="86"/>
  <c r="E25" i="87"/>
  <c r="E24" i="88"/>
  <c r="D17" i="88"/>
  <c r="D11" i="88"/>
  <c r="D15" i="88"/>
  <c r="C28" i="88"/>
  <c r="D28" i="88" s="1"/>
  <c r="D5" i="89"/>
  <c r="D15" i="89"/>
  <c r="C28" i="89"/>
  <c r="D28" i="89" s="1"/>
  <c r="D7" i="83"/>
  <c r="F9" i="75"/>
  <c r="G9" i="74"/>
  <c r="B30" i="24"/>
  <c r="H4" i="7"/>
  <c r="J4" i="8"/>
  <c r="H7" i="8"/>
  <c r="G17" i="63"/>
  <c r="F17" i="64"/>
  <c r="F23" i="53"/>
  <c r="D29" i="12"/>
  <c r="D7" i="57"/>
  <c r="F17" i="40"/>
  <c r="G17" i="40" s="1"/>
  <c r="G17" i="39"/>
  <c r="E6" i="16"/>
  <c r="G6" i="16" s="1"/>
  <c r="G6" i="15"/>
  <c r="E4" i="7"/>
  <c r="G4" i="8"/>
  <c r="E8" i="30"/>
  <c r="E8" i="31" s="1"/>
  <c r="E8" i="32" s="1"/>
  <c r="E8" i="33" s="1"/>
  <c r="E8" i="34" s="1"/>
  <c r="E8" i="35" s="1"/>
  <c r="E8" i="36" s="1"/>
  <c r="E8" i="37" s="1"/>
  <c r="E9" i="41"/>
  <c r="E9" i="42"/>
  <c r="E9" i="43"/>
  <c r="E9" i="44"/>
  <c r="E9" i="45" s="1"/>
  <c r="E9" i="46" s="1"/>
  <c r="E9" i="47" s="1"/>
  <c r="E9" i="48" s="1"/>
  <c r="E9" i="49" s="1"/>
  <c r="E4" i="55"/>
  <c r="E4" i="56"/>
  <c r="E4" i="57"/>
  <c r="E4" i="58" s="1"/>
  <c r="E4" i="59" s="1"/>
  <c r="E4" i="60" s="1"/>
  <c r="E4" i="61" s="1"/>
  <c r="F21" i="40"/>
  <c r="G21" i="40" s="1"/>
  <c r="G21" i="39"/>
  <c r="E17" i="67"/>
  <c r="E26" i="52"/>
  <c r="G16" i="52"/>
  <c r="G11" i="27"/>
  <c r="E6" i="6"/>
  <c r="E6" i="5" s="1"/>
  <c r="G21" i="27"/>
  <c r="E14" i="28"/>
  <c r="E14" i="29" s="1"/>
  <c r="G14" i="27"/>
  <c r="F27" i="6"/>
  <c r="F27" i="5"/>
  <c r="B30" i="28"/>
  <c r="E5" i="28"/>
  <c r="E5" i="29"/>
  <c r="E5" i="30" s="1"/>
  <c r="E22" i="6"/>
  <c r="G24" i="16"/>
  <c r="E11" i="42"/>
  <c r="F21" i="5"/>
  <c r="F21" i="4"/>
  <c r="F21" i="3" s="1"/>
  <c r="E20" i="32"/>
  <c r="E5" i="16"/>
  <c r="G5" i="15"/>
  <c r="E25" i="88"/>
  <c r="E25" i="89" s="1"/>
  <c r="F27" i="75"/>
  <c r="F27" i="76"/>
  <c r="G27" i="74"/>
  <c r="G18" i="74"/>
  <c r="F5" i="64"/>
  <c r="E21" i="53"/>
  <c r="E21" i="54"/>
  <c r="E21" i="55" s="1"/>
  <c r="D29" i="1"/>
  <c r="C30" i="1"/>
  <c r="D30" i="1" s="1"/>
  <c r="F11" i="28"/>
  <c r="F11" i="29" s="1"/>
  <c r="J7" i="9"/>
  <c r="D28" i="63"/>
  <c r="E18" i="29"/>
  <c r="E26" i="68"/>
  <c r="E26" i="69" s="1"/>
  <c r="E26" i="70" s="1"/>
  <c r="E26" i="71" s="1"/>
  <c r="E26" i="72" s="1"/>
  <c r="E26" i="73" s="1"/>
  <c r="B30" i="26"/>
  <c r="G7" i="14"/>
  <c r="G5" i="8"/>
  <c r="F18" i="5"/>
  <c r="F18" i="4"/>
  <c r="F18" i="3"/>
  <c r="F18" i="2" s="1"/>
  <c r="F18" i="1" s="1"/>
  <c r="F18" i="10" s="1"/>
  <c r="F18" i="11" s="1"/>
  <c r="F18" i="12" s="1"/>
  <c r="D30" i="15"/>
  <c r="D7" i="40"/>
  <c r="F6" i="29"/>
  <c r="H6" i="7"/>
  <c r="I6" i="16"/>
  <c r="D7" i="24"/>
  <c r="D7" i="36"/>
  <c r="E21" i="89"/>
  <c r="E21" i="90" s="1"/>
  <c r="E21" i="91" s="1"/>
  <c r="E21" i="92" s="1"/>
  <c r="E21" i="93" s="1"/>
  <c r="E21" i="94" s="1"/>
  <c r="F27" i="88"/>
  <c r="F18" i="88"/>
  <c r="F18" i="89" s="1"/>
  <c r="F18" i="90" s="1"/>
  <c r="F18" i="91" s="1"/>
  <c r="F18" i="92" s="1"/>
  <c r="F18" i="93" s="1"/>
  <c r="F11" i="75"/>
  <c r="F11" i="76"/>
  <c r="G11" i="74"/>
  <c r="F14" i="75"/>
  <c r="F14" i="76" s="1"/>
  <c r="G14" i="74"/>
  <c r="D7" i="81"/>
  <c r="E7" i="75"/>
  <c r="D7" i="73"/>
  <c r="D7" i="53"/>
  <c r="F17" i="51"/>
  <c r="G17" i="51" s="1"/>
  <c r="E28" i="39"/>
  <c r="C30" i="9"/>
  <c r="B30" i="3"/>
  <c r="E22" i="28"/>
  <c r="E4" i="28"/>
  <c r="E7" i="27"/>
  <c r="E14" i="6"/>
  <c r="E14" i="5"/>
  <c r="E14" i="4" s="1"/>
  <c r="E17" i="7"/>
  <c r="G17" i="7"/>
  <c r="E8" i="6"/>
  <c r="E24" i="52"/>
  <c r="E4" i="40"/>
  <c r="E4" i="41" s="1"/>
  <c r="B30" i="22"/>
  <c r="E4" i="16"/>
  <c r="E4" i="17" s="1"/>
  <c r="E7" i="15"/>
  <c r="F5" i="41"/>
  <c r="F5" i="42" s="1"/>
  <c r="F5" i="43" s="1"/>
  <c r="B30" i="39"/>
  <c r="E15" i="7"/>
  <c r="G15" i="8"/>
  <c r="E27" i="52"/>
  <c r="G12" i="39"/>
  <c r="B30" i="48"/>
  <c r="E16" i="16"/>
  <c r="E19" i="15"/>
  <c r="G16" i="15"/>
  <c r="F5" i="5"/>
  <c r="F5" i="4" s="1"/>
  <c r="F5" i="3" s="1"/>
  <c r="F5" i="2" s="1"/>
  <c r="F5" i="1" s="1"/>
  <c r="F5" i="10" s="1"/>
  <c r="F5" i="11" s="1"/>
  <c r="F5" i="12" s="1"/>
  <c r="D7" i="28"/>
  <c r="E12" i="79"/>
  <c r="E12" i="80"/>
  <c r="E12" i="81"/>
  <c r="E12" i="82" s="1"/>
  <c r="E12" i="83" s="1"/>
  <c r="E12" i="84" s="1"/>
  <c r="E12" i="85" s="1"/>
  <c r="F6" i="42"/>
  <c r="F17" i="41"/>
  <c r="G17" i="41"/>
  <c r="J7" i="8"/>
  <c r="E27" i="53"/>
  <c r="E22" i="29"/>
  <c r="E18" i="30"/>
  <c r="F25" i="18"/>
  <c r="F25" i="19" s="1"/>
  <c r="F25" i="20" s="1"/>
  <c r="F25" i="21" s="1"/>
  <c r="F25" i="22" s="1"/>
  <c r="F25" i="23" s="1"/>
  <c r="F25" i="24" s="1"/>
  <c r="F25" i="25" s="1"/>
  <c r="E26" i="6"/>
  <c r="G26" i="6"/>
  <c r="J6" i="7"/>
  <c r="E22" i="81"/>
  <c r="E22" i="82"/>
  <c r="E22" i="83" s="1"/>
  <c r="E22" i="84" s="1"/>
  <c r="E22" i="85" s="1"/>
  <c r="F17" i="65"/>
  <c r="G17" i="65" s="1"/>
  <c r="G17" i="64"/>
  <c r="E17" i="6"/>
  <c r="G11" i="75"/>
  <c r="G27" i="75"/>
  <c r="F21" i="41"/>
  <c r="G21" i="41" s="1"/>
  <c r="F5" i="65"/>
  <c r="F5" i="66" s="1"/>
  <c r="F5" i="67" s="1"/>
  <c r="F5" i="68" s="1"/>
  <c r="F5" i="69" s="1"/>
  <c r="F5" i="70" s="1"/>
  <c r="F5" i="71" s="1"/>
  <c r="F5" i="72" s="1"/>
  <c r="F5" i="73" s="1"/>
  <c r="E20" i="33"/>
  <c r="E20" i="34"/>
  <c r="E20" i="35" s="1"/>
  <c r="E20" i="36" s="1"/>
  <c r="E20" i="37" s="1"/>
  <c r="E22" i="5"/>
  <c r="E17" i="68"/>
  <c r="E17" i="69" s="1"/>
  <c r="F20" i="2"/>
  <c r="G4" i="7"/>
  <c r="E4" i="6"/>
  <c r="G4" i="6" s="1"/>
  <c r="E4" i="5"/>
  <c r="E4" i="4" s="1"/>
  <c r="H4" i="6"/>
  <c r="I4" i="17"/>
  <c r="J4" i="7"/>
  <c r="I4" i="16"/>
  <c r="F9" i="76"/>
  <c r="F9" i="77" s="1"/>
  <c r="G9" i="75"/>
  <c r="H4" i="5"/>
  <c r="I4" i="18"/>
  <c r="G9" i="76"/>
  <c r="F23" i="54"/>
  <c r="F23" i="55" s="1"/>
  <c r="F23" i="56" s="1"/>
  <c r="F23" i="57" s="1"/>
  <c r="F23" i="58" s="1"/>
  <c r="F23" i="59" s="1"/>
  <c r="F23" i="60" s="1"/>
  <c r="F23" i="61" s="1"/>
  <c r="E27" i="54"/>
  <c r="E27" i="55" s="1"/>
  <c r="F27" i="4"/>
  <c r="F27" i="3" s="1"/>
  <c r="F27" i="2" s="1"/>
  <c r="F27" i="1" s="1"/>
  <c r="F27" i="10" s="1"/>
  <c r="F27" i="11" s="1"/>
  <c r="F27" i="12" s="1"/>
  <c r="E22" i="4"/>
  <c r="E22" i="3" s="1"/>
  <c r="F17" i="42"/>
  <c r="F6" i="43"/>
  <c r="F6" i="44" s="1"/>
  <c r="F6" i="45" s="1"/>
  <c r="F6" i="46" s="1"/>
  <c r="F6" i="47" s="1"/>
  <c r="F6" i="48" s="1"/>
  <c r="F6" i="49" s="1"/>
  <c r="E18" i="31"/>
  <c r="E18" i="32"/>
  <c r="E18" i="33"/>
  <c r="E18" i="34" s="1"/>
  <c r="E18" i="35" s="1"/>
  <c r="E18" i="36" s="1"/>
  <c r="E18" i="37" s="1"/>
  <c r="F17" i="43"/>
  <c r="F17" i="44" s="1"/>
  <c r="E7" i="52"/>
  <c r="E6" i="53"/>
  <c r="B30" i="61"/>
  <c r="E14" i="85"/>
  <c r="C30" i="11"/>
  <c r="D29" i="2"/>
  <c r="B30" i="2"/>
  <c r="D30" i="2"/>
  <c r="G14" i="8"/>
  <c r="F14" i="7"/>
  <c r="F19" i="8"/>
  <c r="F17" i="52"/>
  <c r="B30" i="81"/>
  <c r="G6" i="51"/>
  <c r="E7" i="51"/>
  <c r="E8" i="40"/>
  <c r="E13" i="39"/>
  <c r="G8" i="39"/>
  <c r="B30" i="52"/>
  <c r="E9" i="83"/>
  <c r="F11" i="64"/>
  <c r="G11" i="63"/>
  <c r="E26" i="5"/>
  <c r="E18" i="44"/>
  <c r="E24" i="89"/>
  <c r="E24" i="90" s="1"/>
  <c r="G16" i="86"/>
  <c r="G8" i="75"/>
  <c r="F8" i="76"/>
  <c r="E7" i="8"/>
  <c r="E5" i="7"/>
  <c r="F26" i="6"/>
  <c r="F26" i="5"/>
  <c r="F26" i="4"/>
  <c r="F26" i="3" s="1"/>
  <c r="F26" i="2" s="1"/>
  <c r="F26" i="1" s="1"/>
  <c r="F26" i="10" s="1"/>
  <c r="F26" i="11" s="1"/>
  <c r="F26" i="12" s="1"/>
  <c r="G26" i="7"/>
  <c r="F22" i="51"/>
  <c r="F22" i="52"/>
  <c r="F22" i="53" s="1"/>
  <c r="F28" i="50"/>
  <c r="B29" i="68"/>
  <c r="D26" i="68"/>
  <c r="C28" i="68"/>
  <c r="D28" i="68"/>
  <c r="D13" i="69"/>
  <c r="B29" i="69"/>
  <c r="B29" i="70"/>
  <c r="C13" i="70"/>
  <c r="D13" i="70" s="1"/>
  <c r="D9" i="70"/>
  <c r="C28" i="70"/>
  <c r="D28" i="70"/>
  <c r="D22" i="70"/>
  <c r="E4" i="29"/>
  <c r="E11" i="43"/>
  <c r="E11" i="53"/>
  <c r="F8" i="16"/>
  <c r="G8" i="15"/>
  <c r="E16" i="29"/>
  <c r="E11" i="67"/>
  <c r="E27" i="17"/>
  <c r="G11" i="40"/>
  <c r="F11" i="41"/>
  <c r="D7" i="50"/>
  <c r="D9" i="17"/>
  <c r="F9" i="17"/>
  <c r="C13" i="17"/>
  <c r="D9" i="21"/>
  <c r="C13" i="21"/>
  <c r="D9" i="25"/>
  <c r="C13" i="25"/>
  <c r="C29" i="25" s="1"/>
  <c r="D9" i="29"/>
  <c r="F9" i="29"/>
  <c r="F9" i="30" s="1"/>
  <c r="C13" i="29"/>
  <c r="D9" i="33"/>
  <c r="C13" i="33"/>
  <c r="D9" i="37"/>
  <c r="C13" i="37"/>
  <c r="D9" i="41"/>
  <c r="C13" i="41"/>
  <c r="D9" i="45"/>
  <c r="C13" i="45"/>
  <c r="C13" i="49"/>
  <c r="D13" i="49" s="1"/>
  <c r="D9" i="49"/>
  <c r="C13" i="53"/>
  <c r="D9" i="53"/>
  <c r="F9" i="53"/>
  <c r="F9" i="54"/>
  <c r="F9" i="55"/>
  <c r="F9" i="56" s="1"/>
  <c r="F9" i="57" s="1"/>
  <c r="F9" i="58" s="1"/>
  <c r="F9" i="59" s="1"/>
  <c r="F9" i="60" s="1"/>
  <c r="F9" i="61" s="1"/>
  <c r="D10" i="63"/>
  <c r="E15" i="6"/>
  <c r="G15" i="7"/>
  <c r="G6" i="86"/>
  <c r="E17" i="78"/>
  <c r="E23" i="65"/>
  <c r="E24" i="7"/>
  <c r="G24" i="8"/>
  <c r="E7" i="50"/>
  <c r="G6" i="50"/>
  <c r="E10" i="52"/>
  <c r="G5" i="62"/>
  <c r="E5" i="63"/>
  <c r="C7" i="68"/>
  <c r="D4" i="68"/>
  <c r="D20" i="69"/>
  <c r="C28" i="69"/>
  <c r="D28" i="69" s="1"/>
  <c r="D17" i="70"/>
  <c r="C19" i="70"/>
  <c r="D17" i="71"/>
  <c r="C19" i="71"/>
  <c r="D19" i="71"/>
  <c r="D24" i="71"/>
  <c r="C28" i="71"/>
  <c r="D28" i="71" s="1"/>
  <c r="F20" i="1"/>
  <c r="E17" i="5"/>
  <c r="E17" i="4"/>
  <c r="E19" i="16"/>
  <c r="E16" i="17"/>
  <c r="E7" i="16"/>
  <c r="F27" i="89"/>
  <c r="E5" i="17"/>
  <c r="G5" i="16"/>
  <c r="B30" i="88"/>
  <c r="B30" i="14"/>
  <c r="E18" i="17"/>
  <c r="F8" i="40"/>
  <c r="D7" i="79"/>
  <c r="E29" i="74"/>
  <c r="E30" i="74" s="1"/>
  <c r="E26" i="41"/>
  <c r="E14" i="40"/>
  <c r="G14" i="39"/>
  <c r="E20" i="79"/>
  <c r="E20" i="80"/>
  <c r="G8" i="8"/>
  <c r="F8" i="7"/>
  <c r="E21" i="28"/>
  <c r="E28" i="27"/>
  <c r="E26" i="53"/>
  <c r="F10" i="76"/>
  <c r="G10" i="75"/>
  <c r="F14" i="88"/>
  <c r="G14" i="87"/>
  <c r="E16" i="53"/>
  <c r="E20" i="40"/>
  <c r="B30" i="42"/>
  <c r="E9" i="28"/>
  <c r="G9" i="27"/>
  <c r="E13" i="27"/>
  <c r="B30" i="64"/>
  <c r="F14" i="53"/>
  <c r="F14" i="54"/>
  <c r="F14" i="55" s="1"/>
  <c r="F14" i="56" s="1"/>
  <c r="F14" i="57" s="1"/>
  <c r="F14" i="58" s="1"/>
  <c r="F14" i="59" s="1"/>
  <c r="F14" i="60" s="1"/>
  <c r="F14" i="61" s="1"/>
  <c r="B30" i="56"/>
  <c r="B30" i="47"/>
  <c r="B30" i="72"/>
  <c r="F18" i="51"/>
  <c r="G18" i="50"/>
  <c r="B29" i="9"/>
  <c r="D28" i="9"/>
  <c r="D19" i="38"/>
  <c r="G9" i="38"/>
  <c r="F9" i="39"/>
  <c r="E8" i="5"/>
  <c r="F6" i="30"/>
  <c r="F6" i="31" s="1"/>
  <c r="F6" i="32" s="1"/>
  <c r="F6" i="33" s="1"/>
  <c r="F6" i="34" s="1"/>
  <c r="F6" i="35" s="1"/>
  <c r="F6" i="36" s="1"/>
  <c r="F6" i="37" s="1"/>
  <c r="F18" i="76"/>
  <c r="G18" i="75"/>
  <c r="G17" i="74"/>
  <c r="F17" i="75"/>
  <c r="G4" i="74"/>
  <c r="F4" i="75"/>
  <c r="G17" i="50"/>
  <c r="F19" i="50"/>
  <c r="G27" i="27"/>
  <c r="E27" i="28"/>
  <c r="G14" i="63"/>
  <c r="F14" i="64"/>
  <c r="D7" i="32"/>
  <c r="E10" i="42"/>
  <c r="D19" i="77"/>
  <c r="C29" i="77"/>
  <c r="F18" i="15"/>
  <c r="F19" i="15" s="1"/>
  <c r="G19" i="15" s="1"/>
  <c r="G18" i="14"/>
  <c r="F19" i="14"/>
  <c r="G19" i="14" s="1"/>
  <c r="E26" i="15"/>
  <c r="G26" i="15" s="1"/>
  <c r="E28" i="14"/>
  <c r="G28" i="14" s="1"/>
  <c r="E24" i="18"/>
  <c r="G24" i="17"/>
  <c r="G22" i="50"/>
  <c r="F20" i="28"/>
  <c r="G20" i="28" s="1"/>
  <c r="G20" i="27"/>
  <c r="F19" i="26"/>
  <c r="F18" i="27"/>
  <c r="F19" i="27" s="1"/>
  <c r="G19" i="27" s="1"/>
  <c r="G18" i="26"/>
  <c r="E11" i="7"/>
  <c r="G11" i="8"/>
  <c r="G10" i="9"/>
  <c r="E10" i="8"/>
  <c r="F20" i="16"/>
  <c r="G20" i="15"/>
  <c r="D19" i="14"/>
  <c r="C29" i="14"/>
  <c r="C30" i="14" s="1"/>
  <c r="D30" i="14" s="1"/>
  <c r="B29" i="20"/>
  <c r="B30" i="20" s="1"/>
  <c r="D30" i="20" s="1"/>
  <c r="D7" i="8"/>
  <c r="B29" i="8"/>
  <c r="D13" i="37"/>
  <c r="D7" i="60"/>
  <c r="B29" i="60"/>
  <c r="E25" i="65"/>
  <c r="G25" i="64"/>
  <c r="D6" i="58"/>
  <c r="D6" i="62"/>
  <c r="F6" i="62"/>
  <c r="D6" i="65"/>
  <c r="C7" i="65"/>
  <c r="G26" i="8"/>
  <c r="G15" i="16"/>
  <c r="E22" i="40"/>
  <c r="E15" i="28"/>
  <c r="E20" i="91"/>
  <c r="E20" i="92" s="1"/>
  <c r="D7" i="59"/>
  <c r="B29" i="6"/>
  <c r="J6" i="8"/>
  <c r="I6" i="15"/>
  <c r="E26" i="30"/>
  <c r="G20" i="9"/>
  <c r="E20" i="8"/>
  <c r="F9" i="8"/>
  <c r="F9" i="7" s="1"/>
  <c r="G9" i="9"/>
  <c r="F13" i="9"/>
  <c r="F22" i="8"/>
  <c r="F28" i="9"/>
  <c r="G28" i="9" s="1"/>
  <c r="F7" i="26"/>
  <c r="G4" i="26"/>
  <c r="E17" i="27"/>
  <c r="G17" i="26"/>
  <c r="E12" i="28"/>
  <c r="G12" i="27"/>
  <c r="G9" i="26"/>
  <c r="E13" i="26"/>
  <c r="E29" i="26"/>
  <c r="D7" i="21"/>
  <c r="B29" i="21"/>
  <c r="B29" i="18"/>
  <c r="D13" i="18"/>
  <c r="B29" i="29"/>
  <c r="D7" i="29"/>
  <c r="B29" i="32"/>
  <c r="B29" i="41"/>
  <c r="E24" i="40"/>
  <c r="G5" i="50"/>
  <c r="F5" i="51"/>
  <c r="G11" i="50"/>
  <c r="D7" i="63"/>
  <c r="B29" i="63"/>
  <c r="D19" i="65"/>
  <c r="B29" i="65"/>
  <c r="D7" i="66"/>
  <c r="C29" i="73"/>
  <c r="D29" i="73" s="1"/>
  <c r="G28" i="50"/>
  <c r="F4" i="5"/>
  <c r="E23" i="77"/>
  <c r="G11" i="9"/>
  <c r="F4" i="16"/>
  <c r="E16" i="7"/>
  <c r="E16" i="6" s="1"/>
  <c r="G16" i="8"/>
  <c r="G27" i="9"/>
  <c r="E27" i="8"/>
  <c r="G21" i="8"/>
  <c r="E21" i="7"/>
  <c r="F16" i="16"/>
  <c r="F24" i="31"/>
  <c r="D13" i="29"/>
  <c r="B29" i="31"/>
  <c r="D13" i="31"/>
  <c r="D28" i="32"/>
  <c r="F22" i="40"/>
  <c r="F18" i="39"/>
  <c r="G18" i="38"/>
  <c r="E5" i="41"/>
  <c r="G5" i="40"/>
  <c r="G9" i="50"/>
  <c r="E13" i="50"/>
  <c r="E9" i="51"/>
  <c r="E12" i="51"/>
  <c r="G12" i="50"/>
  <c r="E25" i="52"/>
  <c r="D17" i="50"/>
  <c r="C19" i="50"/>
  <c r="H14" i="8"/>
  <c r="J14" i="9"/>
  <c r="D14" i="20"/>
  <c r="C19" i="20"/>
  <c r="F14" i="28"/>
  <c r="C19" i="28"/>
  <c r="D14" i="40"/>
  <c r="C19" i="40"/>
  <c r="F14" i="40"/>
  <c r="C19" i="44"/>
  <c r="D19" i="44" s="1"/>
  <c r="D14" i="44"/>
  <c r="C19" i="48"/>
  <c r="D14" i="48"/>
  <c r="D14" i="52"/>
  <c r="C19" i="52"/>
  <c r="D19" i="52"/>
  <c r="C19" i="60"/>
  <c r="D19" i="60"/>
  <c r="D15" i="60"/>
  <c r="D15" i="64"/>
  <c r="F15" i="64"/>
  <c r="D5" i="69"/>
  <c r="C7" i="69"/>
  <c r="D7" i="69" s="1"/>
  <c r="B29" i="71"/>
  <c r="C7" i="71"/>
  <c r="D7" i="71" s="1"/>
  <c r="D6" i="72"/>
  <c r="C7" i="72"/>
  <c r="D17" i="72"/>
  <c r="C19" i="72"/>
  <c r="D19" i="72" s="1"/>
  <c r="E25" i="75"/>
  <c r="C13" i="78"/>
  <c r="C29" i="78"/>
  <c r="C30" i="78" s="1"/>
  <c r="D13" i="78"/>
  <c r="D10" i="78"/>
  <c r="D15" i="78"/>
  <c r="C19" i="78"/>
  <c r="D19" i="78"/>
  <c r="D28" i="80"/>
  <c r="D9" i="80"/>
  <c r="C13" i="80"/>
  <c r="D13" i="80"/>
  <c r="D15" i="80"/>
  <c r="C19" i="80"/>
  <c r="D19" i="80" s="1"/>
  <c r="C7" i="82"/>
  <c r="D7" i="82" s="1"/>
  <c r="D5" i="82"/>
  <c r="D10" i="82"/>
  <c r="C13" i="82"/>
  <c r="D13" i="82" s="1"/>
  <c r="C19" i="84"/>
  <c r="D19" i="84" s="1"/>
  <c r="D17" i="84"/>
  <c r="D9" i="85"/>
  <c r="C13" i="85"/>
  <c r="F12" i="65"/>
  <c r="E18" i="8"/>
  <c r="G24" i="9"/>
  <c r="E9" i="8"/>
  <c r="E13" i="9"/>
  <c r="G13" i="9" s="1"/>
  <c r="E13" i="14"/>
  <c r="E12" i="15"/>
  <c r="E23" i="28"/>
  <c r="G16" i="27"/>
  <c r="G12" i="26"/>
  <c r="D19" i="16"/>
  <c r="B29" i="16"/>
  <c r="D7" i="4"/>
  <c r="B29" i="4"/>
  <c r="D13" i="39"/>
  <c r="D19" i="56"/>
  <c r="E24" i="63"/>
  <c r="E28" i="62"/>
  <c r="D8" i="66"/>
  <c r="C13" i="66"/>
  <c r="D13" i="66" s="1"/>
  <c r="D25" i="29"/>
  <c r="F25" i="29"/>
  <c r="D26" i="58"/>
  <c r="F26" i="62"/>
  <c r="C28" i="62"/>
  <c r="G23" i="9"/>
  <c r="E23" i="8"/>
  <c r="C29" i="23"/>
  <c r="B29" i="10"/>
  <c r="D29" i="10"/>
  <c r="D13" i="10"/>
  <c r="D7" i="34"/>
  <c r="F21" i="51"/>
  <c r="G21" i="50"/>
  <c r="D6" i="61"/>
  <c r="C7" i="61"/>
  <c r="D6" i="52"/>
  <c r="F6" i="52"/>
  <c r="G6" i="52" s="1"/>
  <c r="C7" i="52"/>
  <c r="D7" i="52" s="1"/>
  <c r="C13" i="60"/>
  <c r="D8" i="60"/>
  <c r="F10" i="62"/>
  <c r="D10" i="62"/>
  <c r="E10" i="63"/>
  <c r="E13" i="62"/>
  <c r="D7" i="23"/>
  <c r="B29" i="19"/>
  <c r="D13" i="41"/>
  <c r="D13" i="45"/>
  <c r="B29" i="46"/>
  <c r="D7" i="46"/>
  <c r="E15" i="39"/>
  <c r="G15" i="39" s="1"/>
  <c r="G15" i="38"/>
  <c r="E6" i="39"/>
  <c r="G6" i="38"/>
  <c r="E19" i="50"/>
  <c r="G19" i="50" s="1"/>
  <c r="D4" i="56"/>
  <c r="C7" i="56"/>
  <c r="C7" i="18"/>
  <c r="D4" i="18"/>
  <c r="D4" i="38"/>
  <c r="F4" i="38"/>
  <c r="F4" i="50"/>
  <c r="G4" i="50"/>
  <c r="D4" i="50"/>
  <c r="C7" i="58"/>
  <c r="D7" i="58"/>
  <c r="C13" i="22"/>
  <c r="D13" i="22" s="1"/>
  <c r="D8" i="22"/>
  <c r="D8" i="42"/>
  <c r="C13" i="42"/>
  <c r="D13" i="42"/>
  <c r="F9" i="18"/>
  <c r="F9" i="19"/>
  <c r="F9" i="20" s="1"/>
  <c r="F9" i="21" s="1"/>
  <c r="F9" i="22" s="1"/>
  <c r="F9" i="23" s="1"/>
  <c r="F9" i="24" s="1"/>
  <c r="F9" i="25" s="1"/>
  <c r="H11" i="8"/>
  <c r="J11" i="8" s="1"/>
  <c r="H13" i="9"/>
  <c r="C13" i="28"/>
  <c r="D11" i="28"/>
  <c r="H12" i="8"/>
  <c r="J12" i="9"/>
  <c r="F12" i="40"/>
  <c r="C19" i="61"/>
  <c r="D19" i="61" s="1"/>
  <c r="D14" i="61"/>
  <c r="C19" i="17"/>
  <c r="D19" i="17" s="1"/>
  <c r="D14" i="17"/>
  <c r="D15" i="43"/>
  <c r="C19" i="43"/>
  <c r="D19" i="43" s="1"/>
  <c r="F15" i="51"/>
  <c r="D15" i="51"/>
  <c r="C19" i="51"/>
  <c r="C19" i="59"/>
  <c r="D16" i="59"/>
  <c r="H20" i="7"/>
  <c r="J20" i="8"/>
  <c r="C28" i="19"/>
  <c r="D20" i="19"/>
  <c r="C28" i="47"/>
  <c r="D28" i="47" s="1"/>
  <c r="D20" i="47"/>
  <c r="F20" i="51"/>
  <c r="D20" i="51"/>
  <c r="C28" i="55"/>
  <c r="D28" i="55" s="1"/>
  <c r="D20" i="55"/>
  <c r="D21" i="66"/>
  <c r="C28" i="66"/>
  <c r="D28" i="66" s="1"/>
  <c r="H23" i="8"/>
  <c r="H23" i="7" s="1"/>
  <c r="H28" i="9"/>
  <c r="J28" i="9" s="1"/>
  <c r="C28" i="20"/>
  <c r="D23" i="20"/>
  <c r="D23" i="24"/>
  <c r="C28" i="28"/>
  <c r="D28" i="28" s="1"/>
  <c r="D23" i="28"/>
  <c r="C28" i="36"/>
  <c r="D23" i="36"/>
  <c r="D23" i="44"/>
  <c r="C28" i="44"/>
  <c r="D28" i="44"/>
  <c r="I29" i="14"/>
  <c r="I30" i="14" s="1"/>
  <c r="D28" i="15"/>
  <c r="D28" i="25"/>
  <c r="D13" i="21"/>
  <c r="D4" i="60"/>
  <c r="G4" i="62"/>
  <c r="G9" i="62"/>
  <c r="F4" i="63"/>
  <c r="D4" i="63"/>
  <c r="C7" i="27"/>
  <c r="C29" i="27"/>
  <c r="C30" i="27"/>
  <c r="F4" i="27"/>
  <c r="D4" i="27"/>
  <c r="C7" i="31"/>
  <c r="D7" i="31" s="1"/>
  <c r="D4" i="31"/>
  <c r="C7" i="35"/>
  <c r="C29" i="35"/>
  <c r="D4" i="35"/>
  <c r="C7" i="43"/>
  <c r="D7" i="43" s="1"/>
  <c r="D4" i="43"/>
  <c r="C7" i="55"/>
  <c r="C13" i="63"/>
  <c r="F8" i="63"/>
  <c r="F8" i="64"/>
  <c r="D8" i="19"/>
  <c r="C13" i="19"/>
  <c r="C19" i="66"/>
  <c r="D19" i="66"/>
  <c r="D14" i="66"/>
  <c r="H18" i="7"/>
  <c r="I18" i="16"/>
  <c r="I18" i="15"/>
  <c r="C28" i="57"/>
  <c r="D28" i="57"/>
  <c r="D20" i="57"/>
  <c r="C28" i="21"/>
  <c r="D28" i="21"/>
  <c r="C28" i="29"/>
  <c r="D28" i="29" s="1"/>
  <c r="D23" i="37"/>
  <c r="C28" i="37"/>
  <c r="C28" i="45"/>
  <c r="D28" i="45" s="1"/>
  <c r="C28" i="49"/>
  <c r="D28" i="49"/>
  <c r="D23" i="49"/>
  <c r="C28" i="58"/>
  <c r="D28" i="58"/>
  <c r="D24" i="58"/>
  <c r="F24" i="62"/>
  <c r="F24" i="63"/>
  <c r="G24" i="63" s="1"/>
  <c r="D24" i="62"/>
  <c r="D21" i="83"/>
  <c r="C28" i="83"/>
  <c r="C28" i="81"/>
  <c r="D22" i="81"/>
  <c r="D24" i="86"/>
  <c r="F24" i="86"/>
  <c r="E12" i="87"/>
  <c r="E12" i="88" s="1"/>
  <c r="D5" i="91"/>
  <c r="C7" i="91"/>
  <c r="D10" i="91"/>
  <c r="C13" i="91"/>
  <c r="D13" i="91" s="1"/>
  <c r="D15" i="91"/>
  <c r="C28" i="91"/>
  <c r="D28" i="91"/>
  <c r="D20" i="91"/>
  <c r="D24" i="91"/>
  <c r="G24" i="26"/>
  <c r="E22" i="51"/>
  <c r="G22" i="51" s="1"/>
  <c r="F6" i="63"/>
  <c r="F11" i="51"/>
  <c r="F23" i="74"/>
  <c r="F23" i="75" s="1"/>
  <c r="G23" i="74"/>
  <c r="D23" i="74"/>
  <c r="E13" i="86"/>
  <c r="E19" i="86"/>
  <c r="E7" i="62"/>
  <c r="C19" i="64"/>
  <c r="B29" i="83"/>
  <c r="B30" i="83" s="1"/>
  <c r="D13" i="85"/>
  <c r="F15" i="74"/>
  <c r="G18" i="86"/>
  <c r="D10" i="90"/>
  <c r="C19" i="90"/>
  <c r="D19" i="90" s="1"/>
  <c r="D15" i="90"/>
  <c r="C28" i="90"/>
  <c r="D28" i="90"/>
  <c r="D20" i="90"/>
  <c r="D24" i="90"/>
  <c r="D8" i="86"/>
  <c r="F8" i="86"/>
  <c r="G8" i="86" s="1"/>
  <c r="C13" i="86"/>
  <c r="D17" i="86"/>
  <c r="F17" i="86"/>
  <c r="C7" i="90"/>
  <c r="D7" i="90"/>
  <c r="D4" i="90"/>
  <c r="D9" i="90"/>
  <c r="C13" i="90"/>
  <c r="F27" i="90"/>
  <c r="F27" i="91" s="1"/>
  <c r="F27" i="92" s="1"/>
  <c r="F27" i="93" s="1"/>
  <c r="F20" i="86"/>
  <c r="C19" i="88"/>
  <c r="D19" i="88" s="1"/>
  <c r="D14" i="88"/>
  <c r="C19" i="82"/>
  <c r="D19" i="82" s="1"/>
  <c r="D14" i="82"/>
  <c r="D4" i="84"/>
  <c r="C7" i="84"/>
  <c r="C29" i="84"/>
  <c r="C19" i="85"/>
  <c r="D19" i="85" s="1"/>
  <c r="B29" i="82"/>
  <c r="B30" i="82" s="1"/>
  <c r="D18" i="86"/>
  <c r="D5" i="87"/>
  <c r="C7" i="87"/>
  <c r="D15" i="87"/>
  <c r="C19" i="89"/>
  <c r="B29" i="91"/>
  <c r="B29" i="90"/>
  <c r="B30" i="90" s="1"/>
  <c r="D21" i="91"/>
  <c r="F22" i="91"/>
  <c r="F22" i="92"/>
  <c r="D19" i="89"/>
  <c r="F11" i="52"/>
  <c r="G11" i="51"/>
  <c r="D28" i="81"/>
  <c r="F15" i="52"/>
  <c r="F19" i="51"/>
  <c r="F21" i="52"/>
  <c r="B30" i="10"/>
  <c r="D30" i="10" s="1"/>
  <c r="F26" i="63"/>
  <c r="G26" i="62"/>
  <c r="G24" i="62"/>
  <c r="G13" i="14"/>
  <c r="E29" i="14"/>
  <c r="E18" i="7"/>
  <c r="G18" i="8"/>
  <c r="E19" i="8"/>
  <c r="G19" i="8" s="1"/>
  <c r="E26" i="16"/>
  <c r="F9" i="40"/>
  <c r="G9" i="39"/>
  <c r="D7" i="68"/>
  <c r="C29" i="68"/>
  <c r="E16" i="30"/>
  <c r="G20" i="86"/>
  <c r="F20" i="87"/>
  <c r="F15" i="75"/>
  <c r="G24" i="86"/>
  <c r="F24" i="87"/>
  <c r="D28" i="83"/>
  <c r="C29" i="31"/>
  <c r="F20" i="52"/>
  <c r="F12" i="41"/>
  <c r="D13" i="28"/>
  <c r="H11" i="7"/>
  <c r="H13" i="8"/>
  <c r="I11" i="15"/>
  <c r="F7" i="50"/>
  <c r="F4" i="51"/>
  <c r="D7" i="18"/>
  <c r="E15" i="40"/>
  <c r="E15" i="41" s="1"/>
  <c r="E19" i="39"/>
  <c r="D7" i="27"/>
  <c r="C29" i="52"/>
  <c r="C30" i="23"/>
  <c r="D30" i="23" s="1"/>
  <c r="D29" i="23"/>
  <c r="E29" i="9"/>
  <c r="F12" i="66"/>
  <c r="F15" i="65"/>
  <c r="D19" i="48"/>
  <c r="D19" i="40"/>
  <c r="D19" i="20"/>
  <c r="D19" i="50"/>
  <c r="G18" i="39"/>
  <c r="F18" i="40"/>
  <c r="F19" i="39"/>
  <c r="F24" i="32"/>
  <c r="F24" i="33" s="1"/>
  <c r="F24" i="34" s="1"/>
  <c r="F24" i="35" s="1"/>
  <c r="F24" i="36" s="1"/>
  <c r="F24" i="37" s="1"/>
  <c r="F16" i="17"/>
  <c r="G16" i="16"/>
  <c r="G16" i="7"/>
  <c r="D28" i="37"/>
  <c r="H18" i="6"/>
  <c r="J18" i="6" s="1"/>
  <c r="J18" i="7"/>
  <c r="D13" i="63"/>
  <c r="C29" i="63"/>
  <c r="G4" i="63"/>
  <c r="F4" i="64"/>
  <c r="D28" i="36"/>
  <c r="D19" i="51"/>
  <c r="F4" i="39"/>
  <c r="F7" i="39" s="1"/>
  <c r="G7" i="39" s="1"/>
  <c r="F7" i="38"/>
  <c r="G4" i="38"/>
  <c r="D7" i="56"/>
  <c r="C29" i="56"/>
  <c r="F6" i="53"/>
  <c r="F6" i="54" s="1"/>
  <c r="G23" i="8"/>
  <c r="E23" i="7"/>
  <c r="G23" i="7" s="1"/>
  <c r="C29" i="66"/>
  <c r="D29" i="66" s="1"/>
  <c r="E24" i="64"/>
  <c r="E9" i="7"/>
  <c r="C29" i="82"/>
  <c r="C30" i="82" s="1"/>
  <c r="D30" i="82" s="1"/>
  <c r="E12" i="52"/>
  <c r="G12" i="51"/>
  <c r="B30" i="31"/>
  <c r="E27" i="7"/>
  <c r="G27" i="7" s="1"/>
  <c r="G27" i="8"/>
  <c r="F7" i="16"/>
  <c r="G7" i="16" s="1"/>
  <c r="F4" i="17"/>
  <c r="G4" i="16"/>
  <c r="F14" i="65"/>
  <c r="E16" i="54"/>
  <c r="G14" i="40"/>
  <c r="E14" i="41"/>
  <c r="D13" i="33"/>
  <c r="D7" i="87"/>
  <c r="C29" i="87"/>
  <c r="D7" i="84"/>
  <c r="D13" i="86"/>
  <c r="C29" i="86"/>
  <c r="D19" i="64"/>
  <c r="C29" i="64"/>
  <c r="E22" i="52"/>
  <c r="D13" i="19"/>
  <c r="D7" i="55"/>
  <c r="D7" i="35"/>
  <c r="F4" i="28"/>
  <c r="G4" i="27"/>
  <c r="H28" i="8"/>
  <c r="I23" i="15"/>
  <c r="H20" i="6"/>
  <c r="J20" i="7"/>
  <c r="I20" i="16"/>
  <c r="H12" i="7"/>
  <c r="I12" i="15"/>
  <c r="J12" i="8"/>
  <c r="G6" i="39"/>
  <c r="E7" i="39"/>
  <c r="E6" i="40"/>
  <c r="G6" i="40" s="1"/>
  <c r="B30" i="46"/>
  <c r="F25" i="30"/>
  <c r="F25" i="31" s="1"/>
  <c r="F25" i="32" s="1"/>
  <c r="F25" i="33" s="1"/>
  <c r="F25" i="34" s="1"/>
  <c r="F25" i="35" s="1"/>
  <c r="F25" i="36" s="1"/>
  <c r="F25" i="37" s="1"/>
  <c r="B30" i="4"/>
  <c r="D30" i="4"/>
  <c r="D29" i="4"/>
  <c r="E13" i="15"/>
  <c r="E12" i="16"/>
  <c r="B30" i="71"/>
  <c r="E5" i="42"/>
  <c r="G5" i="42" s="1"/>
  <c r="F22" i="41"/>
  <c r="F22" i="42"/>
  <c r="F22" i="43" s="1"/>
  <c r="F22" i="44" s="1"/>
  <c r="F22" i="45" s="1"/>
  <c r="F22" i="46" s="1"/>
  <c r="F22" i="47" s="1"/>
  <c r="F22" i="48" s="1"/>
  <c r="F22" i="49" s="1"/>
  <c r="F22" i="7"/>
  <c r="F28" i="8"/>
  <c r="G22" i="8"/>
  <c r="E28" i="8"/>
  <c r="E20" i="7"/>
  <c r="G20" i="8"/>
  <c r="B30" i="6"/>
  <c r="D30" i="6" s="1"/>
  <c r="D29" i="6"/>
  <c r="F18" i="52"/>
  <c r="G18" i="51"/>
  <c r="D13" i="25"/>
  <c r="B30" i="70"/>
  <c r="B30" i="65"/>
  <c r="B30" i="41"/>
  <c r="B30" i="18"/>
  <c r="E17" i="28"/>
  <c r="G17" i="27"/>
  <c r="E19" i="27"/>
  <c r="G7" i="26"/>
  <c r="E15" i="29"/>
  <c r="G15" i="28"/>
  <c r="E19" i="28"/>
  <c r="G4" i="75"/>
  <c r="F4" i="76"/>
  <c r="G9" i="28"/>
  <c r="E9" i="29"/>
  <c r="G14" i="88"/>
  <c r="F14" i="89"/>
  <c r="G14" i="89"/>
  <c r="E26" i="54"/>
  <c r="E26" i="55"/>
  <c r="E21" i="29"/>
  <c r="F20" i="10"/>
  <c r="F20" i="11"/>
  <c r="G5" i="63"/>
  <c r="E24" i="6"/>
  <c r="G24" i="6" s="1"/>
  <c r="G24" i="7"/>
  <c r="G15" i="6"/>
  <c r="E15" i="5"/>
  <c r="E11" i="44"/>
  <c r="B30" i="69"/>
  <c r="B30" i="68"/>
  <c r="E26" i="4"/>
  <c r="E26" i="3" s="1"/>
  <c r="G26" i="5"/>
  <c r="E9" i="84"/>
  <c r="F14" i="22"/>
  <c r="G6" i="53"/>
  <c r="E7" i="53"/>
  <c r="E6" i="54"/>
  <c r="E7" i="54" s="1"/>
  <c r="F14" i="41"/>
  <c r="F19" i="40"/>
  <c r="G14" i="28"/>
  <c r="F14" i="29"/>
  <c r="H14" i="7"/>
  <c r="I14" i="15"/>
  <c r="J14" i="8"/>
  <c r="H19" i="8"/>
  <c r="J19" i="8" s="1"/>
  <c r="E25" i="53"/>
  <c r="E24" i="41"/>
  <c r="E24" i="42" s="1"/>
  <c r="E24" i="43" s="1"/>
  <c r="E24" i="44" s="1"/>
  <c r="E24" i="45" s="1"/>
  <c r="E24" i="46" s="1"/>
  <c r="B30" i="21"/>
  <c r="E26" i="31"/>
  <c r="E26" i="32" s="1"/>
  <c r="E26" i="33" s="1"/>
  <c r="E26" i="34" s="1"/>
  <c r="E26" i="35" s="1"/>
  <c r="E26" i="36" s="1"/>
  <c r="E26" i="37" s="1"/>
  <c r="D7" i="65"/>
  <c r="E25" i="66"/>
  <c r="G25" i="65"/>
  <c r="B30" i="60"/>
  <c r="E10" i="7"/>
  <c r="G10" i="8"/>
  <c r="G24" i="18"/>
  <c r="E24" i="19"/>
  <c r="E24" i="20" s="1"/>
  <c r="E10" i="43"/>
  <c r="E10" i="44" s="1"/>
  <c r="E10" i="45" s="1"/>
  <c r="E10" i="46" s="1"/>
  <c r="E10" i="47" s="1"/>
  <c r="E10" i="48" s="1"/>
  <c r="E10" i="49" s="1"/>
  <c r="F29" i="14"/>
  <c r="F30" i="14"/>
  <c r="G18" i="76"/>
  <c r="F18" i="77"/>
  <c r="E20" i="41"/>
  <c r="F16" i="45"/>
  <c r="F16" i="46" s="1"/>
  <c r="F16" i="47" s="1"/>
  <c r="F16" i="48" s="1"/>
  <c r="F16" i="49" s="1"/>
  <c r="F13" i="8"/>
  <c r="E26" i="42"/>
  <c r="F8" i="41"/>
  <c r="D29" i="14"/>
  <c r="G7" i="50"/>
  <c r="E29" i="50"/>
  <c r="E30" i="50" s="1"/>
  <c r="E23" i="66"/>
  <c r="D13" i="53"/>
  <c r="C29" i="45"/>
  <c r="D13" i="17"/>
  <c r="F11" i="42"/>
  <c r="G11" i="41"/>
  <c r="E11" i="68"/>
  <c r="E11" i="69" s="1"/>
  <c r="F8" i="17"/>
  <c r="G8" i="16"/>
  <c r="F8" i="77"/>
  <c r="G8" i="76"/>
  <c r="E8" i="25"/>
  <c r="F11" i="65"/>
  <c r="G11" i="64"/>
  <c r="G17" i="52"/>
  <c r="F17" i="53"/>
  <c r="G21" i="7"/>
  <c r="E21" i="6"/>
  <c r="E21" i="5"/>
  <c r="E23" i="78"/>
  <c r="F4" i="4"/>
  <c r="G4" i="5"/>
  <c r="B30" i="63"/>
  <c r="F5" i="52"/>
  <c r="G5" i="52" s="1"/>
  <c r="G5" i="51"/>
  <c r="B30" i="29"/>
  <c r="E12" i="29"/>
  <c r="G12" i="28"/>
  <c r="G22" i="40"/>
  <c r="E22" i="41"/>
  <c r="G22" i="41" s="1"/>
  <c r="B30" i="8"/>
  <c r="G20" i="16"/>
  <c r="F20" i="17"/>
  <c r="F18" i="28"/>
  <c r="G18" i="28" s="1"/>
  <c r="G18" i="27"/>
  <c r="F20" i="29"/>
  <c r="G20" i="29"/>
  <c r="F18" i="16"/>
  <c r="G18" i="15"/>
  <c r="C30" i="77"/>
  <c r="E27" i="29"/>
  <c r="G27" i="28"/>
  <c r="E8" i="4"/>
  <c r="F10" i="77"/>
  <c r="G10" i="76"/>
  <c r="G8" i="7"/>
  <c r="F8" i="6"/>
  <c r="G8" i="6" s="1"/>
  <c r="E18" i="18"/>
  <c r="E5" i="18"/>
  <c r="E16" i="18"/>
  <c r="E16" i="19"/>
  <c r="G16" i="17"/>
  <c r="E10" i="53"/>
  <c r="E17" i="79"/>
  <c r="E27" i="18"/>
  <c r="E11" i="54"/>
  <c r="E11" i="55" s="1"/>
  <c r="E11" i="56" s="1"/>
  <c r="E11" i="57" s="1"/>
  <c r="E11" i="58" s="1"/>
  <c r="E11" i="59" s="1"/>
  <c r="E11" i="60" s="1"/>
  <c r="E11" i="61" s="1"/>
  <c r="E4" i="30"/>
  <c r="E5" i="6"/>
  <c r="G5" i="6"/>
  <c r="G5" i="7"/>
  <c r="E7" i="7"/>
  <c r="E18" i="45"/>
  <c r="E18" i="46"/>
  <c r="E18" i="47" s="1"/>
  <c r="F14" i="6"/>
  <c r="F19" i="7"/>
  <c r="G14" i="7"/>
  <c r="G26" i="4"/>
  <c r="F4" i="65"/>
  <c r="G4" i="64"/>
  <c r="F7" i="51"/>
  <c r="G4" i="51"/>
  <c r="F4" i="52"/>
  <c r="E5" i="59"/>
  <c r="E5" i="60"/>
  <c r="G29" i="14"/>
  <c r="E30" i="14"/>
  <c r="E25" i="54"/>
  <c r="C30" i="84"/>
  <c r="G12" i="52"/>
  <c r="E12" i="53"/>
  <c r="E12" i="54" s="1"/>
  <c r="E12" i="55" s="1"/>
  <c r="E12" i="56" s="1"/>
  <c r="E12" i="57" s="1"/>
  <c r="E12" i="58" s="1"/>
  <c r="E12" i="59" s="1"/>
  <c r="E12" i="60" s="1"/>
  <c r="E12" i="61" s="1"/>
  <c r="C30" i="66"/>
  <c r="D30" i="66" s="1"/>
  <c r="F15" i="66"/>
  <c r="G15" i="40"/>
  <c r="J13" i="8"/>
  <c r="F8" i="65"/>
  <c r="E27" i="19"/>
  <c r="F8" i="5"/>
  <c r="G27" i="29"/>
  <c r="E27" i="30"/>
  <c r="E27" i="31"/>
  <c r="E27" i="32"/>
  <c r="E27" i="33" s="1"/>
  <c r="F20" i="18"/>
  <c r="F11" i="66"/>
  <c r="G11" i="65"/>
  <c r="G28" i="8"/>
  <c r="E5" i="43"/>
  <c r="C30" i="56"/>
  <c r="D30" i="56"/>
  <c r="D29" i="56"/>
  <c r="F4" i="40"/>
  <c r="G4" i="39"/>
  <c r="H18" i="5"/>
  <c r="H18" i="4" s="1"/>
  <c r="I18" i="17"/>
  <c r="G18" i="40"/>
  <c r="F18" i="41"/>
  <c r="E30" i="9"/>
  <c r="G19" i="39"/>
  <c r="H11" i="6"/>
  <c r="J11" i="7"/>
  <c r="I11" i="16"/>
  <c r="F20" i="53"/>
  <c r="G20" i="87"/>
  <c r="F20" i="88"/>
  <c r="G20" i="88" s="1"/>
  <c r="F20" i="71"/>
  <c r="F26" i="64"/>
  <c r="G26" i="63"/>
  <c r="F11" i="53"/>
  <c r="G11" i="52"/>
  <c r="G12" i="29"/>
  <c r="E12" i="30"/>
  <c r="E23" i="79"/>
  <c r="F17" i="54"/>
  <c r="G17" i="53"/>
  <c r="E21" i="30"/>
  <c r="E15" i="30"/>
  <c r="G15" i="30" s="1"/>
  <c r="G15" i="29"/>
  <c r="E24" i="65"/>
  <c r="E23" i="6"/>
  <c r="E23" i="5" s="1"/>
  <c r="G15" i="75"/>
  <c r="F15" i="76"/>
  <c r="G15" i="76" s="1"/>
  <c r="F21" i="53"/>
  <c r="F14" i="5"/>
  <c r="F19" i="6"/>
  <c r="G14" i="6"/>
  <c r="E18" i="84"/>
  <c r="E18" i="85"/>
  <c r="E10" i="54"/>
  <c r="E10" i="55"/>
  <c r="E10" i="56" s="1"/>
  <c r="E10" i="57" s="1"/>
  <c r="E10" i="58" s="1"/>
  <c r="E10" i="59" s="1"/>
  <c r="E10" i="60" s="1"/>
  <c r="E10" i="61" s="1"/>
  <c r="G10" i="7"/>
  <c r="E10" i="6"/>
  <c r="E10" i="5" s="1"/>
  <c r="E4" i="31"/>
  <c r="F18" i="29"/>
  <c r="F18" i="30" s="1"/>
  <c r="F5" i="53"/>
  <c r="F8" i="18"/>
  <c r="E26" i="43"/>
  <c r="F14" i="90"/>
  <c r="E16" i="55"/>
  <c r="E16" i="56" s="1"/>
  <c r="E16" i="57" s="1"/>
  <c r="E16" i="58" s="1"/>
  <c r="E16" i="59" s="1"/>
  <c r="E16" i="60" s="1"/>
  <c r="E16" i="61" s="1"/>
  <c r="F12" i="67"/>
  <c r="F12" i="68" s="1"/>
  <c r="G26" i="16"/>
  <c r="E26" i="17"/>
  <c r="G26" i="17" s="1"/>
  <c r="F24" i="64"/>
  <c r="G24" i="64" s="1"/>
  <c r="E17" i="80"/>
  <c r="E8" i="3"/>
  <c r="E8" i="2" s="1"/>
  <c r="E8" i="1" s="1"/>
  <c r="E8" i="10" s="1"/>
  <c r="E8" i="11" s="1"/>
  <c r="E8" i="12" s="1"/>
  <c r="F8" i="42"/>
  <c r="F8" i="43" s="1"/>
  <c r="F8" i="44" s="1"/>
  <c r="F8" i="45" s="1"/>
  <c r="F8" i="46" s="1"/>
  <c r="F8" i="47" s="1"/>
  <c r="F8" i="48" s="1"/>
  <c r="F8" i="49" s="1"/>
  <c r="F18" i="78"/>
  <c r="G18" i="77"/>
  <c r="E25" i="67"/>
  <c r="G25" i="66"/>
  <c r="H14" i="6"/>
  <c r="J14" i="7"/>
  <c r="I14" i="16"/>
  <c r="F14" i="23"/>
  <c r="F4" i="77"/>
  <c r="E12" i="17"/>
  <c r="E6" i="41"/>
  <c r="E7" i="40"/>
  <c r="G4" i="28"/>
  <c r="F14" i="66"/>
  <c r="F14" i="67"/>
  <c r="C30" i="52"/>
  <c r="D30" i="52" s="1"/>
  <c r="D29" i="52"/>
  <c r="G24" i="87"/>
  <c r="F24" i="88"/>
  <c r="E5" i="19"/>
  <c r="E5" i="20"/>
  <c r="G10" i="77"/>
  <c r="F10" i="78"/>
  <c r="F20" i="30"/>
  <c r="F20" i="31"/>
  <c r="F20" i="32" s="1"/>
  <c r="F4" i="3"/>
  <c r="F8" i="78"/>
  <c r="D29" i="45"/>
  <c r="C30" i="45"/>
  <c r="D30" i="45" s="1"/>
  <c r="G24" i="19"/>
  <c r="F14" i="30"/>
  <c r="F14" i="31"/>
  <c r="F14" i="42"/>
  <c r="F14" i="43"/>
  <c r="F19" i="41"/>
  <c r="E9" i="85"/>
  <c r="E11" i="45"/>
  <c r="E11" i="46"/>
  <c r="E11" i="47" s="1"/>
  <c r="E11" i="48" s="1"/>
  <c r="E11" i="49" s="1"/>
  <c r="G15" i="5"/>
  <c r="E15" i="4"/>
  <c r="G15" i="4"/>
  <c r="E9" i="30"/>
  <c r="E9" i="31" s="1"/>
  <c r="G9" i="29"/>
  <c r="E17" i="29"/>
  <c r="G17" i="28"/>
  <c r="G18" i="52"/>
  <c r="F18" i="53"/>
  <c r="E20" i="6"/>
  <c r="G20" i="6" s="1"/>
  <c r="G20" i="7"/>
  <c r="F22" i="6"/>
  <c r="G22" i="6"/>
  <c r="G22" i="7"/>
  <c r="F28" i="7"/>
  <c r="E29" i="39"/>
  <c r="H12" i="6"/>
  <c r="I12" i="16"/>
  <c r="J12" i="7"/>
  <c r="H20" i="5"/>
  <c r="I20" i="18" s="1"/>
  <c r="I20" i="17"/>
  <c r="J20" i="6"/>
  <c r="C30" i="35"/>
  <c r="D30" i="35"/>
  <c r="D29" i="35"/>
  <c r="E22" i="53"/>
  <c r="G22" i="52"/>
  <c r="C30" i="64"/>
  <c r="D30" i="64" s="1"/>
  <c r="D29" i="64"/>
  <c r="C30" i="86"/>
  <c r="D29" i="86"/>
  <c r="D29" i="87"/>
  <c r="C30" i="87"/>
  <c r="G7" i="38"/>
  <c r="E4" i="68"/>
  <c r="E4" i="69" s="1"/>
  <c r="F16" i="18"/>
  <c r="F16" i="19" s="1"/>
  <c r="F16" i="20" s="1"/>
  <c r="F16" i="21" s="1"/>
  <c r="F16" i="22" s="1"/>
  <c r="F16" i="23" s="1"/>
  <c r="F16" i="24" s="1"/>
  <c r="F16" i="25" s="1"/>
  <c r="E16" i="31"/>
  <c r="E20" i="81"/>
  <c r="E20" i="82" s="1"/>
  <c r="E20" i="83" s="1"/>
  <c r="E20" i="84" s="1"/>
  <c r="E20" i="85" s="1"/>
  <c r="G9" i="40"/>
  <c r="F9" i="41"/>
  <c r="E30" i="26"/>
  <c r="F15" i="53"/>
  <c r="F15" i="54"/>
  <c r="F15" i="55" s="1"/>
  <c r="F15" i="56" s="1"/>
  <c r="F15" i="57" s="1"/>
  <c r="F15" i="58" s="1"/>
  <c r="F15" i="59" s="1"/>
  <c r="F15" i="60" s="1"/>
  <c r="F15" i="61" s="1"/>
  <c r="F19" i="52"/>
  <c r="E26" i="56"/>
  <c r="G23" i="6"/>
  <c r="E23" i="80"/>
  <c r="G18" i="41"/>
  <c r="F18" i="42"/>
  <c r="I18" i="18"/>
  <c r="J18" i="5"/>
  <c r="J20" i="5"/>
  <c r="E30" i="39"/>
  <c r="E20" i="5"/>
  <c r="E20" i="4"/>
  <c r="E15" i="3"/>
  <c r="F4" i="2"/>
  <c r="F14" i="24"/>
  <c r="H14" i="5"/>
  <c r="I14" i="18" s="1"/>
  <c r="I14" i="17"/>
  <c r="F14" i="91"/>
  <c r="F14" i="92" s="1"/>
  <c r="G14" i="90"/>
  <c r="E26" i="44"/>
  <c r="G14" i="5"/>
  <c r="F14" i="4"/>
  <c r="G17" i="54"/>
  <c r="F17" i="55"/>
  <c r="G17" i="55" s="1"/>
  <c r="F20" i="54"/>
  <c r="F4" i="66"/>
  <c r="G4" i="66" s="1"/>
  <c r="G4" i="65"/>
  <c r="F22" i="5"/>
  <c r="F28" i="5" s="1"/>
  <c r="F28" i="6"/>
  <c r="G18" i="53"/>
  <c r="F18" i="54"/>
  <c r="G18" i="54"/>
  <c r="E17" i="30"/>
  <c r="G17" i="29"/>
  <c r="G20" i="30"/>
  <c r="E12" i="18"/>
  <c r="E12" i="19" s="1"/>
  <c r="E26" i="18"/>
  <c r="G18" i="29"/>
  <c r="E4" i="32"/>
  <c r="E21" i="31"/>
  <c r="E21" i="32" s="1"/>
  <c r="G26" i="64"/>
  <c r="F26" i="65"/>
  <c r="G26" i="65" s="1"/>
  <c r="E20" i="23"/>
  <c r="E27" i="20"/>
  <c r="E27" i="21" s="1"/>
  <c r="E27" i="22" s="1"/>
  <c r="E27" i="23" s="1"/>
  <c r="E27" i="24" s="1"/>
  <c r="E25" i="55"/>
  <c r="G7" i="51"/>
  <c r="E22" i="54"/>
  <c r="E22" i="55"/>
  <c r="E22" i="56" s="1"/>
  <c r="E22" i="57" s="1"/>
  <c r="E22" i="58" s="1"/>
  <c r="E22" i="59" s="1"/>
  <c r="E22" i="60" s="1"/>
  <c r="E22" i="61" s="1"/>
  <c r="H12" i="5"/>
  <c r="J12" i="6"/>
  <c r="I12" i="17"/>
  <c r="F8" i="79"/>
  <c r="G10" i="78"/>
  <c r="F10" i="79"/>
  <c r="F18" i="79"/>
  <c r="F18" i="80" s="1"/>
  <c r="G18" i="78"/>
  <c r="E17" i="81"/>
  <c r="E17" i="82" s="1"/>
  <c r="E17" i="83" s="1"/>
  <c r="E17" i="84" s="1"/>
  <c r="E17" i="85" s="1"/>
  <c r="G10" i="6"/>
  <c r="E24" i="66"/>
  <c r="E24" i="67" s="1"/>
  <c r="E15" i="31"/>
  <c r="G15" i="31" s="1"/>
  <c r="F20" i="89"/>
  <c r="G20" i="89"/>
  <c r="H11" i="5"/>
  <c r="J11" i="6"/>
  <c r="I11" i="17"/>
  <c r="F4" i="41"/>
  <c r="F7" i="40"/>
  <c r="G4" i="40"/>
  <c r="F8" i="66"/>
  <c r="F15" i="67"/>
  <c r="F15" i="68" s="1"/>
  <c r="F15" i="69" s="1"/>
  <c r="F15" i="70" s="1"/>
  <c r="F15" i="71" s="1"/>
  <c r="F15" i="72" s="1"/>
  <c r="F15" i="73" s="1"/>
  <c r="G7" i="40"/>
  <c r="F17" i="56"/>
  <c r="G17" i="56" s="1"/>
  <c r="F4" i="1"/>
  <c r="G18" i="42"/>
  <c r="F18" i="43"/>
  <c r="F18" i="44"/>
  <c r="F20" i="90"/>
  <c r="F20" i="91" s="1"/>
  <c r="G18" i="79"/>
  <c r="F8" i="80"/>
  <c r="E25" i="56"/>
  <c r="E25" i="57" s="1"/>
  <c r="F26" i="66"/>
  <c r="G26" i="66" s="1"/>
  <c r="F18" i="55"/>
  <c r="G18" i="55" s="1"/>
  <c r="F22" i="4"/>
  <c r="G22" i="4" s="1"/>
  <c r="G22" i="5"/>
  <c r="F8" i="67"/>
  <c r="F8" i="68" s="1"/>
  <c r="F8" i="69" s="1"/>
  <c r="F8" i="70" s="1"/>
  <c r="F8" i="71" s="1"/>
  <c r="F8" i="72" s="1"/>
  <c r="F8" i="73" s="1"/>
  <c r="E4" i="33"/>
  <c r="E23" i="81"/>
  <c r="F4" i="42"/>
  <c r="F7" i="42" s="1"/>
  <c r="F7" i="41"/>
  <c r="G27" i="31"/>
  <c r="G14" i="91"/>
  <c r="E5" i="61"/>
  <c r="H14" i="4"/>
  <c r="I14" i="19" s="1"/>
  <c r="J14" i="5"/>
  <c r="J12" i="5"/>
  <c r="H12" i="4"/>
  <c r="J12" i="4" s="1"/>
  <c r="I12" i="18"/>
  <c r="E20" i="24"/>
  <c r="E26" i="19"/>
  <c r="E26" i="20" s="1"/>
  <c r="G26" i="18"/>
  <c r="F19" i="42"/>
  <c r="E17" i="31"/>
  <c r="E17" i="32" s="1"/>
  <c r="G17" i="30"/>
  <c r="F20" i="55"/>
  <c r="F14" i="3"/>
  <c r="E26" i="45"/>
  <c r="F14" i="25"/>
  <c r="G15" i="3"/>
  <c r="E15" i="2"/>
  <c r="G20" i="5"/>
  <c r="E26" i="46"/>
  <c r="G17" i="31"/>
  <c r="E4" i="34"/>
  <c r="E4" i="35" s="1"/>
  <c r="E4" i="36" s="1"/>
  <c r="E4" i="37" s="1"/>
  <c r="F18" i="56"/>
  <c r="F18" i="57" s="1"/>
  <c r="F17" i="57"/>
  <c r="F17" i="58" s="1"/>
  <c r="H12" i="3"/>
  <c r="I12" i="20" s="1"/>
  <c r="H14" i="3"/>
  <c r="J14" i="3" s="1"/>
  <c r="G18" i="43"/>
  <c r="G15" i="2"/>
  <c r="E15" i="1"/>
  <c r="G26" i="19"/>
  <c r="E20" i="25"/>
  <c r="F22" i="3"/>
  <c r="F28" i="4"/>
  <c r="F14" i="2"/>
  <c r="F20" i="56"/>
  <c r="F20" i="57" s="1"/>
  <c r="F20" i="58" s="1"/>
  <c r="F20" i="59" s="1"/>
  <c r="F20" i="60" s="1"/>
  <c r="F20" i="61" s="1"/>
  <c r="E23" i="82"/>
  <c r="F8" i="81"/>
  <c r="F8" i="82"/>
  <c r="G20" i="90"/>
  <c r="E15" i="10"/>
  <c r="G15" i="1"/>
  <c r="H14" i="2"/>
  <c r="J14" i="2" s="1"/>
  <c r="I14" i="20"/>
  <c r="G17" i="57"/>
  <c r="G18" i="56"/>
  <c r="H14" i="1"/>
  <c r="I14" i="22" s="1"/>
  <c r="H14" i="10"/>
  <c r="H14" i="11" s="1"/>
  <c r="H14" i="12" s="1"/>
  <c r="J14" i="10"/>
  <c r="E15" i="11"/>
  <c r="G15" i="10"/>
  <c r="E23" i="83"/>
  <c r="E26" i="47"/>
  <c r="H12" i="2"/>
  <c r="G27" i="32"/>
  <c r="J12" i="3"/>
  <c r="I11" i="18"/>
  <c r="H11" i="4"/>
  <c r="J11" i="5"/>
  <c r="G8" i="18"/>
  <c r="G16" i="18"/>
  <c r="G21" i="53"/>
  <c r="E5" i="44"/>
  <c r="G20" i="18"/>
  <c r="F20" i="19"/>
  <c r="F8" i="4"/>
  <c r="G8" i="5"/>
  <c r="G20" i="17"/>
  <c r="F11" i="43"/>
  <c r="G11" i="42"/>
  <c r="E14" i="42"/>
  <c r="G14" i="41"/>
  <c r="E9" i="6"/>
  <c r="F16" i="88"/>
  <c r="G16" i="87"/>
  <c r="G11" i="28"/>
  <c r="E11" i="29"/>
  <c r="F16" i="54"/>
  <c r="G16" i="53"/>
  <c r="E8" i="58"/>
  <c r="E15" i="20"/>
  <c r="F12" i="6"/>
  <c r="F4" i="10"/>
  <c r="F20" i="72"/>
  <c r="F21" i="54"/>
  <c r="F9" i="42"/>
  <c r="G9" i="41"/>
  <c r="F5" i="54"/>
  <c r="G5" i="53"/>
  <c r="G12" i="30"/>
  <c r="E12" i="31"/>
  <c r="F11" i="54"/>
  <c r="G11" i="53"/>
  <c r="E5" i="5"/>
  <c r="E7" i="6"/>
  <c r="F18" i="17"/>
  <c r="G18" i="16"/>
  <c r="G8" i="17"/>
  <c r="E23" i="67"/>
  <c r="B30" i="32"/>
  <c r="E17" i="3"/>
  <c r="D19" i="70"/>
  <c r="C29" i="70"/>
  <c r="F26" i="67"/>
  <c r="F10" i="80"/>
  <c r="G10" i="79"/>
  <c r="G20" i="31"/>
  <c r="F8" i="19"/>
  <c r="F14" i="44"/>
  <c r="F19" i="43"/>
  <c r="F24" i="89"/>
  <c r="G24" i="88"/>
  <c r="F4" i="78"/>
  <c r="F15" i="77"/>
  <c r="F11" i="67"/>
  <c r="G11" i="66"/>
  <c r="E20" i="42"/>
  <c r="J28" i="8"/>
  <c r="H29" i="8"/>
  <c r="F4" i="29"/>
  <c r="F4" i="18"/>
  <c r="E19" i="7"/>
  <c r="G19" i="7"/>
  <c r="E18" i="6"/>
  <c r="G18" i="7"/>
  <c r="G21" i="52"/>
  <c r="G17" i="75"/>
  <c r="F17" i="76"/>
  <c r="D29" i="9"/>
  <c r="B30" i="9"/>
  <c r="D30" i="9" s="1"/>
  <c r="E26" i="57"/>
  <c r="G27" i="30"/>
  <c r="F19" i="53"/>
  <c r="E6" i="42"/>
  <c r="G6" i="41"/>
  <c r="J14" i="6"/>
  <c r="E25" i="68"/>
  <c r="G25" i="67"/>
  <c r="F12" i="42"/>
  <c r="F7" i="52"/>
  <c r="G4" i="52"/>
  <c r="F4" i="53"/>
  <c r="E18" i="19"/>
  <c r="G21" i="6"/>
  <c r="C30" i="68"/>
  <c r="D30" i="68" s="1"/>
  <c r="D29" i="68"/>
  <c r="F6" i="64"/>
  <c r="F7" i="63"/>
  <c r="D7" i="91"/>
  <c r="D28" i="19"/>
  <c r="C29" i="19"/>
  <c r="C30" i="19"/>
  <c r="D19" i="59"/>
  <c r="E29" i="62"/>
  <c r="C29" i="28"/>
  <c r="D19" i="28"/>
  <c r="E13" i="51"/>
  <c r="E9" i="52"/>
  <c r="G9" i="51"/>
  <c r="G5" i="41"/>
  <c r="E13" i="40"/>
  <c r="E8" i="41"/>
  <c r="G8" i="40"/>
  <c r="B30" i="91"/>
  <c r="D28" i="20"/>
  <c r="C29" i="20"/>
  <c r="E10" i="64"/>
  <c r="E28" i="75"/>
  <c r="D7" i="72"/>
  <c r="G19" i="26"/>
  <c r="C29" i="69"/>
  <c r="G18" i="87"/>
  <c r="J13" i="9"/>
  <c r="H29" i="9"/>
  <c r="D29" i="19"/>
  <c r="B30" i="19"/>
  <c r="G21" i="51"/>
  <c r="G6" i="62"/>
  <c r="F7" i="62"/>
  <c r="E25" i="76"/>
  <c r="D13" i="90"/>
  <c r="C29" i="90"/>
  <c r="G17" i="86"/>
  <c r="F17" i="87"/>
  <c r="F13" i="62"/>
  <c r="G13" i="62" s="1"/>
  <c r="G10" i="62"/>
  <c r="F10" i="63"/>
  <c r="D13" i="60"/>
  <c r="C29" i="60"/>
  <c r="D7" i="61"/>
  <c r="D28" i="62"/>
  <c r="C29" i="62"/>
  <c r="D29" i="16"/>
  <c r="B30" i="16"/>
  <c r="D30" i="16" s="1"/>
  <c r="G23" i="28"/>
  <c r="E23" i="29"/>
  <c r="G9" i="8"/>
  <c r="E11" i="6"/>
  <c r="G11" i="7"/>
  <c r="E5" i="64"/>
  <c r="G17" i="42"/>
  <c r="E17" i="43"/>
  <c r="F27" i="77"/>
  <c r="G27" i="76"/>
  <c r="G15" i="17"/>
  <c r="F15" i="18"/>
  <c r="G11" i="87"/>
  <c r="F11" i="88"/>
  <c r="D28" i="11"/>
  <c r="B29" i="11"/>
  <c r="E22" i="15"/>
  <c r="G22" i="14"/>
  <c r="D19" i="27"/>
  <c r="B29" i="27"/>
  <c r="B29" i="17"/>
  <c r="D7" i="17"/>
  <c r="B29" i="5"/>
  <c r="D7" i="5"/>
  <c r="D13" i="8"/>
  <c r="C29" i="8"/>
  <c r="D11" i="55"/>
  <c r="C13" i="55"/>
  <c r="D12" i="59"/>
  <c r="H6" i="6"/>
  <c r="E24" i="53"/>
  <c r="F20" i="76"/>
  <c r="D13" i="26"/>
  <c r="F8" i="28"/>
  <c r="G8" i="27"/>
  <c r="G11" i="62"/>
  <c r="D30" i="67"/>
  <c r="D29" i="67"/>
  <c r="F23" i="17"/>
  <c r="D13" i="64"/>
  <c r="D8" i="44"/>
  <c r="C13" i="44"/>
  <c r="D26" i="18"/>
  <c r="C28" i="18"/>
  <c r="D26" i="22"/>
  <c r="F26" i="22"/>
  <c r="F26" i="23" s="1"/>
  <c r="F26" i="24" s="1"/>
  <c r="C28" i="22"/>
  <c r="D28" i="22"/>
  <c r="C28" i="26"/>
  <c r="D28" i="26"/>
  <c r="D26" i="26"/>
  <c r="F26" i="26"/>
  <c r="D26" i="30"/>
  <c r="C28" i="30"/>
  <c r="C29" i="30" s="1"/>
  <c r="C28" i="34"/>
  <c r="D28" i="34" s="1"/>
  <c r="D26" i="34"/>
  <c r="F26" i="38"/>
  <c r="D26" i="38"/>
  <c r="C28" i="38"/>
  <c r="D26" i="42"/>
  <c r="C28" i="42"/>
  <c r="D28" i="42"/>
  <c r="D26" i="46"/>
  <c r="C28" i="46"/>
  <c r="D26" i="51"/>
  <c r="F26" i="51"/>
  <c r="D26" i="55"/>
  <c r="D27" i="59"/>
  <c r="C28" i="59"/>
  <c r="D28" i="59"/>
  <c r="E16" i="65"/>
  <c r="E16" i="66" s="1"/>
  <c r="E16" i="67" s="1"/>
  <c r="E16" i="68" s="1"/>
  <c r="E16" i="69" s="1"/>
  <c r="G18" i="9"/>
  <c r="F6" i="8"/>
  <c r="F7" i="9"/>
  <c r="D28" i="23"/>
  <c r="D28" i="39"/>
  <c r="F27" i="42"/>
  <c r="E19" i="38"/>
  <c r="C29" i="3"/>
  <c r="G25" i="9"/>
  <c r="I29" i="12"/>
  <c r="I30" i="12" s="1"/>
  <c r="D19" i="18"/>
  <c r="D8" i="32"/>
  <c r="C13" i="32"/>
  <c r="D10" i="38"/>
  <c r="F10" i="38"/>
  <c r="F10" i="50"/>
  <c r="D10" i="50"/>
  <c r="C19" i="33"/>
  <c r="D17" i="33"/>
  <c r="C19" i="37"/>
  <c r="D19" i="37" s="1"/>
  <c r="D17" i="37"/>
  <c r="C19" i="54"/>
  <c r="D19" i="54"/>
  <c r="D17" i="54"/>
  <c r="D18" i="58"/>
  <c r="C19" i="58"/>
  <c r="C29" i="58" s="1"/>
  <c r="D20" i="39"/>
  <c r="F20" i="39"/>
  <c r="F20" i="40"/>
  <c r="C28" i="39"/>
  <c r="D20" i="43"/>
  <c r="C28" i="43"/>
  <c r="D28" i="43"/>
  <c r="C28" i="51"/>
  <c r="D28" i="51"/>
  <c r="F21" i="62"/>
  <c r="F28" i="62"/>
  <c r="G28" i="62" s="1"/>
  <c r="D21" i="62"/>
  <c r="C7" i="88"/>
  <c r="D4" i="88"/>
  <c r="F27" i="15"/>
  <c r="G27" i="14"/>
  <c r="D13" i="38"/>
  <c r="B29" i="57"/>
  <c r="D5" i="22"/>
  <c r="C7" i="22"/>
  <c r="D7" i="22" s="1"/>
  <c r="F6" i="17"/>
  <c r="F6" i="18" s="1"/>
  <c r="F6" i="19" s="1"/>
  <c r="F6" i="20" s="1"/>
  <c r="F6" i="21" s="1"/>
  <c r="F6" i="22" s="1"/>
  <c r="D6" i="21"/>
  <c r="C7" i="37"/>
  <c r="D6" i="37"/>
  <c r="C7" i="41"/>
  <c r="D6" i="41"/>
  <c r="C7" i="49"/>
  <c r="D6" i="49"/>
  <c r="C13" i="57"/>
  <c r="D8" i="57"/>
  <c r="C13" i="61"/>
  <c r="D13" i="61"/>
  <c r="D8" i="61"/>
  <c r="C13" i="65"/>
  <c r="C29" i="65" s="1"/>
  <c r="I8" i="15"/>
  <c r="H8" i="7"/>
  <c r="C13" i="36"/>
  <c r="C29" i="36"/>
  <c r="C13" i="50"/>
  <c r="F8" i="50"/>
  <c r="F13" i="50" s="1"/>
  <c r="D8" i="50"/>
  <c r="C13" i="54"/>
  <c r="C13" i="40"/>
  <c r="D9" i="40"/>
  <c r="C13" i="43"/>
  <c r="D9" i="43"/>
  <c r="D22" i="17"/>
  <c r="C28" i="17"/>
  <c r="D22" i="33"/>
  <c r="C28" i="33"/>
  <c r="D28" i="33"/>
  <c r="D22" i="41"/>
  <c r="C28" i="41"/>
  <c r="D28" i="41" s="1"/>
  <c r="E15" i="64"/>
  <c r="G15" i="63"/>
  <c r="F7" i="15"/>
  <c r="B29" i="38"/>
  <c r="D28" i="46"/>
  <c r="F24" i="39"/>
  <c r="G24" i="39"/>
  <c r="G24" i="38"/>
  <c r="G20" i="50"/>
  <c r="E20" i="51"/>
  <c r="E23" i="51"/>
  <c r="G23" i="51" s="1"/>
  <c r="G23" i="50"/>
  <c r="D5" i="42"/>
  <c r="C7" i="42"/>
  <c r="C13" i="47"/>
  <c r="D13" i="47"/>
  <c r="D8" i="47"/>
  <c r="C13" i="51"/>
  <c r="H10" i="7"/>
  <c r="I10" i="15"/>
  <c r="C13" i="48"/>
  <c r="D10" i="48"/>
  <c r="F12" i="53"/>
  <c r="G12" i="53" s="1"/>
  <c r="D14" i="42"/>
  <c r="C19" i="42"/>
  <c r="D19" i="42"/>
  <c r="D14" i="46"/>
  <c r="C19" i="46"/>
  <c r="E21" i="63"/>
  <c r="G21" i="62"/>
  <c r="E25" i="16"/>
  <c r="D13" i="36"/>
  <c r="E14" i="51"/>
  <c r="C19" i="39"/>
  <c r="C29" i="39" s="1"/>
  <c r="C19" i="21"/>
  <c r="C28" i="48"/>
  <c r="D28" i="48"/>
  <c r="F21" i="63"/>
  <c r="D8" i="72"/>
  <c r="C13" i="72"/>
  <c r="C29" i="72"/>
  <c r="D29" i="72" s="1"/>
  <c r="F5" i="86"/>
  <c r="G5" i="86" s="1"/>
  <c r="D5" i="86"/>
  <c r="D10" i="86"/>
  <c r="F10" i="86"/>
  <c r="E23" i="87"/>
  <c r="E26" i="93"/>
  <c r="E26" i="94" s="1"/>
  <c r="C19" i="24"/>
  <c r="C29" i="24" s="1"/>
  <c r="C28" i="53"/>
  <c r="C13" i="71"/>
  <c r="C19" i="29"/>
  <c r="C19" i="41"/>
  <c r="D19" i="41"/>
  <c r="F22" i="63"/>
  <c r="F25" i="74"/>
  <c r="D25" i="74"/>
  <c r="D18" i="81"/>
  <c r="C19" i="81"/>
  <c r="D19" i="81" s="1"/>
  <c r="B29" i="78"/>
  <c r="D29" i="78" s="1"/>
  <c r="C7" i="80"/>
  <c r="D7" i="80" s="1"/>
  <c r="C13" i="83"/>
  <c r="D22" i="86"/>
  <c r="D12" i="86"/>
  <c r="F12" i="86"/>
  <c r="E7" i="86"/>
  <c r="E5" i="87"/>
  <c r="E22" i="87"/>
  <c r="G22" i="86"/>
  <c r="E27" i="87"/>
  <c r="G27" i="86"/>
  <c r="D11" i="92"/>
  <c r="C13" i="92"/>
  <c r="C19" i="92"/>
  <c r="D19" i="92" s="1"/>
  <c r="D21" i="92"/>
  <c r="D25" i="92"/>
  <c r="D8" i="92"/>
  <c r="F22" i="93"/>
  <c r="C7" i="93"/>
  <c r="D5" i="93"/>
  <c r="C13" i="93"/>
  <c r="D13" i="93" s="1"/>
  <c r="D15" i="93"/>
  <c r="C28" i="93"/>
  <c r="D28" i="93"/>
  <c r="D20" i="93"/>
  <c r="D24" i="93"/>
  <c r="D6" i="92"/>
  <c r="D10" i="92"/>
  <c r="E27" i="88"/>
  <c r="G27" i="87"/>
  <c r="F12" i="87"/>
  <c r="G12" i="86"/>
  <c r="E23" i="88"/>
  <c r="D19" i="46"/>
  <c r="C29" i="46"/>
  <c r="F12" i="54"/>
  <c r="C29" i="47"/>
  <c r="E23" i="52"/>
  <c r="F24" i="40"/>
  <c r="D28" i="17"/>
  <c r="C29" i="17"/>
  <c r="C30" i="17" s="1"/>
  <c r="D30" i="17" s="1"/>
  <c r="F8" i="51"/>
  <c r="G8" i="50"/>
  <c r="G20" i="39"/>
  <c r="G10" i="38"/>
  <c r="F10" i="39"/>
  <c r="F13" i="38"/>
  <c r="F6" i="7"/>
  <c r="G6" i="8"/>
  <c r="F7" i="8"/>
  <c r="D28" i="18"/>
  <c r="C29" i="18"/>
  <c r="G20" i="76"/>
  <c r="F20" i="77"/>
  <c r="B30" i="5"/>
  <c r="D30" i="5"/>
  <c r="D29" i="5"/>
  <c r="F11" i="89"/>
  <c r="G11" i="88"/>
  <c r="F15" i="19"/>
  <c r="G15" i="18"/>
  <c r="E5" i="65"/>
  <c r="G5" i="64"/>
  <c r="F10" i="64"/>
  <c r="G10" i="63"/>
  <c r="F17" i="88"/>
  <c r="E25" i="77"/>
  <c r="C30" i="69"/>
  <c r="D30" i="69"/>
  <c r="D29" i="69"/>
  <c r="F12" i="43"/>
  <c r="E26" i="58"/>
  <c r="F4" i="79"/>
  <c r="F10" i="81"/>
  <c r="G10" i="80"/>
  <c r="F26" i="68"/>
  <c r="G26" i="67"/>
  <c r="F21" i="55"/>
  <c r="G21" i="54"/>
  <c r="F4" i="11"/>
  <c r="E15" i="21"/>
  <c r="E11" i="30"/>
  <c r="G14" i="42"/>
  <c r="E14" i="43"/>
  <c r="F20" i="20"/>
  <c r="G20" i="19"/>
  <c r="F25" i="75"/>
  <c r="G25" i="74"/>
  <c r="D19" i="29"/>
  <c r="C29" i="29"/>
  <c r="F10" i="87"/>
  <c r="G10" i="86"/>
  <c r="D19" i="21"/>
  <c r="C29" i="21"/>
  <c r="E25" i="17"/>
  <c r="G25" i="16"/>
  <c r="H10" i="6"/>
  <c r="I10" i="16"/>
  <c r="J10" i="7"/>
  <c r="D7" i="42"/>
  <c r="C29" i="42"/>
  <c r="G20" i="51"/>
  <c r="E20" i="52"/>
  <c r="E28" i="51"/>
  <c r="G7" i="15"/>
  <c r="D13" i="40"/>
  <c r="C29" i="40"/>
  <c r="D13" i="50"/>
  <c r="C29" i="50"/>
  <c r="D13" i="57"/>
  <c r="C29" i="57"/>
  <c r="C30" i="57"/>
  <c r="C29" i="41"/>
  <c r="D7" i="41"/>
  <c r="B30" i="57"/>
  <c r="D30" i="57" s="1"/>
  <c r="D7" i="88"/>
  <c r="D19" i="33"/>
  <c r="C29" i="33"/>
  <c r="C30" i="3"/>
  <c r="D30" i="3"/>
  <c r="D29" i="3"/>
  <c r="E29" i="38"/>
  <c r="G19" i="38"/>
  <c r="D28" i="30"/>
  <c r="F26" i="52"/>
  <c r="G26" i="51"/>
  <c r="F28" i="38"/>
  <c r="G28" i="38" s="1"/>
  <c r="G26" i="38"/>
  <c r="F26" i="39"/>
  <c r="E24" i="54"/>
  <c r="C30" i="8"/>
  <c r="D30" i="8" s="1"/>
  <c r="D29" i="8"/>
  <c r="C29" i="61"/>
  <c r="G7" i="62"/>
  <c r="J29" i="9"/>
  <c r="H30" i="9"/>
  <c r="J30" i="9"/>
  <c r="G18" i="88"/>
  <c r="E8" i="42"/>
  <c r="G8" i="41"/>
  <c r="C30" i="28"/>
  <c r="D30" i="28"/>
  <c r="D29" i="28"/>
  <c r="E18" i="20"/>
  <c r="G7" i="52"/>
  <c r="F17" i="77"/>
  <c r="G17" i="76"/>
  <c r="E18" i="5"/>
  <c r="G18" i="6"/>
  <c r="F4" i="30"/>
  <c r="G4" i="29"/>
  <c r="E20" i="43"/>
  <c r="G11" i="67"/>
  <c r="F11" i="68"/>
  <c r="F20" i="73"/>
  <c r="E8" i="59"/>
  <c r="G16" i="88"/>
  <c r="F16" i="89"/>
  <c r="J11" i="4"/>
  <c r="I11" i="19"/>
  <c r="H11" i="3"/>
  <c r="H12" i="1"/>
  <c r="J12" i="2"/>
  <c r="I12" i="21"/>
  <c r="G15" i="11"/>
  <c r="E15" i="12"/>
  <c r="D13" i="92"/>
  <c r="E22" i="88"/>
  <c r="G22" i="87"/>
  <c r="E28" i="87"/>
  <c r="E29" i="86"/>
  <c r="D13" i="72"/>
  <c r="D13" i="71"/>
  <c r="C29" i="71"/>
  <c r="D13" i="51"/>
  <c r="C29" i="51"/>
  <c r="D19" i="39"/>
  <c r="C29" i="54"/>
  <c r="D13" i="54"/>
  <c r="F27" i="16"/>
  <c r="G27" i="15"/>
  <c r="F28" i="15"/>
  <c r="C29" i="32"/>
  <c r="D13" i="32"/>
  <c r="D19" i="24"/>
  <c r="G26" i="26"/>
  <c r="F28" i="26"/>
  <c r="F26" i="27"/>
  <c r="D13" i="44"/>
  <c r="C29" i="44"/>
  <c r="F23" i="18"/>
  <c r="G8" i="28"/>
  <c r="F8" i="29"/>
  <c r="H6" i="5"/>
  <c r="J6" i="6"/>
  <c r="I6" i="17"/>
  <c r="B30" i="17"/>
  <c r="D29" i="17"/>
  <c r="G22" i="15"/>
  <c r="E22" i="16"/>
  <c r="E28" i="15"/>
  <c r="E17" i="44"/>
  <c r="G17" i="43"/>
  <c r="G23" i="29"/>
  <c r="E23" i="30"/>
  <c r="C30" i="62"/>
  <c r="D29" i="60"/>
  <c r="C30" i="60"/>
  <c r="D30" i="60" s="1"/>
  <c r="C30" i="90"/>
  <c r="D29" i="90"/>
  <c r="E10" i="65"/>
  <c r="G10" i="64"/>
  <c r="G9" i="52"/>
  <c r="E9" i="53"/>
  <c r="E13" i="52"/>
  <c r="C29" i="59"/>
  <c r="F6" i="65"/>
  <c r="F7" i="64"/>
  <c r="F7" i="17"/>
  <c r="H30" i="8"/>
  <c r="J30" i="8"/>
  <c r="J29" i="8"/>
  <c r="F15" i="78"/>
  <c r="F24" i="90"/>
  <c r="G24" i="89"/>
  <c r="G5" i="5"/>
  <c r="E5" i="4"/>
  <c r="F11" i="55"/>
  <c r="G11" i="54"/>
  <c r="F5" i="55"/>
  <c r="G5" i="54"/>
  <c r="F9" i="43"/>
  <c r="G9" i="42"/>
  <c r="F12" i="5"/>
  <c r="F16" i="55"/>
  <c r="G16" i="54"/>
  <c r="F19" i="54"/>
  <c r="E9" i="5"/>
  <c r="F11" i="44"/>
  <c r="G11" i="43"/>
  <c r="E26" i="48"/>
  <c r="E23" i="84"/>
  <c r="D7" i="93"/>
  <c r="E5" i="88"/>
  <c r="C29" i="83"/>
  <c r="D13" i="83"/>
  <c r="G22" i="63"/>
  <c r="F22" i="64"/>
  <c r="D28" i="53"/>
  <c r="C29" i="53"/>
  <c r="F21" i="64"/>
  <c r="G14" i="51"/>
  <c r="E14" i="52"/>
  <c r="E21" i="64"/>
  <c r="G21" i="63"/>
  <c r="E28" i="63"/>
  <c r="D13" i="48"/>
  <c r="C29" i="48"/>
  <c r="B30" i="38"/>
  <c r="E15" i="65"/>
  <c r="G15" i="64"/>
  <c r="D13" i="43"/>
  <c r="C29" i="43"/>
  <c r="H8" i="6"/>
  <c r="I8" i="16"/>
  <c r="J8" i="7"/>
  <c r="D7" i="49"/>
  <c r="C29" i="49"/>
  <c r="D7" i="37"/>
  <c r="C29" i="37"/>
  <c r="C29" i="22"/>
  <c r="G10" i="50"/>
  <c r="F10" i="51"/>
  <c r="F27" i="43"/>
  <c r="G7" i="9"/>
  <c r="F29" i="9"/>
  <c r="D28" i="38"/>
  <c r="C29" i="38"/>
  <c r="C30" i="38"/>
  <c r="C29" i="26"/>
  <c r="D13" i="55"/>
  <c r="C29" i="55"/>
  <c r="B30" i="27"/>
  <c r="D30" i="27"/>
  <c r="D29" i="27"/>
  <c r="B30" i="11"/>
  <c r="D30" i="11" s="1"/>
  <c r="D29" i="11"/>
  <c r="F27" i="78"/>
  <c r="G27" i="77"/>
  <c r="G11" i="6"/>
  <c r="E11" i="5"/>
  <c r="D30" i="19"/>
  <c r="C30" i="20"/>
  <c r="D29" i="20"/>
  <c r="E30" i="62"/>
  <c r="F7" i="53"/>
  <c r="G4" i="53"/>
  <c r="F4" i="54"/>
  <c r="G25" i="68"/>
  <c r="E25" i="69"/>
  <c r="G6" i="42"/>
  <c r="E6" i="43"/>
  <c r="F4" i="19"/>
  <c r="F14" i="45"/>
  <c r="G8" i="19"/>
  <c r="F8" i="20"/>
  <c r="D29" i="70"/>
  <c r="C30" i="70"/>
  <c r="D30" i="70"/>
  <c r="E17" i="2"/>
  <c r="E23" i="68"/>
  <c r="G18" i="17"/>
  <c r="F18" i="18"/>
  <c r="G18" i="18" s="1"/>
  <c r="G12" i="31"/>
  <c r="E12" i="32"/>
  <c r="F8" i="3"/>
  <c r="G8" i="4"/>
  <c r="E5" i="45"/>
  <c r="E12" i="33"/>
  <c r="G12" i="32"/>
  <c r="F18" i="19"/>
  <c r="E23" i="69"/>
  <c r="F4" i="20"/>
  <c r="F27" i="79"/>
  <c r="G27" i="78"/>
  <c r="C30" i="26"/>
  <c r="D30" i="26"/>
  <c r="D29" i="26"/>
  <c r="F27" i="44"/>
  <c r="C30" i="37"/>
  <c r="D30" i="37" s="1"/>
  <c r="D29" i="37"/>
  <c r="C30" i="43"/>
  <c r="D30" i="43" s="1"/>
  <c r="D29" i="43"/>
  <c r="D29" i="38"/>
  <c r="E14" i="53"/>
  <c r="G14" i="52"/>
  <c r="D29" i="53"/>
  <c r="C30" i="53"/>
  <c r="D30" i="53"/>
  <c r="E23" i="85"/>
  <c r="E26" i="49"/>
  <c r="G5" i="55"/>
  <c r="F5" i="56"/>
  <c r="F24" i="91"/>
  <c r="G9" i="53"/>
  <c r="E9" i="54"/>
  <c r="E13" i="53"/>
  <c r="E10" i="66"/>
  <c r="E23" i="31"/>
  <c r="G23" i="30"/>
  <c r="E22" i="89"/>
  <c r="G22" i="88"/>
  <c r="E28" i="88"/>
  <c r="F17" i="78"/>
  <c r="G17" i="77"/>
  <c r="E24" i="55"/>
  <c r="C30" i="41"/>
  <c r="D30" i="41" s="1"/>
  <c r="D29" i="41"/>
  <c r="G20" i="52"/>
  <c r="E28" i="52"/>
  <c r="E20" i="53"/>
  <c r="G14" i="43"/>
  <c r="E14" i="44"/>
  <c r="F21" i="56"/>
  <c r="E26" i="59"/>
  <c r="F12" i="44"/>
  <c r="F17" i="89"/>
  <c r="F15" i="20"/>
  <c r="G15" i="19"/>
  <c r="C30" i="18"/>
  <c r="D30" i="18"/>
  <c r="D29" i="18"/>
  <c r="F6" i="6"/>
  <c r="G6" i="7"/>
  <c r="F7" i="7"/>
  <c r="G13" i="38"/>
  <c r="F29" i="38"/>
  <c r="F30" i="38" s="1"/>
  <c r="C30" i="47"/>
  <c r="D30" i="47"/>
  <c r="D29" i="47"/>
  <c r="C30" i="46"/>
  <c r="D30" i="46" s="1"/>
  <c r="D29" i="46"/>
  <c r="E25" i="70"/>
  <c r="G25" i="69"/>
  <c r="G7" i="53"/>
  <c r="D29" i="55"/>
  <c r="C30" i="55"/>
  <c r="D30" i="55" s="1"/>
  <c r="G29" i="9"/>
  <c r="F30" i="9"/>
  <c r="G30" i="9" s="1"/>
  <c r="G10" i="51"/>
  <c r="F10" i="52"/>
  <c r="D30" i="38"/>
  <c r="D29" i="83"/>
  <c r="C30" i="83"/>
  <c r="F11" i="45"/>
  <c r="G11" i="44"/>
  <c r="F6" i="66"/>
  <c r="F7" i="65"/>
  <c r="G28" i="15"/>
  <c r="E29" i="15"/>
  <c r="I6" i="18"/>
  <c r="H6" i="4"/>
  <c r="J6" i="5"/>
  <c r="G26" i="27"/>
  <c r="F28" i="27"/>
  <c r="F26" i="28"/>
  <c r="F27" i="17"/>
  <c r="G27" i="16"/>
  <c r="F28" i="16"/>
  <c r="D29" i="54"/>
  <c r="C30" i="54"/>
  <c r="D30" i="54" s="1"/>
  <c r="E30" i="86"/>
  <c r="H12" i="10"/>
  <c r="I12" i="22"/>
  <c r="J12" i="1"/>
  <c r="H11" i="2"/>
  <c r="I11" i="20"/>
  <c r="J11" i="3"/>
  <c r="F16" i="90"/>
  <c r="G16" i="89"/>
  <c r="E8" i="60"/>
  <c r="D29" i="61"/>
  <c r="C30" i="61"/>
  <c r="D30" i="61" s="1"/>
  <c r="C30" i="33"/>
  <c r="D30" i="33" s="1"/>
  <c r="D29" i="33"/>
  <c r="D29" i="50"/>
  <c r="C30" i="50"/>
  <c r="D30" i="50" s="1"/>
  <c r="C30" i="29"/>
  <c r="D30" i="29" s="1"/>
  <c r="D29" i="29"/>
  <c r="F25" i="76"/>
  <c r="G25" i="75"/>
  <c r="E11" i="31"/>
  <c r="F4" i="12"/>
  <c r="E25" i="78"/>
  <c r="F10" i="40"/>
  <c r="G10" i="39"/>
  <c r="F13" i="39"/>
  <c r="F20" i="41"/>
  <c r="G20" i="40"/>
  <c r="G8" i="51"/>
  <c r="F8" i="52"/>
  <c r="F13" i="51"/>
  <c r="F24" i="41"/>
  <c r="G24" i="40"/>
  <c r="E23" i="89"/>
  <c r="E27" i="89"/>
  <c r="G27" i="88"/>
  <c r="E5" i="46"/>
  <c r="E17" i="1"/>
  <c r="C30" i="49"/>
  <c r="D30" i="49" s="1"/>
  <c r="D29" i="49"/>
  <c r="D29" i="48"/>
  <c r="C30" i="48"/>
  <c r="D30" i="48"/>
  <c r="E21" i="65"/>
  <c r="G21" i="64"/>
  <c r="G22" i="64"/>
  <c r="F22" i="65"/>
  <c r="E5" i="89"/>
  <c r="F12" i="4"/>
  <c r="F9" i="44"/>
  <c r="G9" i="43"/>
  <c r="F11" i="56"/>
  <c r="G11" i="55"/>
  <c r="F15" i="79"/>
  <c r="C30" i="59"/>
  <c r="D30" i="59"/>
  <c r="D29" i="59"/>
  <c r="G17" i="44"/>
  <c r="E17" i="45"/>
  <c r="G22" i="16"/>
  <c r="E22" i="17"/>
  <c r="G8" i="29"/>
  <c r="F8" i="30"/>
  <c r="F23" i="19"/>
  <c r="G28" i="26"/>
  <c r="C30" i="32"/>
  <c r="D30" i="32"/>
  <c r="D29" i="32"/>
  <c r="F11" i="69"/>
  <c r="G11" i="68"/>
  <c r="E18" i="4"/>
  <c r="G18" i="5"/>
  <c r="E18" i="21"/>
  <c r="G18" i="89"/>
  <c r="G29" i="38"/>
  <c r="E30" i="38"/>
  <c r="G30" i="38"/>
  <c r="D29" i="42"/>
  <c r="C30" i="42"/>
  <c r="D30" i="42" s="1"/>
  <c r="H10" i="5"/>
  <c r="I10" i="17"/>
  <c r="J10" i="6"/>
  <c r="E25" i="18"/>
  <c r="G25" i="17"/>
  <c r="G20" i="20"/>
  <c r="F20" i="21"/>
  <c r="E15" i="22"/>
  <c r="F4" i="80"/>
  <c r="F11" i="90"/>
  <c r="G11" i="89"/>
  <c r="G20" i="77"/>
  <c r="F20" i="78"/>
  <c r="F20" i="79" s="1"/>
  <c r="F29" i="8"/>
  <c r="F30" i="8" s="1"/>
  <c r="G7" i="8"/>
  <c r="F8" i="2"/>
  <c r="G8" i="3"/>
  <c r="F8" i="21"/>
  <c r="G8" i="20"/>
  <c r="F14" i="46"/>
  <c r="E6" i="44"/>
  <c r="G6" i="43"/>
  <c r="G4" i="54"/>
  <c r="F4" i="55"/>
  <c r="F7" i="54"/>
  <c r="E11" i="4"/>
  <c r="G11" i="4" s="1"/>
  <c r="G11" i="5"/>
  <c r="C30" i="22"/>
  <c r="D30" i="22"/>
  <c r="D29" i="22"/>
  <c r="I8" i="17"/>
  <c r="J8" i="6"/>
  <c r="H8" i="5"/>
  <c r="E15" i="66"/>
  <c r="G15" i="65"/>
  <c r="F21" i="65"/>
  <c r="E27" i="25"/>
  <c r="E9" i="4"/>
  <c r="F16" i="56"/>
  <c r="G16" i="55"/>
  <c r="F19" i="55"/>
  <c r="E5" i="3"/>
  <c r="G5" i="4"/>
  <c r="C30" i="44"/>
  <c r="D30" i="44" s="1"/>
  <c r="D29" i="44"/>
  <c r="C30" i="51"/>
  <c r="D30" i="51" s="1"/>
  <c r="D29" i="51"/>
  <c r="C30" i="71"/>
  <c r="D30" i="71" s="1"/>
  <c r="D29" i="71"/>
  <c r="G15" i="12"/>
  <c r="E20" i="44"/>
  <c r="F4" i="31"/>
  <c r="G4" i="30"/>
  <c r="E8" i="43"/>
  <c r="G8" i="42"/>
  <c r="F26" i="40"/>
  <c r="G26" i="39"/>
  <c r="F26" i="53"/>
  <c r="F26" i="54" s="1"/>
  <c r="G26" i="52"/>
  <c r="D29" i="40"/>
  <c r="C30" i="40"/>
  <c r="D30" i="40" s="1"/>
  <c r="C30" i="21"/>
  <c r="D30" i="21" s="1"/>
  <c r="D29" i="21"/>
  <c r="F10" i="88"/>
  <c r="F10" i="89" s="1"/>
  <c r="G10" i="87"/>
  <c r="G26" i="68"/>
  <c r="F26" i="69"/>
  <c r="G10" i="81"/>
  <c r="F10" i="82"/>
  <c r="F10" i="83" s="1"/>
  <c r="F10" i="65"/>
  <c r="G10" i="65" s="1"/>
  <c r="E5" i="66"/>
  <c r="E5" i="67" s="1"/>
  <c r="G5" i="65"/>
  <c r="F28" i="39"/>
  <c r="G28" i="39" s="1"/>
  <c r="F29" i="50"/>
  <c r="G13" i="50"/>
  <c r="E23" i="53"/>
  <c r="E28" i="53" s="1"/>
  <c r="G23" i="52"/>
  <c r="F12" i="55"/>
  <c r="G12" i="54"/>
  <c r="F12" i="88"/>
  <c r="G12" i="87"/>
  <c r="F12" i="56"/>
  <c r="G12" i="55"/>
  <c r="G10" i="82"/>
  <c r="F8" i="1"/>
  <c r="G8" i="2"/>
  <c r="G13" i="39"/>
  <c r="F29" i="39"/>
  <c r="J12" i="10"/>
  <c r="H12" i="11"/>
  <c r="I12" i="23"/>
  <c r="G26" i="28"/>
  <c r="F26" i="29"/>
  <c r="F21" i="57"/>
  <c r="F17" i="79"/>
  <c r="G17" i="78"/>
  <c r="F26" i="70"/>
  <c r="G26" i="69"/>
  <c r="E9" i="3"/>
  <c r="F14" i="47"/>
  <c r="G20" i="78"/>
  <c r="F23" i="20"/>
  <c r="F15" i="80"/>
  <c r="F11" i="57"/>
  <c r="G11" i="56"/>
  <c r="G13" i="51"/>
  <c r="F10" i="41"/>
  <c r="G10" i="40"/>
  <c r="F13" i="40"/>
  <c r="G16" i="90"/>
  <c r="E30" i="15"/>
  <c r="G11" i="45"/>
  <c r="F11" i="46"/>
  <c r="F6" i="5"/>
  <c r="G6" i="6"/>
  <c r="F7" i="6"/>
  <c r="F12" i="45"/>
  <c r="E24" i="47"/>
  <c r="G20" i="53"/>
  <c r="E20" i="54"/>
  <c r="G9" i="54"/>
  <c r="E9" i="55"/>
  <c r="E13" i="54"/>
  <c r="F24" i="92"/>
  <c r="F18" i="20"/>
  <c r="G18" i="19"/>
  <c r="F30" i="50"/>
  <c r="G30" i="50" s="1"/>
  <c r="G29" i="50"/>
  <c r="G10" i="88"/>
  <c r="F16" i="57"/>
  <c r="G16" i="56"/>
  <c r="F19" i="56"/>
  <c r="F8" i="22"/>
  <c r="G8" i="21"/>
  <c r="E25" i="19"/>
  <c r="G25" i="18"/>
  <c r="G18" i="90"/>
  <c r="E5" i="90"/>
  <c r="E5" i="91" s="1"/>
  <c r="E5" i="92" s="1"/>
  <c r="E5" i="93" s="1"/>
  <c r="E5" i="94" s="1"/>
  <c r="E26" i="60"/>
  <c r="E10" i="67"/>
  <c r="F27" i="45"/>
  <c r="G8" i="43"/>
  <c r="E8" i="44"/>
  <c r="E20" i="45"/>
  <c r="E15" i="67"/>
  <c r="G15" i="66"/>
  <c r="E15" i="23"/>
  <c r="E15" i="24" s="1"/>
  <c r="J10" i="5"/>
  <c r="H10" i="4"/>
  <c r="I10" i="18"/>
  <c r="E18" i="22"/>
  <c r="F8" i="31"/>
  <c r="G8" i="30"/>
  <c r="E22" i="18"/>
  <c r="G22" i="17"/>
  <c r="E17" i="46"/>
  <c r="E17" i="10"/>
  <c r="E23" i="90"/>
  <c r="G8" i="52"/>
  <c r="F8" i="53"/>
  <c r="F13" i="52"/>
  <c r="F20" i="42"/>
  <c r="G20" i="41"/>
  <c r="E11" i="32"/>
  <c r="F25" i="77"/>
  <c r="G25" i="76"/>
  <c r="E8" i="61"/>
  <c r="F27" i="18"/>
  <c r="G27" i="17"/>
  <c r="F28" i="17"/>
  <c r="G25" i="70"/>
  <c r="E25" i="71"/>
  <c r="F15" i="21"/>
  <c r="G15" i="20"/>
  <c r="G5" i="56"/>
  <c r="F5" i="57"/>
  <c r="E14" i="54"/>
  <c r="G14" i="53"/>
  <c r="F12" i="89"/>
  <c r="G12" i="88"/>
  <c r="F26" i="41"/>
  <c r="G26" i="40"/>
  <c r="F21" i="66"/>
  <c r="G7" i="54"/>
  <c r="G20" i="21"/>
  <c r="F20" i="22"/>
  <c r="E18" i="3"/>
  <c r="G18" i="4"/>
  <c r="F12" i="3"/>
  <c r="H6" i="3"/>
  <c r="H6" i="2" s="1"/>
  <c r="J6" i="4"/>
  <c r="I6" i="19"/>
  <c r="G7" i="7"/>
  <c r="E14" i="45"/>
  <c r="G14" i="44"/>
  <c r="E24" i="56"/>
  <c r="E22" i="90"/>
  <c r="G22" i="89"/>
  <c r="G27" i="79"/>
  <c r="F27" i="80"/>
  <c r="F10" i="66"/>
  <c r="G10" i="66" s="1"/>
  <c r="G4" i="31"/>
  <c r="F4" i="32"/>
  <c r="G5" i="3"/>
  <c r="E5" i="2"/>
  <c r="J8" i="5"/>
  <c r="H8" i="4"/>
  <c r="I8" i="18"/>
  <c r="G4" i="55"/>
  <c r="G6" i="44"/>
  <c r="E6" i="45"/>
  <c r="F11" i="91"/>
  <c r="G11" i="90"/>
  <c r="F4" i="81"/>
  <c r="F11" i="70"/>
  <c r="F9" i="45"/>
  <c r="G9" i="44"/>
  <c r="F22" i="66"/>
  <c r="G22" i="65"/>
  <c r="G21" i="65"/>
  <c r="E21" i="66"/>
  <c r="E5" i="47"/>
  <c r="E5" i="48" s="1"/>
  <c r="E27" i="90"/>
  <c r="G27" i="89"/>
  <c r="F24" i="42"/>
  <c r="G24" i="41"/>
  <c r="E25" i="79"/>
  <c r="H11" i="1"/>
  <c r="J11" i="1" s="1"/>
  <c r="J11" i="2"/>
  <c r="I11" i="21"/>
  <c r="G28" i="27"/>
  <c r="F6" i="67"/>
  <c r="F7" i="66"/>
  <c r="G10" i="52"/>
  <c r="F10" i="53"/>
  <c r="F17" i="90"/>
  <c r="G23" i="31"/>
  <c r="E23" i="32"/>
  <c r="F4" i="21"/>
  <c r="E23" i="70"/>
  <c r="G12" i="33"/>
  <c r="E12" i="34"/>
  <c r="E22" i="19"/>
  <c r="G22" i="18"/>
  <c r="F27" i="46"/>
  <c r="E25" i="20"/>
  <c r="G25" i="19"/>
  <c r="E5" i="1"/>
  <c r="G5" i="2"/>
  <c r="G27" i="80"/>
  <c r="F27" i="81"/>
  <c r="F12" i="90"/>
  <c r="E25" i="72"/>
  <c r="G25" i="71"/>
  <c r="G8" i="53"/>
  <c r="F13" i="53"/>
  <c r="F8" i="54"/>
  <c r="E15" i="68"/>
  <c r="G15" i="67"/>
  <c r="G8" i="22"/>
  <c r="F8" i="23"/>
  <c r="F24" i="93"/>
  <c r="E20" i="55"/>
  <c r="G20" i="54"/>
  <c r="G13" i="40"/>
  <c r="F11" i="58"/>
  <c r="G11" i="57"/>
  <c r="E9" i="2"/>
  <c r="G29" i="39"/>
  <c r="F30" i="39"/>
  <c r="G30" i="39" s="1"/>
  <c r="E23" i="71"/>
  <c r="G23" i="32"/>
  <c r="E23" i="33"/>
  <c r="F21" i="67"/>
  <c r="F20" i="43"/>
  <c r="G20" i="42"/>
  <c r="G9" i="55"/>
  <c r="E9" i="56"/>
  <c r="E13" i="55"/>
  <c r="G22" i="66"/>
  <c r="F22" i="67"/>
  <c r="H8" i="3"/>
  <c r="J8" i="4"/>
  <c r="I8" i="19"/>
  <c r="G18" i="3"/>
  <c r="E18" i="2"/>
  <c r="F24" i="43"/>
  <c r="G24" i="42"/>
  <c r="E21" i="67"/>
  <c r="G21" i="66"/>
  <c r="F11" i="71"/>
  <c r="F4" i="82"/>
  <c r="F4" i="83" s="1"/>
  <c r="F4" i="84" s="1"/>
  <c r="E6" i="46"/>
  <c r="G6" i="45"/>
  <c r="G4" i="32"/>
  <c r="F4" i="33"/>
  <c r="F10" i="67"/>
  <c r="G10" i="67" s="1"/>
  <c r="E24" i="57"/>
  <c r="G14" i="45"/>
  <c r="E14" i="46"/>
  <c r="E14" i="47" s="1"/>
  <c r="G20" i="22"/>
  <c r="F20" i="23"/>
  <c r="G26" i="41"/>
  <c r="F26" i="42"/>
  <c r="F26" i="43" s="1"/>
  <c r="F25" i="78"/>
  <c r="G25" i="77"/>
  <c r="G8" i="31"/>
  <c r="F8" i="32"/>
  <c r="E8" i="45"/>
  <c r="G8" i="44"/>
  <c r="E10" i="68"/>
  <c r="F16" i="58"/>
  <c r="G16" i="57"/>
  <c r="F19" i="57"/>
  <c r="F18" i="21"/>
  <c r="G18" i="20"/>
  <c r="F12" i="46"/>
  <c r="F6" i="4"/>
  <c r="G6" i="5"/>
  <c r="F7" i="5"/>
  <c r="F23" i="21"/>
  <c r="F26" i="71"/>
  <c r="G26" i="70"/>
  <c r="G8" i="1"/>
  <c r="F8" i="10"/>
  <c r="G22" i="90"/>
  <c r="E22" i="91"/>
  <c r="E23" i="91"/>
  <c r="H10" i="3"/>
  <c r="I10" i="20" s="1"/>
  <c r="I10" i="19"/>
  <c r="J10" i="4"/>
  <c r="F10" i="42"/>
  <c r="G10" i="41"/>
  <c r="F13" i="41"/>
  <c r="F15" i="81"/>
  <c r="F15" i="82" s="1"/>
  <c r="F15" i="83" s="1"/>
  <c r="F15" i="84" s="1"/>
  <c r="F15" i="85" s="1"/>
  <c r="F14" i="48"/>
  <c r="F21" i="58"/>
  <c r="J12" i="11"/>
  <c r="I12" i="24"/>
  <c r="H12" i="12"/>
  <c r="F12" i="57"/>
  <c r="G12" i="57" s="1"/>
  <c r="G12" i="56"/>
  <c r="E12" i="35"/>
  <c r="G12" i="34"/>
  <c r="F4" i="22"/>
  <c r="F4" i="23"/>
  <c r="F17" i="91"/>
  <c r="G10" i="53"/>
  <c r="F10" i="54"/>
  <c r="F6" i="68"/>
  <c r="E25" i="80"/>
  <c r="E27" i="91"/>
  <c r="G27" i="90"/>
  <c r="G9" i="45"/>
  <c r="F9" i="46"/>
  <c r="G9" i="46"/>
  <c r="G11" i="91"/>
  <c r="F11" i="92"/>
  <c r="F12" i="2"/>
  <c r="G14" i="54"/>
  <c r="E14" i="55"/>
  <c r="E14" i="56" s="1"/>
  <c r="F5" i="58"/>
  <c r="G5" i="57"/>
  <c r="F15" i="22"/>
  <c r="G15" i="21"/>
  <c r="F27" i="19"/>
  <c r="G27" i="18"/>
  <c r="F28" i="18"/>
  <c r="E11" i="33"/>
  <c r="G13" i="52"/>
  <c r="E17" i="11"/>
  <c r="E17" i="47"/>
  <c r="E18" i="23"/>
  <c r="E20" i="46"/>
  <c r="E26" i="61"/>
  <c r="G18" i="91"/>
  <c r="E24" i="48"/>
  <c r="G7" i="6"/>
  <c r="F11" i="47"/>
  <c r="G11" i="46"/>
  <c r="G17" i="79"/>
  <c r="F17" i="80"/>
  <c r="F17" i="81" s="1"/>
  <c r="G26" i="29"/>
  <c r="F26" i="30"/>
  <c r="F9" i="47"/>
  <c r="G8" i="45"/>
  <c r="E8" i="46"/>
  <c r="G14" i="46"/>
  <c r="F24" i="44"/>
  <c r="G24" i="43"/>
  <c r="F11" i="59"/>
  <c r="G11" i="58"/>
  <c r="E20" i="47"/>
  <c r="E25" i="81"/>
  <c r="F21" i="59"/>
  <c r="F8" i="11"/>
  <c r="G8" i="10"/>
  <c r="F16" i="59"/>
  <c r="G16" i="58"/>
  <c r="E24" i="58"/>
  <c r="G4" i="33"/>
  <c r="F4" i="34"/>
  <c r="G6" i="46"/>
  <c r="G21" i="67"/>
  <c r="E21" i="68"/>
  <c r="E9" i="57"/>
  <c r="E13" i="56"/>
  <c r="G9" i="56"/>
  <c r="E9" i="1"/>
  <c r="G20" i="55"/>
  <c r="E20" i="56"/>
  <c r="E15" i="69"/>
  <c r="G15" i="68"/>
  <c r="F27" i="20"/>
  <c r="G27" i="19"/>
  <c r="F28" i="19"/>
  <c r="F18" i="22"/>
  <c r="G18" i="21"/>
  <c r="E10" i="69"/>
  <c r="G22" i="67"/>
  <c r="F22" i="68"/>
  <c r="G11" i="92"/>
  <c r="F11" i="93"/>
  <c r="F11" i="94"/>
  <c r="F11" i="95"/>
  <c r="J10" i="3"/>
  <c r="H10" i="2"/>
  <c r="G26" i="30"/>
  <c r="F26" i="31"/>
  <c r="E18" i="24"/>
  <c r="E17" i="12"/>
  <c r="E11" i="34"/>
  <c r="F15" i="23"/>
  <c r="G15" i="22"/>
  <c r="F5" i="59"/>
  <c r="G5" i="58"/>
  <c r="G14" i="55"/>
  <c r="E27" i="92"/>
  <c r="G27" i="91"/>
  <c r="F12" i="58"/>
  <c r="H12" i="14"/>
  <c r="J12" i="12"/>
  <c r="I12" i="25"/>
  <c r="E23" i="92"/>
  <c r="F12" i="47"/>
  <c r="F11" i="72"/>
  <c r="F21" i="68"/>
  <c r="E23" i="72"/>
  <c r="G8" i="23"/>
  <c r="F8" i="24"/>
  <c r="G8" i="54"/>
  <c r="F8" i="55"/>
  <c r="F13" i="54"/>
  <c r="G25" i="72"/>
  <c r="E25" i="73"/>
  <c r="G25" i="73" s="1"/>
  <c r="F12" i="91"/>
  <c r="G27" i="81"/>
  <c r="F27" i="82"/>
  <c r="E5" i="10"/>
  <c r="E5" i="11" s="1"/>
  <c r="G5" i="1"/>
  <c r="F27" i="47"/>
  <c r="E17" i="48"/>
  <c r="F6" i="69"/>
  <c r="F23" i="22"/>
  <c r="F8" i="33"/>
  <c r="F8" i="34" s="1"/>
  <c r="G8" i="32"/>
  <c r="G20" i="23"/>
  <c r="F20" i="24"/>
  <c r="G13" i="53"/>
  <c r="E25" i="21"/>
  <c r="G25" i="20"/>
  <c r="E22" i="20"/>
  <c r="G22" i="19"/>
  <c r="G11" i="47"/>
  <c r="F11" i="48"/>
  <c r="G11" i="48" s="1"/>
  <c r="E24" i="49"/>
  <c r="G18" i="92"/>
  <c r="G10" i="54"/>
  <c r="F10" i="55"/>
  <c r="E12" i="36"/>
  <c r="G12" i="35"/>
  <c r="F10" i="43"/>
  <c r="G10" i="42"/>
  <c r="F13" i="42"/>
  <c r="E22" i="92"/>
  <c r="E22" i="93" s="1"/>
  <c r="G22" i="91"/>
  <c r="G26" i="71"/>
  <c r="F26" i="72"/>
  <c r="F6" i="3"/>
  <c r="F7" i="4"/>
  <c r="F25" i="79"/>
  <c r="G25" i="78"/>
  <c r="F10" i="68"/>
  <c r="G10" i="68"/>
  <c r="G18" i="2"/>
  <c r="E18" i="1"/>
  <c r="I8" i="20"/>
  <c r="H8" i="2"/>
  <c r="J8" i="3"/>
  <c r="F20" i="44"/>
  <c r="G20" i="43"/>
  <c r="E23" i="34"/>
  <c r="G23" i="33"/>
  <c r="F6" i="2"/>
  <c r="F7" i="3"/>
  <c r="E23" i="73"/>
  <c r="F12" i="48"/>
  <c r="F26" i="73"/>
  <c r="G26" i="73"/>
  <c r="G26" i="72"/>
  <c r="F11" i="49"/>
  <c r="G11" i="49"/>
  <c r="G8" i="33"/>
  <c r="F12" i="92"/>
  <c r="G27" i="92"/>
  <c r="E27" i="93"/>
  <c r="G27" i="93" s="1"/>
  <c r="E27" i="94"/>
  <c r="F15" i="24"/>
  <c r="G15" i="23"/>
  <c r="F4" i="35"/>
  <c r="G4" i="34"/>
  <c r="F24" i="45"/>
  <c r="G24" i="44"/>
  <c r="G8" i="46"/>
  <c r="E8" i="47"/>
  <c r="F20" i="45"/>
  <c r="G20" i="44"/>
  <c r="E18" i="10"/>
  <c r="G18" i="1"/>
  <c r="F10" i="56"/>
  <c r="G10" i="55"/>
  <c r="F20" i="25"/>
  <c r="G20" i="25" s="1"/>
  <c r="G20" i="24"/>
  <c r="F23" i="23"/>
  <c r="F27" i="48"/>
  <c r="F8" i="56"/>
  <c r="G8" i="55"/>
  <c r="F13" i="55"/>
  <c r="F21" i="69"/>
  <c r="G23" i="34"/>
  <c r="E23" i="35"/>
  <c r="I8" i="21"/>
  <c r="J8" i="2"/>
  <c r="H8" i="1"/>
  <c r="E22" i="21"/>
  <c r="G22" i="20"/>
  <c r="F27" i="83"/>
  <c r="G27" i="82"/>
  <c r="F11" i="73"/>
  <c r="H12" i="15"/>
  <c r="I12" i="27" s="1"/>
  <c r="I12" i="26"/>
  <c r="J12" i="14"/>
  <c r="G5" i="59"/>
  <c r="F5" i="60"/>
  <c r="E10" i="70"/>
  <c r="F27" i="21"/>
  <c r="G27" i="20"/>
  <c r="F28" i="20"/>
  <c r="E20" i="57"/>
  <c r="G20" i="56"/>
  <c r="F21" i="60"/>
  <c r="E25" i="82"/>
  <c r="E25" i="83" s="1"/>
  <c r="F9" i="48"/>
  <c r="G9" i="47"/>
  <c r="G18" i="93"/>
  <c r="G26" i="31"/>
  <c r="F26" i="32"/>
  <c r="E15" i="70"/>
  <c r="G15" i="69"/>
  <c r="E9" i="10"/>
  <c r="E9" i="11" s="1"/>
  <c r="G9" i="57"/>
  <c r="E9" i="58"/>
  <c r="E13" i="57"/>
  <c r="G21" i="68"/>
  <c r="E21" i="69"/>
  <c r="E21" i="70" s="1"/>
  <c r="E24" i="59"/>
  <c r="F8" i="12"/>
  <c r="G8" i="11"/>
  <c r="E20" i="48"/>
  <c r="F11" i="60"/>
  <c r="G11" i="59"/>
  <c r="F10" i="69"/>
  <c r="F10" i="44"/>
  <c r="G10" i="43"/>
  <c r="F13" i="43"/>
  <c r="E12" i="37"/>
  <c r="G12" i="37"/>
  <c r="G12" i="36"/>
  <c r="E25" i="22"/>
  <c r="G25" i="21"/>
  <c r="F6" i="70"/>
  <c r="E17" i="49"/>
  <c r="G13" i="54"/>
  <c r="G8" i="24"/>
  <c r="F8" i="25"/>
  <c r="G8" i="25" s="1"/>
  <c r="E23" i="93"/>
  <c r="E23" i="94" s="1"/>
  <c r="E23" i="95" s="1"/>
  <c r="E23" i="96" s="1"/>
  <c r="G12" i="58"/>
  <c r="F12" i="59"/>
  <c r="F12" i="60" s="1"/>
  <c r="E11" i="35"/>
  <c r="E18" i="25"/>
  <c r="H10" i="1"/>
  <c r="J10" i="2"/>
  <c r="I10" i="21"/>
  <c r="F22" i="69"/>
  <c r="G22" i="68"/>
  <c r="F18" i="23"/>
  <c r="F18" i="24" s="1"/>
  <c r="G18" i="22"/>
  <c r="F16" i="60"/>
  <c r="F16" i="61" s="1"/>
  <c r="G16" i="61" s="1"/>
  <c r="G16" i="59"/>
  <c r="F26" i="33"/>
  <c r="G26" i="32"/>
  <c r="H8" i="10"/>
  <c r="J8" i="10" s="1"/>
  <c r="J8" i="1"/>
  <c r="I8" i="22"/>
  <c r="F27" i="49"/>
  <c r="F24" i="46"/>
  <c r="G24" i="45"/>
  <c r="G4" i="35"/>
  <c r="F4" i="36"/>
  <c r="I10" i="22"/>
  <c r="H10" i="10"/>
  <c r="J10" i="1"/>
  <c r="G11" i="60"/>
  <c r="F11" i="61"/>
  <c r="G11" i="61"/>
  <c r="F27" i="22"/>
  <c r="F28" i="22" s="1"/>
  <c r="G27" i="21"/>
  <c r="F28" i="21"/>
  <c r="F21" i="70"/>
  <c r="F6" i="71"/>
  <c r="G21" i="69"/>
  <c r="F21" i="61"/>
  <c r="E18" i="11"/>
  <c r="G18" i="10"/>
  <c r="F10" i="45"/>
  <c r="F13" i="45" s="1"/>
  <c r="G10" i="44"/>
  <c r="F13" i="44"/>
  <c r="G15" i="70"/>
  <c r="E10" i="71"/>
  <c r="G8" i="12"/>
  <c r="G9" i="58"/>
  <c r="E9" i="59"/>
  <c r="G9" i="59" s="1"/>
  <c r="E13" i="58"/>
  <c r="F5" i="61"/>
  <c r="G5" i="61" s="1"/>
  <c r="G5" i="60"/>
  <c r="F8" i="57"/>
  <c r="F8" i="58"/>
  <c r="F8" i="59" s="1"/>
  <c r="G8" i="56"/>
  <c r="F13" i="56"/>
  <c r="G13" i="56" s="1"/>
  <c r="F23" i="24"/>
  <c r="F20" i="46"/>
  <c r="G20" i="46" s="1"/>
  <c r="G20" i="45"/>
  <c r="G22" i="69"/>
  <c r="F22" i="70"/>
  <c r="F10" i="70"/>
  <c r="F10" i="71"/>
  <c r="E20" i="49"/>
  <c r="F10" i="57"/>
  <c r="F10" i="58" s="1"/>
  <c r="G10" i="56"/>
  <c r="F12" i="49"/>
  <c r="F6" i="1"/>
  <c r="F6" i="10" s="1"/>
  <c r="F7" i="2"/>
  <c r="G16" i="60"/>
  <c r="E11" i="36"/>
  <c r="E11" i="37"/>
  <c r="E25" i="23"/>
  <c r="G25" i="23" s="1"/>
  <c r="G25" i="22"/>
  <c r="E24" i="60"/>
  <c r="F9" i="49"/>
  <c r="G9" i="49" s="1"/>
  <c r="G9" i="48"/>
  <c r="G20" i="57"/>
  <c r="E20" i="58"/>
  <c r="E20" i="59"/>
  <c r="G10" i="69"/>
  <c r="F27" i="84"/>
  <c r="G27" i="83"/>
  <c r="E22" i="22"/>
  <c r="G22" i="21"/>
  <c r="G23" i="35"/>
  <c r="E23" i="36"/>
  <c r="G23" i="36"/>
  <c r="G13" i="55"/>
  <c r="E8" i="48"/>
  <c r="E8" i="49"/>
  <c r="G8" i="47"/>
  <c r="F15" i="25"/>
  <c r="F12" i="93"/>
  <c r="F20" i="47"/>
  <c r="G27" i="84"/>
  <c r="F27" i="85"/>
  <c r="G27" i="85" s="1"/>
  <c r="G18" i="11"/>
  <c r="E18" i="12"/>
  <c r="E22" i="23"/>
  <c r="F22" i="71"/>
  <c r="G22" i="70"/>
  <c r="G8" i="57"/>
  <c r="G20" i="58"/>
  <c r="E25" i="24"/>
  <c r="G25" i="24" s="1"/>
  <c r="E23" i="37"/>
  <c r="E9" i="60"/>
  <c r="E13" i="59"/>
  <c r="F21" i="71"/>
  <c r="F21" i="72" s="1"/>
  <c r="F27" i="23"/>
  <c r="F27" i="24" s="1"/>
  <c r="G27" i="22"/>
  <c r="F24" i="47"/>
  <c r="G24" i="46"/>
  <c r="E24" i="61"/>
  <c r="F4" i="37"/>
  <c r="G4" i="36"/>
  <c r="G26" i="33"/>
  <c r="F26" i="34"/>
  <c r="F7" i="1"/>
  <c r="F23" i="25"/>
  <c r="F10" i="46"/>
  <c r="G10" i="46" s="1"/>
  <c r="G10" i="45"/>
  <c r="I10" i="23"/>
  <c r="H10" i="11"/>
  <c r="J10" i="11" s="1"/>
  <c r="J10" i="10"/>
  <c r="H8" i="11"/>
  <c r="I10" i="24"/>
  <c r="H10" i="12"/>
  <c r="G4" i="37"/>
  <c r="G9" i="60"/>
  <c r="E9" i="61"/>
  <c r="G9" i="61" s="1"/>
  <c r="E13" i="60"/>
  <c r="G23" i="37"/>
  <c r="E25" i="25"/>
  <c r="G25" i="25"/>
  <c r="F10" i="47"/>
  <c r="F22" i="72"/>
  <c r="F22" i="73" s="1"/>
  <c r="G22" i="73" s="1"/>
  <c r="G22" i="71"/>
  <c r="F26" i="35"/>
  <c r="G26" i="35"/>
  <c r="G26" i="34"/>
  <c r="F24" i="48"/>
  <c r="G24" i="47"/>
  <c r="G27" i="23"/>
  <c r="F28" i="23"/>
  <c r="G8" i="49"/>
  <c r="E20" i="60"/>
  <c r="G18" i="12"/>
  <c r="I10" i="25"/>
  <c r="E20" i="61"/>
  <c r="G22" i="72"/>
  <c r="F10" i="48"/>
  <c r="F13" i="48" s="1"/>
  <c r="F10" i="49"/>
  <c r="G10" i="49" s="1"/>
  <c r="G10" i="48"/>
  <c r="G20" i="61"/>
  <c r="E22" i="24"/>
  <c r="G22" i="23"/>
  <c r="F24" i="49"/>
  <c r="G24" i="49" s="1"/>
  <c r="G24" i="48"/>
  <c r="J10" i="12"/>
  <c r="H10" i="14"/>
  <c r="H8" i="12"/>
  <c r="I8" i="24"/>
  <c r="F20" i="48"/>
  <c r="G20" i="47"/>
  <c r="F10" i="72"/>
  <c r="J8" i="11"/>
  <c r="G10" i="47"/>
  <c r="F13" i="47"/>
  <c r="G20" i="59"/>
  <c r="G8" i="58"/>
  <c r="G20" i="60"/>
  <c r="G10" i="71"/>
  <c r="D29" i="36"/>
  <c r="C30" i="36"/>
  <c r="D30" i="36" s="1"/>
  <c r="F6" i="23"/>
  <c r="D29" i="58"/>
  <c r="C30" i="58"/>
  <c r="D30" i="58" s="1"/>
  <c r="G10" i="70"/>
  <c r="G22" i="22"/>
  <c r="G18" i="23"/>
  <c r="G12" i="59"/>
  <c r="E15" i="71"/>
  <c r="F4" i="24"/>
  <c r="F26" i="25"/>
  <c r="F26" i="36"/>
  <c r="F13" i="46"/>
  <c r="I8" i="23"/>
  <c r="G8" i="48"/>
  <c r="E10" i="72"/>
  <c r="F13" i="57"/>
  <c r="F6" i="72"/>
  <c r="D29" i="65"/>
  <c r="C30" i="65"/>
  <c r="D30" i="65" s="1"/>
  <c r="G25" i="79"/>
  <c r="F12" i="1"/>
  <c r="G17" i="80"/>
  <c r="G11" i="93"/>
  <c r="E6" i="47"/>
  <c r="D13" i="65"/>
  <c r="F8" i="83"/>
  <c r="F18" i="58"/>
  <c r="G18" i="57"/>
  <c r="G18" i="80"/>
  <c r="F18" i="81"/>
  <c r="F12" i="69"/>
  <c r="F18" i="31"/>
  <c r="G18" i="30"/>
  <c r="E16" i="20"/>
  <c r="G16" i="19"/>
  <c r="E27" i="95"/>
  <c r="F25" i="80"/>
  <c r="G26" i="42"/>
  <c r="F14" i="49"/>
  <c r="G5" i="66"/>
  <c r="D29" i="57"/>
  <c r="E26" i="95"/>
  <c r="C29" i="34"/>
  <c r="I14" i="25"/>
  <c r="J14" i="12"/>
  <c r="H14" i="14"/>
  <c r="G17" i="58"/>
  <c r="F17" i="59"/>
  <c r="E17" i="33"/>
  <c r="G17" i="32"/>
  <c r="F18" i="45"/>
  <c r="G18" i="44"/>
  <c r="E21" i="33"/>
  <c r="E21" i="4"/>
  <c r="G21" i="5"/>
  <c r="E26" i="2"/>
  <c r="G26" i="3"/>
  <c r="G20" i="4"/>
  <c r="E20" i="3"/>
  <c r="F14" i="32"/>
  <c r="E5" i="21"/>
  <c r="F14" i="68"/>
  <c r="G10" i="5"/>
  <c r="E10" i="4"/>
  <c r="C30" i="72"/>
  <c r="D30" i="72" s="1"/>
  <c r="I14" i="24"/>
  <c r="J14" i="11"/>
  <c r="E12" i="20"/>
  <c r="G14" i="92"/>
  <c r="F14" i="93"/>
  <c r="E9" i="32"/>
  <c r="I18" i="19"/>
  <c r="J18" i="4"/>
  <c r="H18" i="3"/>
  <c r="E18" i="48"/>
  <c r="F20" i="12"/>
  <c r="I14" i="21"/>
  <c r="F17" i="5"/>
  <c r="G17" i="6"/>
  <c r="E21" i="95"/>
  <c r="F14" i="1"/>
  <c r="J14" i="4"/>
  <c r="F4" i="43"/>
  <c r="E15" i="32"/>
  <c r="H20" i="4"/>
  <c r="E16" i="32"/>
  <c r="E6" i="55"/>
  <c r="E29" i="27"/>
  <c r="F19" i="28"/>
  <c r="E22" i="42"/>
  <c r="C30" i="31"/>
  <c r="D30" i="31"/>
  <c r="D29" i="31"/>
  <c r="F21" i="88"/>
  <c r="G21" i="87"/>
  <c r="G21" i="28"/>
  <c r="F21" i="29"/>
  <c r="G16" i="28"/>
  <c r="F16" i="29"/>
  <c r="F11" i="77"/>
  <c r="E15" i="77"/>
  <c r="E19" i="76"/>
  <c r="F22" i="2"/>
  <c r="I12" i="19"/>
  <c r="F4" i="67"/>
  <c r="E27" i="6"/>
  <c r="G30" i="14"/>
  <c r="E24" i="5"/>
  <c r="C30" i="63"/>
  <c r="D30" i="63" s="1"/>
  <c r="D29" i="63"/>
  <c r="E12" i="41"/>
  <c r="G12" i="40"/>
  <c r="G5" i="17"/>
  <c r="F5" i="18"/>
  <c r="G23" i="39"/>
  <c r="E23" i="40"/>
  <c r="H24" i="7"/>
  <c r="I24" i="15"/>
  <c r="J24" i="8"/>
  <c r="G15" i="74"/>
  <c r="H4" i="4"/>
  <c r="E22" i="30"/>
  <c r="J4" i="6"/>
  <c r="G21" i="86"/>
  <c r="G11" i="15"/>
  <c r="G20" i="63"/>
  <c r="E20" i="64"/>
  <c r="I17" i="15"/>
  <c r="J17" i="8"/>
  <c r="H17" i="7"/>
  <c r="J23" i="8"/>
  <c r="J4" i="5"/>
  <c r="E19" i="75"/>
  <c r="F25" i="87"/>
  <c r="D7" i="26"/>
  <c r="E9" i="64"/>
  <c r="G11" i="94"/>
  <c r="E11" i="95"/>
  <c r="G11" i="95" s="1"/>
  <c r="F22" i="94"/>
  <c r="E18" i="95"/>
  <c r="G21" i="9"/>
  <c r="E8" i="63"/>
  <c r="G10" i="74"/>
  <c r="D12" i="79"/>
  <c r="F14" i="94"/>
  <c r="G14" i="94"/>
  <c r="F14" i="95"/>
  <c r="E16" i="95"/>
  <c r="E16" i="96" s="1"/>
  <c r="E16" i="97" s="1"/>
  <c r="E12" i="8"/>
  <c r="E15" i="51"/>
  <c r="D21" i="74"/>
  <c r="F24" i="94"/>
  <c r="F24" i="95" s="1"/>
  <c r="F24" i="96" s="1"/>
  <c r="F24" i="97" s="1"/>
  <c r="D14" i="49"/>
  <c r="C7" i="85"/>
  <c r="C29" i="85" s="1"/>
  <c r="C30" i="85" s="1"/>
  <c r="E10" i="95"/>
  <c r="F15" i="86"/>
  <c r="F23" i="86"/>
  <c r="D4" i="92"/>
  <c r="D10" i="93"/>
  <c r="D14" i="94"/>
  <c r="C19" i="94"/>
  <c r="D19" i="94"/>
  <c r="C7" i="94"/>
  <c r="F27" i="94"/>
  <c r="G27" i="94" s="1"/>
  <c r="D9" i="95"/>
  <c r="C13" i="95"/>
  <c r="F14" i="96"/>
  <c r="G14" i="96" s="1"/>
  <c r="F18" i="94"/>
  <c r="G18" i="94" s="1"/>
  <c r="D4" i="87"/>
  <c r="D6" i="88"/>
  <c r="C13" i="88"/>
  <c r="D18" i="89"/>
  <c r="D14" i="91"/>
  <c r="D17" i="92"/>
  <c r="D12" i="92"/>
  <c r="C19" i="93"/>
  <c r="D26" i="94"/>
  <c r="D22" i="94"/>
  <c r="D9" i="94"/>
  <c r="C13" i="94"/>
  <c r="D13" i="94" s="1"/>
  <c r="C28" i="94"/>
  <c r="D28" i="94"/>
  <c r="C28" i="95"/>
  <c r="D28" i="95"/>
  <c r="F22" i="95"/>
  <c r="D5" i="96"/>
  <c r="C13" i="96"/>
  <c r="D13" i="96" s="1"/>
  <c r="F11" i="96"/>
  <c r="F4" i="86"/>
  <c r="D6" i="87"/>
  <c r="D14" i="90"/>
  <c r="D17" i="90"/>
  <c r="D8" i="90"/>
  <c r="D11" i="90"/>
  <c r="D4" i="91"/>
  <c r="D17" i="91"/>
  <c r="D16" i="92"/>
  <c r="D9" i="93"/>
  <c r="D14" i="93"/>
  <c r="D25" i="94"/>
  <c r="D21" i="94"/>
  <c r="D15" i="94"/>
  <c r="D10" i="94"/>
  <c r="D12" i="94"/>
  <c r="F12" i="94"/>
  <c r="F12" i="95"/>
  <c r="F12" i="96" s="1"/>
  <c r="F12" i="97" s="1"/>
  <c r="D14" i="95"/>
  <c r="D18" i="95"/>
  <c r="D26" i="95"/>
  <c r="C19" i="95"/>
  <c r="D19" i="95" s="1"/>
  <c r="D4" i="96"/>
  <c r="D16" i="96"/>
  <c r="D20" i="96"/>
  <c r="D24" i="96"/>
  <c r="C7" i="96"/>
  <c r="D7" i="96" s="1"/>
  <c r="F22" i="96"/>
  <c r="F22" i="97" s="1"/>
  <c r="G26" i="99"/>
  <c r="E26" i="100"/>
  <c r="D6" i="97"/>
  <c r="D16" i="97"/>
  <c r="E4" i="100"/>
  <c r="E4" i="101" s="1"/>
  <c r="E4" i="102" s="1"/>
  <c r="D25" i="97"/>
  <c r="F11" i="97"/>
  <c r="E8" i="100"/>
  <c r="D21" i="97"/>
  <c r="C28" i="97"/>
  <c r="D28" i="97" s="1"/>
  <c r="C7" i="97"/>
  <c r="C19" i="97"/>
  <c r="D19" i="97" s="1"/>
  <c r="D14" i="97"/>
  <c r="D18" i="97"/>
  <c r="E23" i="100"/>
  <c r="E21" i="101"/>
  <c r="D10" i="98"/>
  <c r="C7" i="98"/>
  <c r="E7" i="98"/>
  <c r="E19" i="98"/>
  <c r="E20" i="99"/>
  <c r="E28" i="98"/>
  <c r="D5" i="99"/>
  <c r="D10" i="99"/>
  <c r="F15" i="99"/>
  <c r="F15" i="100" s="1"/>
  <c r="F15" i="101" s="1"/>
  <c r="F15" i="102" s="1"/>
  <c r="D24" i="99"/>
  <c r="F10" i="99"/>
  <c r="G10" i="99" s="1"/>
  <c r="E17" i="99"/>
  <c r="F20" i="98"/>
  <c r="F20" i="99" s="1"/>
  <c r="C28" i="98"/>
  <c r="D28" i="98" s="1"/>
  <c r="F24" i="98"/>
  <c r="F24" i="99"/>
  <c r="D24" i="98"/>
  <c r="E10" i="100"/>
  <c r="F19" i="98"/>
  <c r="F6" i="99"/>
  <c r="F6" i="100" s="1"/>
  <c r="F6" i="101" s="1"/>
  <c r="F6" i="102" s="1"/>
  <c r="F6" i="103" s="1"/>
  <c r="F6" i="104" s="1"/>
  <c r="F16" i="99"/>
  <c r="F25" i="99"/>
  <c r="G25" i="99" s="1"/>
  <c r="E5" i="100"/>
  <c r="E5" i="101" s="1"/>
  <c r="E24" i="100"/>
  <c r="D22" i="97"/>
  <c r="D26" i="97"/>
  <c r="C19" i="98"/>
  <c r="D19" i="98"/>
  <c r="B29" i="98"/>
  <c r="B30" i="98" s="1"/>
  <c r="F21" i="98"/>
  <c r="G21" i="98" s="1"/>
  <c r="D21" i="98"/>
  <c r="E25" i="100"/>
  <c r="D20" i="99"/>
  <c r="D19" i="99"/>
  <c r="E14" i="99"/>
  <c r="D11" i="100"/>
  <c r="C7" i="101"/>
  <c r="D4" i="101"/>
  <c r="C13" i="101"/>
  <c r="D13" i="101" s="1"/>
  <c r="D9" i="101"/>
  <c r="D27" i="101"/>
  <c r="F26" i="100"/>
  <c r="F26" i="101" s="1"/>
  <c r="F26" i="102" s="1"/>
  <c r="F25" i="100"/>
  <c r="D5" i="101"/>
  <c r="D20" i="101"/>
  <c r="D24" i="101"/>
  <c r="C13" i="99"/>
  <c r="D13" i="99" s="1"/>
  <c r="D17" i="99"/>
  <c r="D16" i="100"/>
  <c r="C19" i="100"/>
  <c r="D19" i="100" s="1"/>
  <c r="D10" i="101"/>
  <c r="D15" i="101"/>
  <c r="D28" i="101"/>
  <c r="G24" i="98"/>
  <c r="B29" i="99"/>
  <c r="B30" i="99" s="1"/>
  <c r="F4" i="99"/>
  <c r="D9" i="99"/>
  <c r="F14" i="99"/>
  <c r="F18" i="99"/>
  <c r="F18" i="100"/>
  <c r="F18" i="101" s="1"/>
  <c r="F18" i="102" s="1"/>
  <c r="F18" i="103" s="1"/>
  <c r="F18" i="104" s="1"/>
  <c r="F18" i="105" s="1"/>
  <c r="F27" i="99"/>
  <c r="F27" i="100"/>
  <c r="F27" i="101" s="1"/>
  <c r="F27" i="102" s="1"/>
  <c r="F27" i="103" s="1"/>
  <c r="F22" i="99"/>
  <c r="D6" i="100"/>
  <c r="D22" i="100"/>
  <c r="C13" i="100"/>
  <c r="D13" i="100" s="1"/>
  <c r="F10" i="100"/>
  <c r="G10" i="100" s="1"/>
  <c r="D15" i="100"/>
  <c r="C28" i="100"/>
  <c r="D28" i="100"/>
  <c r="F16" i="100"/>
  <c r="C7" i="102"/>
  <c r="D7" i="102" s="1"/>
  <c r="C13" i="102"/>
  <c r="D13" i="102" s="1"/>
  <c r="D15" i="102"/>
  <c r="C28" i="102"/>
  <c r="D20" i="102"/>
  <c r="D28" i="102"/>
  <c r="D5" i="102"/>
  <c r="D10" i="102"/>
  <c r="C19" i="102"/>
  <c r="D19" i="102" s="1"/>
  <c r="F16" i="101"/>
  <c r="F16" i="102" s="1"/>
  <c r="F25" i="101"/>
  <c r="F25" i="102" s="1"/>
  <c r="D16" i="102"/>
  <c r="D24" i="102"/>
  <c r="G24" i="99"/>
  <c r="F24" i="100"/>
  <c r="F24" i="101"/>
  <c r="F24" i="102" s="1"/>
  <c r="F24" i="103" s="1"/>
  <c r="E25" i="101"/>
  <c r="G25" i="100"/>
  <c r="D7" i="98"/>
  <c r="E23" i="101"/>
  <c r="D19" i="93"/>
  <c r="C29" i="93"/>
  <c r="F14" i="97"/>
  <c r="D7" i="85"/>
  <c r="G12" i="8"/>
  <c r="E12" i="7"/>
  <c r="E13" i="8"/>
  <c r="E18" i="96"/>
  <c r="E20" i="65"/>
  <c r="G20" i="64"/>
  <c r="E22" i="31"/>
  <c r="F5" i="19"/>
  <c r="G5" i="18"/>
  <c r="F7" i="18"/>
  <c r="E27" i="5"/>
  <c r="G27" i="6"/>
  <c r="F22" i="1"/>
  <c r="F21" i="30"/>
  <c r="G21" i="29"/>
  <c r="E22" i="43"/>
  <c r="G22" i="42"/>
  <c r="E7" i="55"/>
  <c r="E6" i="56"/>
  <c r="E15" i="33"/>
  <c r="G15" i="32"/>
  <c r="G17" i="5"/>
  <c r="F17" i="4"/>
  <c r="F19" i="5"/>
  <c r="G14" i="93"/>
  <c r="G26" i="2"/>
  <c r="E26" i="1"/>
  <c r="G21" i="4"/>
  <c r="E21" i="3"/>
  <c r="D29" i="34"/>
  <c r="C30" i="34"/>
  <c r="D30" i="34"/>
  <c r="E27" i="96"/>
  <c r="G18" i="58"/>
  <c r="F18" i="59"/>
  <c r="F19" i="59" s="1"/>
  <c r="F19" i="58"/>
  <c r="F26" i="37"/>
  <c r="G26" i="37"/>
  <c r="G26" i="36"/>
  <c r="J10" i="14"/>
  <c r="H10" i="15"/>
  <c r="I10" i="26"/>
  <c r="F4" i="100"/>
  <c r="G4" i="100" s="1"/>
  <c r="F22" i="100"/>
  <c r="F22" i="101" s="1"/>
  <c r="F22" i="102" s="1"/>
  <c r="G14" i="99"/>
  <c r="E14" i="100"/>
  <c r="F21" i="99"/>
  <c r="E8" i="101"/>
  <c r="D13" i="95"/>
  <c r="F23" i="87"/>
  <c r="G23" i="86"/>
  <c r="F27" i="95"/>
  <c r="F27" i="96"/>
  <c r="F27" i="97" s="1"/>
  <c r="E8" i="64"/>
  <c r="G8" i="63"/>
  <c r="E13" i="63"/>
  <c r="G25" i="87"/>
  <c r="F25" i="88"/>
  <c r="H17" i="6"/>
  <c r="J17" i="7"/>
  <c r="I17" i="16"/>
  <c r="I4" i="19"/>
  <c r="J4" i="4"/>
  <c r="H4" i="3"/>
  <c r="J24" i="7"/>
  <c r="H24" i="6"/>
  <c r="I24" i="16"/>
  <c r="G12" i="41"/>
  <c r="E12" i="42"/>
  <c r="E13" i="41"/>
  <c r="G24" i="5"/>
  <c r="E24" i="4"/>
  <c r="E19" i="77"/>
  <c r="E15" i="78"/>
  <c r="G15" i="77"/>
  <c r="G16" i="29"/>
  <c r="F16" i="30"/>
  <c r="F19" i="29"/>
  <c r="E16" i="33"/>
  <c r="J18" i="3"/>
  <c r="I18" i="20"/>
  <c r="H18" i="2"/>
  <c r="F14" i="69"/>
  <c r="E20" i="2"/>
  <c r="G20" i="3"/>
  <c r="E21" i="34"/>
  <c r="G18" i="45"/>
  <c r="F18" i="46"/>
  <c r="F17" i="60"/>
  <c r="G17" i="59"/>
  <c r="J14" i="14"/>
  <c r="I14" i="26"/>
  <c r="H14" i="15"/>
  <c r="F25" i="81"/>
  <c r="G25" i="80"/>
  <c r="G16" i="20"/>
  <c r="E16" i="21"/>
  <c r="F12" i="70"/>
  <c r="F6" i="73"/>
  <c r="E10" i="73"/>
  <c r="G10" i="72"/>
  <c r="F4" i="25"/>
  <c r="F14" i="100"/>
  <c r="D7" i="101"/>
  <c r="E10" i="101"/>
  <c r="E20" i="100"/>
  <c r="E26" i="101"/>
  <c r="G26" i="100"/>
  <c r="F4" i="87"/>
  <c r="G4" i="86"/>
  <c r="F7" i="86"/>
  <c r="D7" i="94"/>
  <c r="F15" i="87"/>
  <c r="G15" i="86"/>
  <c r="F19" i="86"/>
  <c r="G19" i="86" s="1"/>
  <c r="F18" i="95"/>
  <c r="F18" i="96" s="1"/>
  <c r="F18" i="97" s="1"/>
  <c r="E9" i="65"/>
  <c r="E23" i="41"/>
  <c r="G23" i="40"/>
  <c r="E28" i="40"/>
  <c r="F4" i="68"/>
  <c r="F7" i="67"/>
  <c r="G4" i="67"/>
  <c r="F11" i="78"/>
  <c r="F11" i="79" s="1"/>
  <c r="F11" i="80" s="1"/>
  <c r="F11" i="81" s="1"/>
  <c r="F11" i="82" s="1"/>
  <c r="F11" i="83" s="1"/>
  <c r="F11" i="84" s="1"/>
  <c r="F11" i="85" s="1"/>
  <c r="G19" i="28"/>
  <c r="I20" i="19"/>
  <c r="J20" i="4"/>
  <c r="H20" i="3"/>
  <c r="F7" i="43"/>
  <c r="F4" i="44"/>
  <c r="F14" i="10"/>
  <c r="E21" i="96"/>
  <c r="E9" i="33"/>
  <c r="E10" i="3"/>
  <c r="G10" i="4"/>
  <c r="E26" i="96"/>
  <c r="F8" i="84"/>
  <c r="G6" i="47"/>
  <c r="E6" i="48"/>
  <c r="F12" i="10"/>
  <c r="G13" i="57"/>
  <c r="G15" i="71"/>
  <c r="E15" i="72"/>
  <c r="E15" i="73" s="1"/>
  <c r="G15" i="73" s="1"/>
  <c r="E22" i="25"/>
  <c r="G22" i="24"/>
  <c r="C29" i="102"/>
  <c r="C30" i="102" s="1"/>
  <c r="E24" i="101"/>
  <c r="G24" i="100"/>
  <c r="E17" i="100"/>
  <c r="E17" i="101" s="1"/>
  <c r="E17" i="102" s="1"/>
  <c r="E17" i="103" s="1"/>
  <c r="G20" i="98"/>
  <c r="E21" i="102"/>
  <c r="E21" i="103" s="1"/>
  <c r="D7" i="97"/>
  <c r="G4" i="99"/>
  <c r="D13" i="88"/>
  <c r="C29" i="88"/>
  <c r="D29" i="88" s="1"/>
  <c r="E10" i="96"/>
  <c r="E10" i="97" s="1"/>
  <c r="E15" i="52"/>
  <c r="G15" i="51"/>
  <c r="E19" i="51"/>
  <c r="G14" i="95"/>
  <c r="F21" i="89"/>
  <c r="G21" i="88"/>
  <c r="E30" i="27"/>
  <c r="E18" i="49"/>
  <c r="E12" i="21"/>
  <c r="E5" i="22"/>
  <c r="F14" i="33"/>
  <c r="E17" i="34"/>
  <c r="G17" i="33"/>
  <c r="F18" i="32"/>
  <c r="G18" i="31"/>
  <c r="F18" i="82"/>
  <c r="G18" i="81"/>
  <c r="F6" i="24"/>
  <c r="F10" i="73"/>
  <c r="G20" i="48"/>
  <c r="F20" i="49"/>
  <c r="I8" i="25"/>
  <c r="H8" i="14"/>
  <c r="J8" i="12"/>
  <c r="I8" i="26"/>
  <c r="J8" i="14"/>
  <c r="H8" i="15"/>
  <c r="E23" i="97"/>
  <c r="E12" i="22"/>
  <c r="E12" i="23" s="1"/>
  <c r="G19" i="51"/>
  <c r="E29" i="51"/>
  <c r="F8" i="85"/>
  <c r="F14" i="11"/>
  <c r="F14" i="12" s="1"/>
  <c r="G4" i="68"/>
  <c r="F7" i="68"/>
  <c r="F4" i="69"/>
  <c r="G7" i="86"/>
  <c r="E26" i="102"/>
  <c r="E26" i="103" s="1"/>
  <c r="G26" i="101"/>
  <c r="E10" i="102"/>
  <c r="E10" i="103" s="1"/>
  <c r="G10" i="73"/>
  <c r="F12" i="71"/>
  <c r="G18" i="46"/>
  <c r="F18" i="47"/>
  <c r="G20" i="2"/>
  <c r="E20" i="1"/>
  <c r="E15" i="79"/>
  <c r="E19" i="78"/>
  <c r="G15" i="78"/>
  <c r="E8" i="102"/>
  <c r="E8" i="103" s="1"/>
  <c r="F21" i="100"/>
  <c r="G21" i="99"/>
  <c r="J10" i="15"/>
  <c r="I10" i="27"/>
  <c r="H10" i="16"/>
  <c r="G27" i="5"/>
  <c r="E27" i="4"/>
  <c r="F5" i="20"/>
  <c r="G5" i="19"/>
  <c r="F7" i="19"/>
  <c r="G13" i="8"/>
  <c r="E29" i="8"/>
  <c r="G29" i="8" s="1"/>
  <c r="C30" i="93"/>
  <c r="F6" i="25"/>
  <c r="G18" i="32"/>
  <c r="F18" i="33"/>
  <c r="F18" i="83"/>
  <c r="G18" i="82"/>
  <c r="E17" i="35"/>
  <c r="G17" i="34"/>
  <c r="F21" i="90"/>
  <c r="G21" i="90" s="1"/>
  <c r="G21" i="89"/>
  <c r="E26" i="97"/>
  <c r="E21" i="97"/>
  <c r="J20" i="3"/>
  <c r="I20" i="20"/>
  <c r="H20" i="2"/>
  <c r="F15" i="88"/>
  <c r="G15" i="87"/>
  <c r="F19" i="87"/>
  <c r="F25" i="82"/>
  <c r="G25" i="81"/>
  <c r="H14" i="16"/>
  <c r="I14" i="27"/>
  <c r="J14" i="15"/>
  <c r="F16" i="31"/>
  <c r="G16" i="30"/>
  <c r="F19" i="30"/>
  <c r="G24" i="4"/>
  <c r="E24" i="3"/>
  <c r="G13" i="41"/>
  <c r="I4" i="20"/>
  <c r="J4" i="3"/>
  <c r="H4" i="2"/>
  <c r="F23" i="88"/>
  <c r="G23" i="87"/>
  <c r="G27" i="95"/>
  <c r="G21" i="3"/>
  <c r="E21" i="2"/>
  <c r="F17" i="3"/>
  <c r="F19" i="4"/>
  <c r="G17" i="4"/>
  <c r="G15" i="33"/>
  <c r="E15" i="34"/>
  <c r="F22" i="10"/>
  <c r="E12" i="6"/>
  <c r="G12" i="7"/>
  <c r="E13" i="7"/>
  <c r="E23" i="102"/>
  <c r="E23" i="103" s="1"/>
  <c r="G20" i="49"/>
  <c r="F14" i="34"/>
  <c r="E5" i="23"/>
  <c r="E15" i="53"/>
  <c r="G15" i="52"/>
  <c r="E19" i="52"/>
  <c r="E24" i="102"/>
  <c r="E24" i="103" s="1"/>
  <c r="G24" i="102"/>
  <c r="G24" i="101"/>
  <c r="G22" i="25"/>
  <c r="F12" i="11"/>
  <c r="E10" i="2"/>
  <c r="G10" i="3"/>
  <c r="F4" i="45"/>
  <c r="E9" i="66"/>
  <c r="F4" i="88"/>
  <c r="F4" i="89" s="1"/>
  <c r="G4" i="87"/>
  <c r="E20" i="101"/>
  <c r="F14" i="101"/>
  <c r="F14" i="102" s="1"/>
  <c r="G14" i="102" s="1"/>
  <c r="E16" i="22"/>
  <c r="G16" i="21"/>
  <c r="G17" i="60"/>
  <c r="F17" i="61"/>
  <c r="E16" i="34"/>
  <c r="E12" i="43"/>
  <c r="G12" i="42"/>
  <c r="E13" i="42"/>
  <c r="I24" i="17"/>
  <c r="J24" i="6"/>
  <c r="H24" i="5"/>
  <c r="I17" i="17"/>
  <c r="H17" i="5"/>
  <c r="J17" i="6"/>
  <c r="G8" i="64"/>
  <c r="E8" i="65"/>
  <c r="F4" i="101"/>
  <c r="E27" i="97"/>
  <c r="G27" i="97" s="1"/>
  <c r="G27" i="96"/>
  <c r="F21" i="31"/>
  <c r="G21" i="30"/>
  <c r="E20" i="66"/>
  <c r="G20" i="66" s="1"/>
  <c r="G20" i="65"/>
  <c r="G18" i="95"/>
  <c r="G25" i="101"/>
  <c r="E25" i="102"/>
  <c r="E25" i="103" s="1"/>
  <c r="G15" i="72"/>
  <c r="G6" i="48"/>
  <c r="E6" i="49"/>
  <c r="E9" i="34"/>
  <c r="E23" i="42"/>
  <c r="G23" i="41"/>
  <c r="E21" i="35"/>
  <c r="F14" i="70"/>
  <c r="H18" i="1"/>
  <c r="J18" i="2"/>
  <c r="I18" i="21"/>
  <c r="F25" i="89"/>
  <c r="G25" i="88"/>
  <c r="G14" i="100"/>
  <c r="E14" i="101"/>
  <c r="G18" i="59"/>
  <c r="F18" i="60"/>
  <c r="F19" i="60" s="1"/>
  <c r="G26" i="1"/>
  <c r="E26" i="10"/>
  <c r="E6" i="57"/>
  <c r="E7" i="56"/>
  <c r="E22" i="44"/>
  <c r="E22" i="45" s="1"/>
  <c r="G22" i="43"/>
  <c r="E22" i="32"/>
  <c r="E18" i="97"/>
  <c r="G18" i="97" s="1"/>
  <c r="G18" i="96"/>
  <c r="G14" i="97"/>
  <c r="I18" i="22"/>
  <c r="J18" i="1"/>
  <c r="H18" i="10"/>
  <c r="H17" i="4"/>
  <c r="I17" i="18"/>
  <c r="J17" i="5"/>
  <c r="F25" i="90"/>
  <c r="E21" i="36"/>
  <c r="E23" i="43"/>
  <c r="G23" i="42"/>
  <c r="E7" i="57"/>
  <c r="E6" i="58"/>
  <c r="F18" i="61"/>
  <c r="G18" i="61" s="1"/>
  <c r="G18" i="60"/>
  <c r="F14" i="71"/>
  <c r="G6" i="49"/>
  <c r="E20" i="67"/>
  <c r="E12" i="44"/>
  <c r="G12" i="43"/>
  <c r="E13" i="43"/>
  <c r="G10" i="2"/>
  <c r="E10" i="1"/>
  <c r="F12" i="12"/>
  <c r="G19" i="52"/>
  <c r="E29" i="52"/>
  <c r="F14" i="35"/>
  <c r="F14" i="36" s="1"/>
  <c r="F14" i="37" s="1"/>
  <c r="F22" i="11"/>
  <c r="E15" i="35"/>
  <c r="G15" i="34"/>
  <c r="F17" i="2"/>
  <c r="G17" i="3"/>
  <c r="F19" i="3"/>
  <c r="G24" i="3"/>
  <c r="E24" i="2"/>
  <c r="F25" i="83"/>
  <c r="G25" i="82"/>
  <c r="G18" i="83"/>
  <c r="F18" i="84"/>
  <c r="E30" i="8"/>
  <c r="G30" i="8" s="1"/>
  <c r="F5" i="21"/>
  <c r="F7" i="20"/>
  <c r="G5" i="20"/>
  <c r="F18" i="48"/>
  <c r="G18" i="47"/>
  <c r="E22" i="33"/>
  <c r="E9" i="35"/>
  <c r="E21" i="1"/>
  <c r="F15" i="89"/>
  <c r="F19" i="88"/>
  <c r="G27" i="4"/>
  <c r="E27" i="3"/>
  <c r="G21" i="100"/>
  <c r="F21" i="101"/>
  <c r="F12" i="72"/>
  <c r="E30" i="51"/>
  <c r="J8" i="15"/>
  <c r="H8" i="16"/>
  <c r="I8" i="27"/>
  <c r="E14" i="102"/>
  <c r="E14" i="103" s="1"/>
  <c r="F4" i="102"/>
  <c r="G13" i="42"/>
  <c r="E16" i="35"/>
  <c r="E9" i="67"/>
  <c r="E15" i="54"/>
  <c r="G15" i="53"/>
  <c r="E19" i="53"/>
  <c r="E5" i="24"/>
  <c r="F16" i="32"/>
  <c r="F19" i="31"/>
  <c r="G16" i="31"/>
  <c r="J14" i="16"/>
  <c r="H14" i="17"/>
  <c r="I14" i="28"/>
  <c r="E17" i="36"/>
  <c r="G17" i="35"/>
  <c r="F18" i="34"/>
  <c r="G18" i="33"/>
  <c r="G26" i="10"/>
  <c r="E26" i="11"/>
  <c r="G26" i="11" s="1"/>
  <c r="F21" i="32"/>
  <c r="G21" i="31"/>
  <c r="E8" i="66"/>
  <c r="G8" i="65"/>
  <c r="H24" i="4"/>
  <c r="I24" i="18"/>
  <c r="J24" i="5"/>
  <c r="G17" i="61"/>
  <c r="F19" i="61"/>
  <c r="G16" i="22"/>
  <c r="E16" i="23"/>
  <c r="E20" i="102"/>
  <c r="E20" i="103" s="1"/>
  <c r="F4" i="46"/>
  <c r="E12" i="5"/>
  <c r="G12" i="6"/>
  <c r="E13" i="6"/>
  <c r="F23" i="89"/>
  <c r="G23" i="88"/>
  <c r="I4" i="21"/>
  <c r="J4" i="2"/>
  <c r="H4" i="1"/>
  <c r="J20" i="2"/>
  <c r="I20" i="21"/>
  <c r="H20" i="1"/>
  <c r="J10" i="16"/>
  <c r="I10" i="28"/>
  <c r="H10" i="17"/>
  <c r="E15" i="80"/>
  <c r="E15" i="81" s="1"/>
  <c r="E19" i="79"/>
  <c r="G15" i="79"/>
  <c r="G20" i="1"/>
  <c r="E20" i="10"/>
  <c r="E20" i="11" s="1"/>
  <c r="F4" i="70"/>
  <c r="F7" i="69"/>
  <c r="F4" i="47"/>
  <c r="E5" i="25"/>
  <c r="I20" i="22"/>
  <c r="J20" i="1"/>
  <c r="H20" i="10"/>
  <c r="E12" i="4"/>
  <c r="G12" i="5"/>
  <c r="E13" i="5"/>
  <c r="E8" i="67"/>
  <c r="G8" i="66"/>
  <c r="F21" i="33"/>
  <c r="G21" i="32"/>
  <c r="G17" i="36"/>
  <c r="E17" i="37"/>
  <c r="G17" i="37" s="1"/>
  <c r="J14" i="17"/>
  <c r="I14" i="29"/>
  <c r="H14" i="18"/>
  <c r="J14" i="18" s="1"/>
  <c r="F16" i="33"/>
  <c r="G16" i="32"/>
  <c r="F19" i="32"/>
  <c r="E15" i="55"/>
  <c r="G15" i="54"/>
  <c r="E19" i="54"/>
  <c r="F15" i="90"/>
  <c r="F19" i="89"/>
  <c r="F5" i="22"/>
  <c r="F7" i="21"/>
  <c r="G5" i="21"/>
  <c r="E12" i="45"/>
  <c r="G12" i="44"/>
  <c r="E13" i="44"/>
  <c r="E23" i="44"/>
  <c r="G23" i="43"/>
  <c r="E21" i="37"/>
  <c r="H4" i="10"/>
  <c r="I4" i="22"/>
  <c r="J4" i="1"/>
  <c r="E16" i="24"/>
  <c r="G16" i="23"/>
  <c r="E9" i="68"/>
  <c r="E16" i="36"/>
  <c r="E16" i="37" s="1"/>
  <c r="H8" i="17"/>
  <c r="I8" i="28"/>
  <c r="J8" i="16"/>
  <c r="F12" i="73"/>
  <c r="E21" i="10"/>
  <c r="E21" i="11" s="1"/>
  <c r="E9" i="36"/>
  <c r="E22" i="34"/>
  <c r="E22" i="35" s="1"/>
  <c r="F18" i="49"/>
  <c r="G18" i="48"/>
  <c r="F18" i="85"/>
  <c r="G18" i="85" s="1"/>
  <c r="G18" i="84"/>
  <c r="E24" i="1"/>
  <c r="G24" i="2"/>
  <c r="F22" i="12"/>
  <c r="F25" i="91"/>
  <c r="H24" i="3"/>
  <c r="I24" i="19"/>
  <c r="J24" i="4"/>
  <c r="F18" i="35"/>
  <c r="G18" i="34"/>
  <c r="G19" i="53"/>
  <c r="E29" i="53"/>
  <c r="F21" i="102"/>
  <c r="G21" i="101"/>
  <c r="G13" i="43"/>
  <c r="E7" i="58"/>
  <c r="E6" i="59"/>
  <c r="J18" i="10"/>
  <c r="I18" i="23"/>
  <c r="H18" i="11"/>
  <c r="F4" i="71"/>
  <c r="F7" i="70"/>
  <c r="F23" i="90"/>
  <c r="G23" i="89"/>
  <c r="H10" i="18"/>
  <c r="I10" i="29"/>
  <c r="J10" i="17"/>
  <c r="E27" i="2"/>
  <c r="G27" i="3"/>
  <c r="F25" i="84"/>
  <c r="F25" i="85" s="1"/>
  <c r="F17" i="1"/>
  <c r="G17" i="2"/>
  <c r="F19" i="2"/>
  <c r="E15" i="36"/>
  <c r="G15" i="35"/>
  <c r="E30" i="52"/>
  <c r="G10" i="1"/>
  <c r="E10" i="10"/>
  <c r="G20" i="67"/>
  <c r="E20" i="68"/>
  <c r="G20" i="68" s="1"/>
  <c r="F14" i="72"/>
  <c r="H17" i="3"/>
  <c r="I17" i="19"/>
  <c r="J17" i="4"/>
  <c r="I10" i="30"/>
  <c r="J10" i="18"/>
  <c r="H10" i="19"/>
  <c r="E30" i="53"/>
  <c r="H8" i="18"/>
  <c r="I8" i="29"/>
  <c r="J8" i="17"/>
  <c r="J17" i="3"/>
  <c r="H17" i="2"/>
  <c r="I17" i="20"/>
  <c r="E20" i="69"/>
  <c r="G10" i="10"/>
  <c r="E10" i="11"/>
  <c r="F17" i="10"/>
  <c r="G17" i="1"/>
  <c r="F19" i="1"/>
  <c r="E27" i="1"/>
  <c r="G27" i="2"/>
  <c r="G18" i="35"/>
  <c r="F18" i="36"/>
  <c r="J24" i="3"/>
  <c r="H24" i="2"/>
  <c r="I24" i="20"/>
  <c r="E9" i="37"/>
  <c r="E9" i="69"/>
  <c r="I4" i="23"/>
  <c r="J4" i="10"/>
  <c r="H4" i="11"/>
  <c r="G13" i="44"/>
  <c r="F16" i="34"/>
  <c r="F19" i="33"/>
  <c r="G16" i="33"/>
  <c r="G15" i="36"/>
  <c r="E15" i="37"/>
  <c r="F4" i="72"/>
  <c r="F7" i="71"/>
  <c r="E6" i="60"/>
  <c r="E7" i="59"/>
  <c r="E24" i="10"/>
  <c r="G24" i="1"/>
  <c r="G16" i="24"/>
  <c r="E16" i="25"/>
  <c r="G16" i="25"/>
  <c r="F5" i="23"/>
  <c r="F7" i="22"/>
  <c r="G5" i="22"/>
  <c r="E15" i="56"/>
  <c r="G15" i="55"/>
  <c r="E19" i="55"/>
  <c r="F14" i="73"/>
  <c r="F23" i="91"/>
  <c r="G23" i="90"/>
  <c r="E12" i="46"/>
  <c r="E13" i="45"/>
  <c r="G12" i="45"/>
  <c r="E8" i="68"/>
  <c r="G8" i="67"/>
  <c r="E12" i="3"/>
  <c r="G12" i="4"/>
  <c r="E13" i="4"/>
  <c r="I20" i="23"/>
  <c r="J20" i="10"/>
  <c r="H20" i="11"/>
  <c r="I20" i="24" s="1"/>
  <c r="G21" i="102"/>
  <c r="G18" i="49"/>
  <c r="J18" i="11"/>
  <c r="H18" i="12"/>
  <c r="I18" i="24"/>
  <c r="F25" i="92"/>
  <c r="G23" i="44"/>
  <c r="E23" i="45"/>
  <c r="F15" i="91"/>
  <c r="F15" i="92" s="1"/>
  <c r="F15" i="93" s="1"/>
  <c r="F19" i="90"/>
  <c r="G19" i="54"/>
  <c r="F21" i="34"/>
  <c r="G21" i="33"/>
  <c r="F4" i="48"/>
  <c r="E23" i="46"/>
  <c r="G23" i="45"/>
  <c r="E12" i="2"/>
  <c r="G12" i="3"/>
  <c r="G13" i="45"/>
  <c r="F23" i="92"/>
  <c r="G23" i="91"/>
  <c r="G19" i="55"/>
  <c r="E6" i="61"/>
  <c r="E7" i="60"/>
  <c r="F4" i="73"/>
  <c r="F7" i="72"/>
  <c r="G15" i="37"/>
  <c r="F16" i="35"/>
  <c r="F19" i="34"/>
  <c r="G16" i="34"/>
  <c r="F17" i="11"/>
  <c r="G17" i="10"/>
  <c r="F19" i="10"/>
  <c r="I17" i="21"/>
  <c r="J17" i="2"/>
  <c r="H17" i="1"/>
  <c r="E9" i="70"/>
  <c r="I24" i="21"/>
  <c r="J24" i="2"/>
  <c r="H24" i="1"/>
  <c r="E10" i="12"/>
  <c r="G10" i="11"/>
  <c r="E20" i="70"/>
  <c r="G20" i="69"/>
  <c r="H8" i="19"/>
  <c r="J8" i="18"/>
  <c r="I8" i="30"/>
  <c r="F21" i="35"/>
  <c r="G21" i="34"/>
  <c r="E15" i="57"/>
  <c r="G15" i="56"/>
  <c r="E19" i="56"/>
  <c r="F5" i="24"/>
  <c r="F7" i="23"/>
  <c r="G5" i="23"/>
  <c r="E24" i="11"/>
  <c r="G24" i="10"/>
  <c r="E27" i="10"/>
  <c r="G27" i="1"/>
  <c r="E12" i="47"/>
  <c r="G12" i="46"/>
  <c r="E13" i="46"/>
  <c r="F4" i="49"/>
  <c r="F25" i="93"/>
  <c r="J18" i="12"/>
  <c r="H18" i="14"/>
  <c r="I18" i="25"/>
  <c r="E8" i="69"/>
  <c r="G8" i="68"/>
  <c r="J4" i="11"/>
  <c r="I4" i="24"/>
  <c r="H4" i="12"/>
  <c r="G18" i="36"/>
  <c r="F18" i="37"/>
  <c r="G18" i="37" s="1"/>
  <c r="J10" i="19"/>
  <c r="I10" i="31"/>
  <c r="H10" i="20"/>
  <c r="E12" i="48"/>
  <c r="G12" i="47"/>
  <c r="E13" i="47"/>
  <c r="E24" i="12"/>
  <c r="G24" i="12" s="1"/>
  <c r="G24" i="11"/>
  <c r="G19" i="56"/>
  <c r="H24" i="10"/>
  <c r="I24" i="22"/>
  <c r="J24" i="1"/>
  <c r="E8" i="70"/>
  <c r="G8" i="69"/>
  <c r="E27" i="11"/>
  <c r="G27" i="10"/>
  <c r="G10" i="12"/>
  <c r="F17" i="12"/>
  <c r="G17" i="11"/>
  <c r="F19" i="11"/>
  <c r="J4" i="12"/>
  <c r="H4" i="14"/>
  <c r="I4" i="25"/>
  <c r="F25" i="94"/>
  <c r="G13" i="46"/>
  <c r="E15" i="58"/>
  <c r="G15" i="57"/>
  <c r="E20" i="71"/>
  <c r="E20" i="72" s="1"/>
  <c r="G20" i="70"/>
  <c r="F16" i="36"/>
  <c r="G16" i="35"/>
  <c r="F19" i="35"/>
  <c r="F7" i="73"/>
  <c r="F23" i="93"/>
  <c r="G23" i="92"/>
  <c r="E12" i="1"/>
  <c r="G12" i="2"/>
  <c r="E23" i="47"/>
  <c r="G23" i="46"/>
  <c r="H10" i="21"/>
  <c r="J10" i="20"/>
  <c r="I10" i="32"/>
  <c r="J18" i="14"/>
  <c r="H18" i="15"/>
  <c r="I18" i="26"/>
  <c r="I18" i="27"/>
  <c r="F5" i="25"/>
  <c r="F7" i="24"/>
  <c r="G5" i="24"/>
  <c r="J8" i="19"/>
  <c r="H8" i="20"/>
  <c r="I8" i="31"/>
  <c r="H17" i="10"/>
  <c r="I17" i="22"/>
  <c r="J17" i="1"/>
  <c r="F23" i="94"/>
  <c r="G23" i="93"/>
  <c r="F25" i="95"/>
  <c r="E27" i="12"/>
  <c r="G27" i="12" s="1"/>
  <c r="G27" i="11"/>
  <c r="G13" i="47"/>
  <c r="F7" i="25"/>
  <c r="G5" i="25"/>
  <c r="H18" i="16"/>
  <c r="J18" i="15"/>
  <c r="E12" i="10"/>
  <c r="G12" i="1"/>
  <c r="I17" i="23"/>
  <c r="H17" i="11"/>
  <c r="J17" i="10"/>
  <c r="G23" i="47"/>
  <c r="E23" i="48"/>
  <c r="F16" i="37"/>
  <c r="G16" i="36"/>
  <c r="F19" i="36"/>
  <c r="G17" i="12"/>
  <c r="F19" i="12"/>
  <c r="H24" i="11"/>
  <c r="J24" i="10"/>
  <c r="I24" i="23"/>
  <c r="E12" i="49"/>
  <c r="G12" i="48"/>
  <c r="E13" i="48"/>
  <c r="E15" i="59"/>
  <c r="G15" i="58"/>
  <c r="I10" i="33"/>
  <c r="H10" i="22"/>
  <c r="J10" i="21"/>
  <c r="H4" i="15"/>
  <c r="J4" i="14"/>
  <c r="I4" i="26"/>
  <c r="E8" i="71"/>
  <c r="G8" i="70"/>
  <c r="J10" i="22"/>
  <c r="I10" i="34"/>
  <c r="H10" i="23"/>
  <c r="E15" i="60"/>
  <c r="G15" i="59"/>
  <c r="G23" i="48"/>
  <c r="E23" i="49"/>
  <c r="E12" i="11"/>
  <c r="G12" i="10"/>
  <c r="E8" i="72"/>
  <c r="G8" i="71"/>
  <c r="H4" i="16"/>
  <c r="J4" i="15"/>
  <c r="I4" i="27"/>
  <c r="G13" i="48"/>
  <c r="I24" i="24"/>
  <c r="H24" i="12"/>
  <c r="J24" i="11"/>
  <c r="G16" i="37"/>
  <c r="F19" i="37"/>
  <c r="J18" i="16"/>
  <c r="H18" i="17"/>
  <c r="I18" i="28"/>
  <c r="G12" i="49"/>
  <c r="E13" i="49"/>
  <c r="H17" i="12"/>
  <c r="I17" i="24"/>
  <c r="J17" i="11"/>
  <c r="F25" i="96"/>
  <c r="F25" i="97" s="1"/>
  <c r="F23" i="95"/>
  <c r="G23" i="95" s="1"/>
  <c r="G23" i="94"/>
  <c r="F23" i="96"/>
  <c r="I17" i="25"/>
  <c r="J17" i="12"/>
  <c r="H17" i="14"/>
  <c r="E12" i="12"/>
  <c r="G12" i="11"/>
  <c r="J10" i="23"/>
  <c r="I10" i="35"/>
  <c r="H10" i="24"/>
  <c r="J18" i="17"/>
  <c r="I18" i="29"/>
  <c r="H18" i="18"/>
  <c r="I24" i="25"/>
  <c r="H24" i="14"/>
  <c r="J24" i="12"/>
  <c r="I4" i="28"/>
  <c r="H4" i="17"/>
  <c r="J4" i="16"/>
  <c r="E8" i="73"/>
  <c r="G8" i="72"/>
  <c r="E15" i="61"/>
  <c r="G15" i="60"/>
  <c r="G23" i="49"/>
  <c r="G15" i="61"/>
  <c r="G8" i="73"/>
  <c r="H18" i="19"/>
  <c r="I18" i="30"/>
  <c r="J18" i="18"/>
  <c r="J10" i="24"/>
  <c r="H10" i="25"/>
  <c r="I10" i="36"/>
  <c r="H17" i="15"/>
  <c r="J17" i="14"/>
  <c r="I17" i="26"/>
  <c r="F23" i="97"/>
  <c r="G23" i="96"/>
  <c r="I4" i="29"/>
  <c r="H4" i="18"/>
  <c r="J4" i="17"/>
  <c r="I24" i="26"/>
  <c r="J24" i="14"/>
  <c r="H24" i="15"/>
  <c r="G12" i="12"/>
  <c r="G23" i="97"/>
  <c r="I24" i="27"/>
  <c r="J24" i="15"/>
  <c r="H24" i="16"/>
  <c r="H4" i="19"/>
  <c r="I4" i="30"/>
  <c r="J4" i="18"/>
  <c r="I10" i="37"/>
  <c r="H10" i="26"/>
  <c r="J10" i="25"/>
  <c r="I17" i="27"/>
  <c r="J17" i="15"/>
  <c r="H17" i="16"/>
  <c r="H18" i="20"/>
  <c r="I18" i="32" s="1"/>
  <c r="I18" i="31"/>
  <c r="J18" i="19"/>
  <c r="I17" i="28"/>
  <c r="J17" i="16"/>
  <c r="H17" i="17"/>
  <c r="H10" i="27"/>
  <c r="I10" i="39" s="1"/>
  <c r="I10" i="38"/>
  <c r="J10" i="26"/>
  <c r="J4" i="19"/>
  <c r="I4" i="31"/>
  <c r="H4" i="20"/>
  <c r="J24" i="16"/>
  <c r="I24" i="28"/>
  <c r="H24" i="17"/>
  <c r="I24" i="29"/>
  <c r="J24" i="17"/>
  <c r="H24" i="18"/>
  <c r="H17" i="18"/>
  <c r="J17" i="17"/>
  <c r="I17" i="29"/>
  <c r="H4" i="21"/>
  <c r="J4" i="21" s="1"/>
  <c r="J4" i="20"/>
  <c r="I4" i="32"/>
  <c r="H17" i="19"/>
  <c r="I17" i="30"/>
  <c r="J17" i="18"/>
  <c r="I24" i="30"/>
  <c r="J24" i="18"/>
  <c r="H24" i="19"/>
  <c r="I17" i="31"/>
  <c r="J17" i="19"/>
  <c r="H17" i="20"/>
  <c r="J24" i="19"/>
  <c r="H24" i="20"/>
  <c r="J24" i="20" s="1"/>
  <c r="I24" i="31"/>
  <c r="J17" i="20"/>
  <c r="H17" i="21"/>
  <c r="I17" i="32"/>
  <c r="J17" i="21"/>
  <c r="I17" i="33"/>
  <c r="H17" i="22"/>
  <c r="H17" i="23"/>
  <c r="J17" i="22"/>
  <c r="I17" i="34"/>
  <c r="J17" i="23"/>
  <c r="H17" i="24"/>
  <c r="I17" i="35"/>
  <c r="H17" i="25"/>
  <c r="J17" i="24"/>
  <c r="I17" i="36"/>
  <c r="I17" i="37"/>
  <c r="H17" i="26"/>
  <c r="J17" i="25"/>
  <c r="I17" i="38"/>
  <c r="J17" i="26"/>
  <c r="H17" i="27"/>
  <c r="I17" i="39"/>
  <c r="H17" i="28"/>
  <c r="J17" i="27"/>
  <c r="H17" i="29"/>
  <c r="J17" i="28"/>
  <c r="I17" i="40"/>
  <c r="H17" i="30"/>
  <c r="H17" i="31" s="1"/>
  <c r="I17" i="41"/>
  <c r="J17" i="29"/>
  <c r="E29" i="150" l="1"/>
  <c r="G28" i="150"/>
  <c r="E27" i="152"/>
  <c r="G27" i="151"/>
  <c r="E28" i="151"/>
  <c r="E30" i="149"/>
  <c r="G30" i="149" s="1"/>
  <c r="G29" i="149"/>
  <c r="G19" i="154"/>
  <c r="D30" i="83"/>
  <c r="D29" i="82"/>
  <c r="C29" i="80"/>
  <c r="F20" i="80"/>
  <c r="G20" i="79"/>
  <c r="E20" i="73"/>
  <c r="G20" i="73" s="1"/>
  <c r="G20" i="72"/>
  <c r="D28" i="65"/>
  <c r="G20" i="71"/>
  <c r="E11" i="70"/>
  <c r="G11" i="69"/>
  <c r="C7" i="76"/>
  <c r="C29" i="76" s="1"/>
  <c r="C29" i="75"/>
  <c r="C30" i="75" s="1"/>
  <c r="F14" i="77"/>
  <c r="G14" i="77" s="1"/>
  <c r="G14" i="76"/>
  <c r="G14" i="75"/>
  <c r="D19" i="63"/>
  <c r="F16" i="75"/>
  <c r="G16" i="74"/>
  <c r="F19" i="74"/>
  <c r="G19" i="74" s="1"/>
  <c r="B29" i="62"/>
  <c r="D13" i="62"/>
  <c r="E7" i="63"/>
  <c r="G7" i="63" s="1"/>
  <c r="G6" i="63"/>
  <c r="E6" i="64"/>
  <c r="G6" i="75"/>
  <c r="F6" i="76"/>
  <c r="G6" i="74"/>
  <c r="F7" i="74"/>
  <c r="E5" i="68"/>
  <c r="G5" i="67"/>
  <c r="E4" i="70"/>
  <c r="G4" i="69"/>
  <c r="C13" i="97"/>
  <c r="C29" i="97" s="1"/>
  <c r="C30" i="97" s="1"/>
  <c r="D8" i="97"/>
  <c r="B29" i="85"/>
  <c r="B29" i="84"/>
  <c r="C7" i="95"/>
  <c r="D7" i="95"/>
  <c r="C29" i="95"/>
  <c r="C30" i="95" s="1"/>
  <c r="D4" i="95"/>
  <c r="C29" i="94"/>
  <c r="C30" i="94" s="1"/>
  <c r="E19" i="80"/>
  <c r="C7" i="92"/>
  <c r="D7" i="92" s="1"/>
  <c r="F16" i="92"/>
  <c r="G16" i="91"/>
  <c r="F19" i="91"/>
  <c r="D16" i="91"/>
  <c r="C19" i="91"/>
  <c r="B29" i="79"/>
  <c r="B30" i="79" s="1"/>
  <c r="B30" i="78"/>
  <c r="D30" i="78"/>
  <c r="D30" i="90"/>
  <c r="G25" i="83"/>
  <c r="E25" i="84"/>
  <c r="E25" i="85" s="1"/>
  <c r="G25" i="85" s="1"/>
  <c r="B29" i="77"/>
  <c r="C7" i="89"/>
  <c r="B30" i="77"/>
  <c r="D29" i="77"/>
  <c r="D4" i="89"/>
  <c r="D30" i="77"/>
  <c r="E15" i="82"/>
  <c r="E19" i="81"/>
  <c r="G15" i="81"/>
  <c r="C30" i="88"/>
  <c r="D30" i="88" s="1"/>
  <c r="G15" i="80"/>
  <c r="F10" i="90"/>
  <c r="G10" i="89"/>
  <c r="D7" i="76"/>
  <c r="D30" i="75"/>
  <c r="G4" i="88"/>
  <c r="D29" i="75"/>
  <c r="F5" i="87"/>
  <c r="F4" i="90"/>
  <c r="G4" i="76"/>
  <c r="E4" i="77"/>
  <c r="D30" i="86"/>
  <c r="C19" i="109"/>
  <c r="D19" i="109" s="1"/>
  <c r="D8" i="109"/>
  <c r="B29" i="97"/>
  <c r="C7" i="109"/>
  <c r="C13" i="108"/>
  <c r="D8" i="108"/>
  <c r="D7" i="108"/>
  <c r="B29" i="95"/>
  <c r="B30" i="95" s="1"/>
  <c r="D30" i="95" s="1"/>
  <c r="D29" i="95"/>
  <c r="C19" i="107"/>
  <c r="D19" i="107" s="1"/>
  <c r="B29" i="94"/>
  <c r="B29" i="93"/>
  <c r="D7" i="105"/>
  <c r="D4" i="105"/>
  <c r="C19" i="104"/>
  <c r="D19" i="104"/>
  <c r="D13" i="104"/>
  <c r="C7" i="104"/>
  <c r="D7" i="104" s="1"/>
  <c r="C13" i="103"/>
  <c r="D13" i="103" s="1"/>
  <c r="D7" i="103"/>
  <c r="G14" i="101"/>
  <c r="E11" i="96"/>
  <c r="E11" i="97" s="1"/>
  <c r="G11" i="97" s="1"/>
  <c r="E25" i="90"/>
  <c r="E28" i="89"/>
  <c r="G25" i="89"/>
  <c r="E15" i="89"/>
  <c r="G15" i="88"/>
  <c r="F11" i="99"/>
  <c r="F11" i="100" s="1"/>
  <c r="F11" i="101" s="1"/>
  <c r="F11" i="102" s="1"/>
  <c r="F11" i="103" s="1"/>
  <c r="F11" i="104" s="1"/>
  <c r="F11" i="105" s="1"/>
  <c r="F11" i="106" s="1"/>
  <c r="F11" i="107" s="1"/>
  <c r="F11" i="108" s="1"/>
  <c r="F11" i="109" s="1"/>
  <c r="D30" i="87"/>
  <c r="C7" i="99"/>
  <c r="F20" i="100"/>
  <c r="G20" i="99"/>
  <c r="E17" i="88"/>
  <c r="G17" i="87"/>
  <c r="E19" i="87"/>
  <c r="G19" i="87"/>
  <c r="G15" i="98"/>
  <c r="G19" i="98"/>
  <c r="D15" i="98"/>
  <c r="D12" i="98"/>
  <c r="G12" i="98"/>
  <c r="F10" i="101"/>
  <c r="F8" i="100"/>
  <c r="F8" i="101" s="1"/>
  <c r="G8" i="99"/>
  <c r="E8" i="88"/>
  <c r="E8" i="89" s="1"/>
  <c r="E8" i="90" s="1"/>
  <c r="E8" i="91" s="1"/>
  <c r="E8" i="92" s="1"/>
  <c r="E8" i="93" s="1"/>
  <c r="E8" i="94" s="1"/>
  <c r="E8" i="95" s="1"/>
  <c r="E8" i="96" s="1"/>
  <c r="E8" i="97" s="1"/>
  <c r="E13" i="87"/>
  <c r="E6" i="88"/>
  <c r="G6" i="88" s="1"/>
  <c r="G6" i="87"/>
  <c r="E7" i="87"/>
  <c r="D6" i="98"/>
  <c r="F5" i="99"/>
  <c r="F7" i="98"/>
  <c r="G7" i="98" s="1"/>
  <c r="G5" i="98"/>
  <c r="D5" i="98"/>
  <c r="E4" i="90"/>
  <c r="G4" i="89"/>
  <c r="D4" i="98"/>
  <c r="B29" i="109"/>
  <c r="D19" i="108"/>
  <c r="D13" i="108"/>
  <c r="B29" i="106"/>
  <c r="D19" i="105"/>
  <c r="F23" i="120"/>
  <c r="G23" i="119"/>
  <c r="D30" i="116"/>
  <c r="D29" i="116"/>
  <c r="D30" i="115"/>
  <c r="B29" i="103"/>
  <c r="B30" i="103" s="1"/>
  <c r="D29" i="115"/>
  <c r="B29" i="102"/>
  <c r="F14" i="116"/>
  <c r="G14" i="115"/>
  <c r="B29" i="100"/>
  <c r="B30" i="100" s="1"/>
  <c r="D28" i="99"/>
  <c r="F27" i="116"/>
  <c r="G27" i="115"/>
  <c r="C29" i="111"/>
  <c r="E4" i="103"/>
  <c r="E4" i="104" s="1"/>
  <c r="G4" i="102"/>
  <c r="G4" i="101"/>
  <c r="F16" i="115"/>
  <c r="F19" i="114"/>
  <c r="F19" i="111"/>
  <c r="F19" i="112"/>
  <c r="F8" i="112"/>
  <c r="F8" i="113" s="1"/>
  <c r="F8" i="114" s="1"/>
  <c r="F13" i="111"/>
  <c r="G8" i="111"/>
  <c r="G8" i="98"/>
  <c r="E5" i="102"/>
  <c r="F4" i="110"/>
  <c r="F4" i="111" s="1"/>
  <c r="G11" i="113"/>
  <c r="G16" i="111"/>
  <c r="G16" i="112"/>
  <c r="G15" i="114"/>
  <c r="E15" i="115"/>
  <c r="G11" i="112"/>
  <c r="E9" i="115"/>
  <c r="G9" i="114"/>
  <c r="E8" i="116"/>
  <c r="E16" i="114"/>
  <c r="G16" i="113"/>
  <c r="G16" i="110"/>
  <c r="G11" i="111"/>
  <c r="G10" i="113"/>
  <c r="G10" i="111"/>
  <c r="G10" i="112"/>
  <c r="E10" i="115"/>
  <c r="E10" i="116" s="1"/>
  <c r="E6" i="112"/>
  <c r="G6" i="111"/>
  <c r="G5" i="110"/>
  <c r="E5" i="111"/>
  <c r="E4" i="115"/>
  <c r="E7" i="111"/>
  <c r="G4" i="111"/>
  <c r="F6" i="140"/>
  <c r="G6" i="139"/>
  <c r="F7" i="139"/>
  <c r="F29" i="139" s="1"/>
  <c r="F30" i="139" s="1"/>
  <c r="F4" i="143"/>
  <c r="G4" i="142"/>
  <c r="E25" i="145"/>
  <c r="E28" i="144"/>
  <c r="G28" i="144" s="1"/>
  <c r="G25" i="144"/>
  <c r="E29" i="138"/>
  <c r="G7" i="138"/>
  <c r="E5" i="140"/>
  <c r="E7" i="139"/>
  <c r="G5" i="139"/>
  <c r="E30" i="137"/>
  <c r="G30" i="137" s="1"/>
  <c r="G29" i="137"/>
  <c r="G19" i="144"/>
  <c r="G16" i="145"/>
  <c r="E19" i="145"/>
  <c r="E4" i="132"/>
  <c r="G4" i="131"/>
  <c r="E18" i="132"/>
  <c r="E18" i="133" s="1"/>
  <c r="G18" i="131"/>
  <c r="E19" i="131"/>
  <c r="G19" i="131" s="1"/>
  <c r="G29" i="127"/>
  <c r="G7" i="128"/>
  <c r="E29" i="128"/>
  <c r="E5" i="130"/>
  <c r="E7" i="129"/>
  <c r="G5" i="129"/>
  <c r="E11" i="115"/>
  <c r="G11" i="114"/>
  <c r="E26" i="115"/>
  <c r="G26" i="114"/>
  <c r="E25" i="115"/>
  <c r="G25" i="114"/>
  <c r="E21" i="116"/>
  <c r="G21" i="115"/>
  <c r="E28" i="114"/>
  <c r="G28" i="114" s="1"/>
  <c r="E20" i="115"/>
  <c r="G20" i="114"/>
  <c r="G20" i="111"/>
  <c r="G20" i="113"/>
  <c r="E28" i="112"/>
  <c r="E28" i="113"/>
  <c r="E28" i="111"/>
  <c r="G28" i="111" s="1"/>
  <c r="G20" i="112"/>
  <c r="E18" i="113"/>
  <c r="G18" i="112"/>
  <c r="G17" i="110"/>
  <c r="E17" i="111"/>
  <c r="G12" i="111"/>
  <c r="E12" i="112"/>
  <c r="E13" i="111"/>
  <c r="C30" i="114"/>
  <c r="D30" i="114" s="1"/>
  <c r="D29" i="114"/>
  <c r="F19" i="113"/>
  <c r="C29" i="113"/>
  <c r="F28" i="113"/>
  <c r="G14" i="113"/>
  <c r="B30" i="112"/>
  <c r="G8" i="112"/>
  <c r="C29" i="112"/>
  <c r="C30" i="112" s="1"/>
  <c r="F28" i="112"/>
  <c r="D7" i="112"/>
  <c r="D13" i="111"/>
  <c r="C30" i="111"/>
  <c r="D30" i="111" s="1"/>
  <c r="D29" i="111"/>
  <c r="G9" i="110"/>
  <c r="E19" i="110"/>
  <c r="E28" i="110"/>
  <c r="G26" i="110"/>
  <c r="G21" i="110"/>
  <c r="B29" i="110"/>
  <c r="B30" i="110" s="1"/>
  <c r="E13" i="110"/>
  <c r="E7" i="110"/>
  <c r="D7" i="110"/>
  <c r="D19" i="110"/>
  <c r="G25" i="110"/>
  <c r="G15" i="110"/>
  <c r="G11" i="110"/>
  <c r="D14" i="110"/>
  <c r="C19" i="110"/>
  <c r="G4" i="110"/>
  <c r="D24" i="110"/>
  <c r="C29" i="110"/>
  <c r="C30" i="110" s="1"/>
  <c r="D12" i="110"/>
  <c r="G24" i="110"/>
  <c r="D17" i="110"/>
  <c r="G12" i="110"/>
  <c r="D22" i="110"/>
  <c r="D27" i="110"/>
  <c r="D10" i="110"/>
  <c r="G22" i="110"/>
  <c r="G27" i="110"/>
  <c r="G10" i="110"/>
  <c r="D20" i="110"/>
  <c r="D25" i="110"/>
  <c r="D8" i="110"/>
  <c r="C13" i="110"/>
  <c r="D13" i="110" s="1"/>
  <c r="G20" i="110"/>
  <c r="D23" i="110"/>
  <c r="D11" i="110"/>
  <c r="G23" i="110"/>
  <c r="G6" i="110"/>
  <c r="I17" i="43"/>
  <c r="H17" i="32"/>
  <c r="J17" i="31"/>
  <c r="I17" i="42"/>
  <c r="J17" i="30"/>
  <c r="E9" i="71"/>
  <c r="E7" i="61"/>
  <c r="E12" i="24"/>
  <c r="J8" i="20"/>
  <c r="H8" i="21"/>
  <c r="I8" i="32"/>
  <c r="J10" i="27"/>
  <c r="F21" i="36"/>
  <c r="G21" i="35"/>
  <c r="G22" i="45"/>
  <c r="E22" i="46"/>
  <c r="H10" i="28"/>
  <c r="E22" i="36"/>
  <c r="J18" i="20"/>
  <c r="F15" i="94"/>
  <c r="G20" i="11"/>
  <c r="E20" i="12"/>
  <c r="H4" i="22"/>
  <c r="H18" i="21"/>
  <c r="E21" i="12"/>
  <c r="I4" i="33"/>
  <c r="I24" i="32"/>
  <c r="H24" i="21"/>
  <c r="G25" i="102"/>
  <c r="E25" i="104"/>
  <c r="F6" i="11"/>
  <c r="F7" i="10"/>
  <c r="H20" i="12"/>
  <c r="G22" i="44"/>
  <c r="E24" i="104"/>
  <c r="G24" i="103"/>
  <c r="F18" i="25"/>
  <c r="G18" i="25" s="1"/>
  <c r="G18" i="24"/>
  <c r="E5" i="95"/>
  <c r="F26" i="44"/>
  <c r="G26" i="43"/>
  <c r="G10" i="83"/>
  <c r="F10" i="84"/>
  <c r="J20" i="11"/>
  <c r="E23" i="104"/>
  <c r="E10" i="104"/>
  <c r="G10" i="58"/>
  <c r="F13" i="58"/>
  <c r="G13" i="58" s="1"/>
  <c r="F10" i="59"/>
  <c r="G26" i="102"/>
  <c r="E26" i="104"/>
  <c r="G5" i="11"/>
  <c r="E5" i="12"/>
  <c r="G5" i="12" s="1"/>
  <c r="G14" i="47"/>
  <c r="E14" i="48"/>
  <c r="J6" i="2"/>
  <c r="I6" i="21"/>
  <c r="H6" i="1"/>
  <c r="E8" i="104"/>
  <c r="E16" i="70"/>
  <c r="E26" i="12"/>
  <c r="G26" i="12" s="1"/>
  <c r="E17" i="104"/>
  <c r="G12" i="60"/>
  <c r="F12" i="61"/>
  <c r="G12" i="61" s="1"/>
  <c r="E20" i="104"/>
  <c r="G17" i="81"/>
  <c r="F17" i="82"/>
  <c r="F21" i="91"/>
  <c r="E14" i="104"/>
  <c r="E5" i="49"/>
  <c r="G15" i="24"/>
  <c r="E15" i="25"/>
  <c r="G15" i="25" s="1"/>
  <c r="G26" i="54"/>
  <c r="F26" i="55"/>
  <c r="I14" i="30"/>
  <c r="E21" i="71"/>
  <c r="G21" i="70"/>
  <c r="H14" i="19"/>
  <c r="F4" i="85"/>
  <c r="G20" i="10"/>
  <c r="F13" i="59"/>
  <c r="G13" i="59" s="1"/>
  <c r="G8" i="59"/>
  <c r="F8" i="60"/>
  <c r="G22" i="93"/>
  <c r="E22" i="94"/>
  <c r="G14" i="56"/>
  <c r="E14" i="57"/>
  <c r="G27" i="24"/>
  <c r="F28" i="24"/>
  <c r="F27" i="25"/>
  <c r="G27" i="25" s="1"/>
  <c r="F6" i="95"/>
  <c r="F21" i="73"/>
  <c r="E9" i="12"/>
  <c r="G8" i="34"/>
  <c r="F8" i="35"/>
  <c r="F4" i="56"/>
  <c r="E20" i="93"/>
  <c r="G4" i="4"/>
  <c r="E4" i="3"/>
  <c r="E21" i="56"/>
  <c r="G21" i="55"/>
  <c r="F13" i="49"/>
  <c r="G13" i="49" s="1"/>
  <c r="F17" i="45"/>
  <c r="F19" i="44"/>
  <c r="F6" i="55"/>
  <c r="G6" i="54"/>
  <c r="F22" i="54"/>
  <c r="G22" i="53"/>
  <c r="E5" i="31"/>
  <c r="F17" i="92"/>
  <c r="E11" i="3"/>
  <c r="E13" i="61"/>
  <c r="E17" i="70"/>
  <c r="I6" i="20"/>
  <c r="E12" i="89"/>
  <c r="J12" i="15"/>
  <c r="J6" i="3"/>
  <c r="G27" i="33"/>
  <c r="E27" i="34"/>
  <c r="G23" i="53"/>
  <c r="C30" i="39"/>
  <c r="D30" i="39" s="1"/>
  <c r="D29" i="39"/>
  <c r="E22" i="2"/>
  <c r="G22" i="3"/>
  <c r="G5" i="43"/>
  <c r="F5" i="44"/>
  <c r="H12" i="16"/>
  <c r="E23" i="54"/>
  <c r="E14" i="30"/>
  <c r="E19" i="29"/>
  <c r="G19" i="29" s="1"/>
  <c r="G14" i="29"/>
  <c r="E23" i="4"/>
  <c r="G23" i="5"/>
  <c r="F9" i="31"/>
  <c r="G9" i="30"/>
  <c r="E27" i="56"/>
  <c r="F14" i="78"/>
  <c r="G4" i="17"/>
  <c r="E4" i="18"/>
  <c r="E7" i="76"/>
  <c r="E21" i="104"/>
  <c r="G22" i="92"/>
  <c r="H11" i="10"/>
  <c r="F23" i="76"/>
  <c r="G23" i="75"/>
  <c r="E6" i="4"/>
  <c r="E7" i="5"/>
  <c r="I11" i="22"/>
  <c r="C30" i="25"/>
  <c r="D30" i="25" s="1"/>
  <c r="D29" i="25"/>
  <c r="E4" i="42"/>
  <c r="G4" i="41"/>
  <c r="E7" i="41"/>
  <c r="G10" i="57"/>
  <c r="E26" i="21"/>
  <c r="G26" i="20"/>
  <c r="E25" i="58"/>
  <c r="F9" i="6"/>
  <c r="G9" i="7"/>
  <c r="F13" i="7"/>
  <c r="C30" i="24"/>
  <c r="D30" i="24" s="1"/>
  <c r="D29" i="24"/>
  <c r="G24" i="90"/>
  <c r="E24" i="91"/>
  <c r="E24" i="68"/>
  <c r="H23" i="6"/>
  <c r="I23" i="16"/>
  <c r="J23" i="7"/>
  <c r="G26" i="53"/>
  <c r="G20" i="91"/>
  <c r="F20" i="92"/>
  <c r="E16" i="5"/>
  <c r="G16" i="6"/>
  <c r="E19" i="6"/>
  <c r="G9" i="77"/>
  <c r="F9" i="78"/>
  <c r="G5" i="10"/>
  <c r="G20" i="32"/>
  <c r="F20" i="33"/>
  <c r="G14" i="4"/>
  <c r="E14" i="3"/>
  <c r="C30" i="30"/>
  <c r="D30" i="30" s="1"/>
  <c r="D29" i="30"/>
  <c r="F11" i="30"/>
  <c r="G11" i="29"/>
  <c r="F21" i="2"/>
  <c r="F28" i="3"/>
  <c r="G24" i="20"/>
  <c r="E24" i="21"/>
  <c r="E15" i="42"/>
  <c r="G15" i="41"/>
  <c r="J14" i="1"/>
  <c r="F10" i="16"/>
  <c r="G10" i="15"/>
  <c r="E10" i="28"/>
  <c r="E25" i="41"/>
  <c r="J21" i="8"/>
  <c r="I21" i="15"/>
  <c r="H21" i="7"/>
  <c r="F23" i="63"/>
  <c r="G23" i="62"/>
  <c r="E27" i="64"/>
  <c r="E13" i="75"/>
  <c r="E11" i="76"/>
  <c r="H16" i="7"/>
  <c r="I16" i="15"/>
  <c r="J16" i="8"/>
  <c r="F17" i="66"/>
  <c r="D30" i="12"/>
  <c r="G23" i="15"/>
  <c r="E23" i="16"/>
  <c r="G6" i="27"/>
  <c r="E6" i="28"/>
  <c r="H27" i="7"/>
  <c r="I27" i="15"/>
  <c r="J27" i="8"/>
  <c r="E11" i="18"/>
  <c r="F21" i="75"/>
  <c r="G21" i="75" s="1"/>
  <c r="G21" i="74"/>
  <c r="E21" i="76"/>
  <c r="E6" i="17"/>
  <c r="E7" i="17" s="1"/>
  <c r="G9" i="15"/>
  <c r="E9" i="16"/>
  <c r="G21" i="15"/>
  <c r="E21" i="16"/>
  <c r="F5" i="27"/>
  <c r="G5" i="26"/>
  <c r="G18" i="62"/>
  <c r="F18" i="63"/>
  <c r="F19" i="62"/>
  <c r="G22" i="74"/>
  <c r="F22" i="75"/>
  <c r="F8" i="87"/>
  <c r="F9" i="63"/>
  <c r="E25" i="7"/>
  <c r="G25" i="8"/>
  <c r="G14" i="16"/>
  <c r="E14" i="17"/>
  <c r="G25" i="27"/>
  <c r="E25" i="28"/>
  <c r="F24" i="65"/>
  <c r="F24" i="66" s="1"/>
  <c r="C30" i="73"/>
  <c r="D30" i="73" s="1"/>
  <c r="E24" i="28"/>
  <c r="G24" i="27"/>
  <c r="G16" i="63"/>
  <c r="F16" i="64"/>
  <c r="H15" i="7"/>
  <c r="J15" i="8"/>
  <c r="I15" i="15"/>
  <c r="G26" i="74"/>
  <c r="F26" i="75"/>
  <c r="E24" i="76"/>
  <c r="G7" i="74"/>
  <c r="C30" i="7"/>
  <c r="D30" i="7" s="1"/>
  <c r="D29" i="7"/>
  <c r="G23" i="27"/>
  <c r="F21" i="42"/>
  <c r="F22" i="28"/>
  <c r="G22" i="27"/>
  <c r="H9" i="7"/>
  <c r="J9" i="8"/>
  <c r="I9" i="15"/>
  <c r="I13" i="15" s="1"/>
  <c r="G8" i="74"/>
  <c r="F13" i="74"/>
  <c r="E26" i="77"/>
  <c r="F24" i="51"/>
  <c r="G24" i="50"/>
  <c r="I26" i="15"/>
  <c r="H26" i="7"/>
  <c r="J26" i="8"/>
  <c r="E12" i="64"/>
  <c r="G12" i="63"/>
  <c r="E5" i="76"/>
  <c r="D19" i="58"/>
  <c r="G12" i="74"/>
  <c r="F12" i="75"/>
  <c r="F25" i="51"/>
  <c r="G25" i="50"/>
  <c r="H22" i="7"/>
  <c r="I22" i="15"/>
  <c r="J22" i="8"/>
  <c r="E14" i="64"/>
  <c r="E19" i="63"/>
  <c r="F17" i="16"/>
  <c r="G17" i="15"/>
  <c r="H25" i="7"/>
  <c r="I25" i="15"/>
  <c r="J25" i="8"/>
  <c r="G27" i="50"/>
  <c r="F27" i="51"/>
  <c r="H5" i="7"/>
  <c r="I5" i="15"/>
  <c r="J5" i="8"/>
  <c r="G11" i="16"/>
  <c r="F11" i="17"/>
  <c r="F11" i="18" s="1"/>
  <c r="F11" i="19" s="1"/>
  <c r="F11" i="20" s="1"/>
  <c r="F11" i="21" s="1"/>
  <c r="F11" i="22" s="1"/>
  <c r="F11" i="23" s="1"/>
  <c r="F11" i="24" s="1"/>
  <c r="F11" i="25" s="1"/>
  <c r="E27" i="41"/>
  <c r="G27" i="40"/>
  <c r="F13" i="26"/>
  <c r="G10" i="26"/>
  <c r="F10" i="27"/>
  <c r="G27" i="62"/>
  <c r="F27" i="63"/>
  <c r="F27" i="64" s="1"/>
  <c r="F27" i="65" s="1"/>
  <c r="F27" i="66" s="1"/>
  <c r="F27" i="67" s="1"/>
  <c r="F27" i="68" s="1"/>
  <c r="F27" i="69" s="1"/>
  <c r="F27" i="70" s="1"/>
  <c r="F27" i="71" s="1"/>
  <c r="F27" i="72" s="1"/>
  <c r="F27" i="73" s="1"/>
  <c r="E13" i="76"/>
  <c r="E8" i="77"/>
  <c r="E17" i="17"/>
  <c r="G17" i="16"/>
  <c r="G18" i="63"/>
  <c r="E18" i="64"/>
  <c r="I14" i="23"/>
  <c r="G16" i="39"/>
  <c r="E16" i="40"/>
  <c r="D29" i="15"/>
  <c r="I7" i="15"/>
  <c r="F25" i="40"/>
  <c r="G25" i="39"/>
  <c r="C29" i="74"/>
  <c r="F21" i="106"/>
  <c r="F21" i="107" s="1"/>
  <c r="F21" i="108" s="1"/>
  <c r="F21" i="109" s="1"/>
  <c r="D9" i="63"/>
  <c r="F25" i="103"/>
  <c r="G25" i="103" s="1"/>
  <c r="C13" i="79"/>
  <c r="F26" i="103"/>
  <c r="F26" i="104" s="1"/>
  <c r="F26" i="105" s="1"/>
  <c r="F26" i="106" s="1"/>
  <c r="F26" i="107" s="1"/>
  <c r="F26" i="108" s="1"/>
  <c r="F26" i="109" s="1"/>
  <c r="F22" i="105"/>
  <c r="F22" i="106" s="1"/>
  <c r="F22" i="107" s="1"/>
  <c r="F22" i="108" s="1"/>
  <c r="F22" i="109" s="1"/>
  <c r="D7" i="107"/>
  <c r="F5" i="75"/>
  <c r="F9" i="86"/>
  <c r="B29" i="96"/>
  <c r="D23" i="98"/>
  <c r="F23" i="98"/>
  <c r="F4" i="103"/>
  <c r="F4" i="104" s="1"/>
  <c r="B30" i="106"/>
  <c r="G18" i="98"/>
  <c r="D7" i="106"/>
  <c r="C13" i="81"/>
  <c r="C28" i="92"/>
  <c r="B29" i="92"/>
  <c r="E22" i="99"/>
  <c r="G22" i="98"/>
  <c r="F27" i="104"/>
  <c r="F26" i="86"/>
  <c r="F9" i="98"/>
  <c r="C13" i="98"/>
  <c r="D9" i="98"/>
  <c r="G23" i="98"/>
  <c r="G4" i="98"/>
  <c r="F24" i="74"/>
  <c r="C19" i="96"/>
  <c r="D19" i="96" s="1"/>
  <c r="D14" i="96"/>
  <c r="G6" i="98"/>
  <c r="F15" i="103"/>
  <c r="F15" i="104" s="1"/>
  <c r="F15" i="105" s="1"/>
  <c r="F15" i="106" s="1"/>
  <c r="F15" i="107" s="1"/>
  <c r="F15" i="108" s="1"/>
  <c r="F15" i="109" s="1"/>
  <c r="C29" i="109"/>
  <c r="C30" i="109" s="1"/>
  <c r="G27" i="98"/>
  <c r="F16" i="103"/>
  <c r="F16" i="104" s="1"/>
  <c r="F16" i="105" s="1"/>
  <c r="F16" i="106" s="1"/>
  <c r="F16" i="107" s="1"/>
  <c r="F16" i="108" s="1"/>
  <c r="F16" i="109" s="1"/>
  <c r="C29" i="108"/>
  <c r="C30" i="108" s="1"/>
  <c r="D28" i="109"/>
  <c r="D28" i="108"/>
  <c r="B30" i="109"/>
  <c r="F12" i="15"/>
  <c r="G11" i="98"/>
  <c r="E11" i="99"/>
  <c r="C28" i="96"/>
  <c r="D28" i="96" s="1"/>
  <c r="D13" i="97"/>
  <c r="G17" i="98"/>
  <c r="F17" i="99"/>
  <c r="B29" i="107"/>
  <c r="E12" i="99"/>
  <c r="B29" i="104"/>
  <c r="B29" i="108"/>
  <c r="E15" i="99"/>
  <c r="D11" i="98"/>
  <c r="D27" i="98"/>
  <c r="C7" i="100"/>
  <c r="D22" i="105"/>
  <c r="D20" i="108"/>
  <c r="F24" i="106"/>
  <c r="F24" i="107" s="1"/>
  <c r="F24" i="108" s="1"/>
  <c r="F24" i="109" s="1"/>
  <c r="D14" i="108"/>
  <c r="C28" i="104"/>
  <c r="D15" i="107"/>
  <c r="D7" i="109"/>
  <c r="E16" i="99"/>
  <c r="C19" i="101"/>
  <c r="C29" i="101" s="1"/>
  <c r="F21" i="103"/>
  <c r="F21" i="104" s="1"/>
  <c r="F22" i="104"/>
  <c r="D14" i="109"/>
  <c r="D10" i="103"/>
  <c r="F27" i="105"/>
  <c r="F27" i="106" s="1"/>
  <c r="F27" i="107" s="1"/>
  <c r="F27" i="108" s="1"/>
  <c r="F27" i="109" s="1"/>
  <c r="D15" i="108"/>
  <c r="E6" i="99"/>
  <c r="E27" i="99"/>
  <c r="F22" i="103"/>
  <c r="D16" i="107"/>
  <c r="D11" i="103"/>
  <c r="C28" i="105"/>
  <c r="D28" i="105" s="1"/>
  <c r="D17" i="106"/>
  <c r="D15" i="109"/>
  <c r="E13" i="98"/>
  <c r="D21" i="103"/>
  <c r="D12" i="103"/>
  <c r="F12" i="103"/>
  <c r="F12" i="104" s="1"/>
  <c r="F12" i="105" s="1"/>
  <c r="F12" i="106" s="1"/>
  <c r="F12" i="107" s="1"/>
  <c r="F12" i="108" s="1"/>
  <c r="F12" i="109" s="1"/>
  <c r="D24" i="104"/>
  <c r="F24" i="104"/>
  <c r="F24" i="105" s="1"/>
  <c r="D4" i="106"/>
  <c r="D16" i="108"/>
  <c r="D17" i="98"/>
  <c r="E18" i="99"/>
  <c r="C13" i="105"/>
  <c r="D13" i="105" s="1"/>
  <c r="F6" i="105"/>
  <c r="F6" i="106" s="1"/>
  <c r="F6" i="107" s="1"/>
  <c r="F6" i="108" s="1"/>
  <c r="F6" i="109" s="1"/>
  <c r="C28" i="106"/>
  <c r="D28" i="106" s="1"/>
  <c r="D17" i="107"/>
  <c r="F14" i="103"/>
  <c r="G14" i="103" s="1"/>
  <c r="D14" i="104"/>
  <c r="D18" i="106"/>
  <c r="C19" i="106"/>
  <c r="D19" i="106" s="1"/>
  <c r="D4" i="107"/>
  <c r="D16" i="109"/>
  <c r="E9" i="99"/>
  <c r="C13" i="106"/>
  <c r="D13" i="106" s="1"/>
  <c r="F18" i="106"/>
  <c r="C28" i="107"/>
  <c r="D28" i="107" s="1"/>
  <c r="D17" i="108"/>
  <c r="D15" i="104"/>
  <c r="B29" i="105"/>
  <c r="D18" i="107"/>
  <c r="D4" i="108"/>
  <c r="C19" i="103"/>
  <c r="D19" i="103" s="1"/>
  <c r="D16" i="104"/>
  <c r="F21" i="105"/>
  <c r="C13" i="107"/>
  <c r="D13" i="107" s="1"/>
  <c r="F18" i="107"/>
  <c r="F18" i="108" s="1"/>
  <c r="F18" i="109" s="1"/>
  <c r="D17" i="109"/>
  <c r="D18" i="108"/>
  <c r="D4" i="109"/>
  <c r="E29" i="151" l="1"/>
  <c r="G28" i="151"/>
  <c r="E27" i="153"/>
  <c r="G27" i="152"/>
  <c r="E28" i="152"/>
  <c r="E30" i="150"/>
  <c r="G30" i="150" s="1"/>
  <c r="G29" i="150"/>
  <c r="C30" i="80"/>
  <c r="D30" i="80" s="1"/>
  <c r="D29" i="80"/>
  <c r="G20" i="80"/>
  <c r="F20" i="81"/>
  <c r="E11" i="71"/>
  <c r="G11" i="70"/>
  <c r="C30" i="76"/>
  <c r="D30" i="76" s="1"/>
  <c r="D29" i="76"/>
  <c r="B30" i="62"/>
  <c r="D30" i="62" s="1"/>
  <c r="D29" i="62"/>
  <c r="F16" i="76"/>
  <c r="G16" i="75"/>
  <c r="F19" i="75"/>
  <c r="G19" i="75" s="1"/>
  <c r="G6" i="76"/>
  <c r="F6" i="77"/>
  <c r="E6" i="65"/>
  <c r="E7" i="64"/>
  <c r="G7" i="64" s="1"/>
  <c r="G6" i="64"/>
  <c r="G5" i="68"/>
  <c r="E5" i="69"/>
  <c r="E4" i="71"/>
  <c r="G4" i="70"/>
  <c r="B30" i="85"/>
  <c r="D30" i="85" s="1"/>
  <c r="D29" i="85"/>
  <c r="B30" i="84"/>
  <c r="D30" i="84" s="1"/>
  <c r="D29" i="84"/>
  <c r="G25" i="84"/>
  <c r="C29" i="91"/>
  <c r="D19" i="91"/>
  <c r="F16" i="93"/>
  <c r="G16" i="92"/>
  <c r="C29" i="89"/>
  <c r="D7" i="89"/>
  <c r="E15" i="83"/>
  <c r="E19" i="82"/>
  <c r="G15" i="82"/>
  <c r="F10" i="91"/>
  <c r="G10" i="90"/>
  <c r="G5" i="87"/>
  <c r="F5" i="88"/>
  <c r="F7" i="87"/>
  <c r="E4" i="78"/>
  <c r="G4" i="77"/>
  <c r="F4" i="91"/>
  <c r="F4" i="92" s="1"/>
  <c r="F4" i="93" s="1"/>
  <c r="F4" i="94" s="1"/>
  <c r="F4" i="95" s="1"/>
  <c r="F4" i="96" s="1"/>
  <c r="F4" i="97" s="1"/>
  <c r="B30" i="97"/>
  <c r="D30" i="97" s="1"/>
  <c r="D29" i="97"/>
  <c r="G11" i="96"/>
  <c r="C29" i="107"/>
  <c r="C30" i="107" s="1"/>
  <c r="B30" i="94"/>
  <c r="D30" i="94" s="1"/>
  <c r="D29" i="94"/>
  <c r="D29" i="93"/>
  <c r="B30" i="93"/>
  <c r="D30" i="93" s="1"/>
  <c r="C29" i="103"/>
  <c r="D19" i="101"/>
  <c r="F14" i="104"/>
  <c r="F25" i="104"/>
  <c r="F25" i="105" s="1"/>
  <c r="F25" i="106" s="1"/>
  <c r="F25" i="107" s="1"/>
  <c r="F25" i="108" s="1"/>
  <c r="F25" i="109" s="1"/>
  <c r="E25" i="91"/>
  <c r="E28" i="90"/>
  <c r="G25" i="90"/>
  <c r="G8" i="100"/>
  <c r="E15" i="90"/>
  <c r="G15" i="89"/>
  <c r="E13" i="88"/>
  <c r="C29" i="99"/>
  <c r="D7" i="99"/>
  <c r="G20" i="100"/>
  <c r="F20" i="101"/>
  <c r="E17" i="89"/>
  <c r="E19" i="88"/>
  <c r="G19" i="88" s="1"/>
  <c r="G17" i="88"/>
  <c r="F10" i="102"/>
  <c r="G10" i="101"/>
  <c r="F8" i="102"/>
  <c r="G8" i="101"/>
  <c r="G7" i="87"/>
  <c r="E29" i="87"/>
  <c r="E30" i="87" s="1"/>
  <c r="E6" i="89"/>
  <c r="E7" i="88"/>
  <c r="G5" i="99"/>
  <c r="F7" i="99"/>
  <c r="F5" i="100"/>
  <c r="E4" i="91"/>
  <c r="G4" i="90"/>
  <c r="F23" i="121"/>
  <c r="G23" i="121" s="1"/>
  <c r="G23" i="120"/>
  <c r="D29" i="102"/>
  <c r="B30" i="102"/>
  <c r="D30" i="102" s="1"/>
  <c r="F14" i="117"/>
  <c r="G14" i="116"/>
  <c r="F13" i="112"/>
  <c r="F27" i="117"/>
  <c r="G27" i="116"/>
  <c r="F28" i="116"/>
  <c r="G13" i="111"/>
  <c r="G8" i="113"/>
  <c r="F13" i="113"/>
  <c r="F16" i="116"/>
  <c r="F19" i="115"/>
  <c r="F8" i="115"/>
  <c r="F13" i="114"/>
  <c r="G8" i="114"/>
  <c r="E5" i="103"/>
  <c r="E5" i="104" s="1"/>
  <c r="F4" i="112"/>
  <c r="F7" i="111"/>
  <c r="F29" i="111" s="1"/>
  <c r="F30" i="111" s="1"/>
  <c r="G7" i="111"/>
  <c r="G10" i="115"/>
  <c r="E15" i="116"/>
  <c r="G15" i="115"/>
  <c r="E9" i="116"/>
  <c r="G9" i="115"/>
  <c r="E8" i="117"/>
  <c r="E16" i="115"/>
  <c r="G16" i="114"/>
  <c r="E6" i="113"/>
  <c r="G6" i="112"/>
  <c r="E5" i="112"/>
  <c r="G5" i="111"/>
  <c r="E4" i="116"/>
  <c r="F6" i="141"/>
  <c r="G6" i="140"/>
  <c r="F7" i="140"/>
  <c r="F29" i="140" s="1"/>
  <c r="F30" i="140" s="1"/>
  <c r="F4" i="144"/>
  <c r="G4" i="143"/>
  <c r="G4" i="132"/>
  <c r="E4" i="133"/>
  <c r="G4" i="133" s="1"/>
  <c r="G25" i="145"/>
  <c r="E28" i="145"/>
  <c r="G28" i="145" s="1"/>
  <c r="G7" i="139"/>
  <c r="E29" i="139"/>
  <c r="E5" i="141"/>
  <c r="G5" i="140"/>
  <c r="E7" i="140"/>
  <c r="E30" i="138"/>
  <c r="G30" i="138" s="1"/>
  <c r="G29" i="138"/>
  <c r="G19" i="145"/>
  <c r="G18" i="132"/>
  <c r="E19" i="132"/>
  <c r="G19" i="132" s="1"/>
  <c r="G18" i="133"/>
  <c r="E19" i="133"/>
  <c r="G19" i="133" s="1"/>
  <c r="G7" i="129"/>
  <c r="E29" i="129"/>
  <c r="E5" i="131"/>
  <c r="G5" i="130"/>
  <c r="E7" i="130"/>
  <c r="E30" i="128"/>
  <c r="G30" i="128" s="1"/>
  <c r="G29" i="128"/>
  <c r="E11" i="116"/>
  <c r="G11" i="115"/>
  <c r="E10" i="117"/>
  <c r="G10" i="116"/>
  <c r="E26" i="116"/>
  <c r="G26" i="115"/>
  <c r="E25" i="116"/>
  <c r="G25" i="115"/>
  <c r="E21" i="117"/>
  <c r="G21" i="116"/>
  <c r="G28" i="113"/>
  <c r="G28" i="112"/>
  <c r="E29" i="110"/>
  <c r="E30" i="110" s="1"/>
  <c r="E20" i="116"/>
  <c r="E28" i="115"/>
  <c r="G28" i="115" s="1"/>
  <c r="G20" i="115"/>
  <c r="E18" i="114"/>
  <c r="G18" i="113"/>
  <c r="E17" i="112"/>
  <c r="G17" i="111"/>
  <c r="E19" i="111"/>
  <c r="E12" i="113"/>
  <c r="G12" i="112"/>
  <c r="E13" i="112"/>
  <c r="C30" i="113"/>
  <c r="D30" i="113" s="1"/>
  <c r="D29" i="113"/>
  <c r="D29" i="112"/>
  <c r="D30" i="112"/>
  <c r="F7" i="110"/>
  <c r="F13" i="110"/>
  <c r="G13" i="110" s="1"/>
  <c r="G8" i="110"/>
  <c r="F19" i="110"/>
  <c r="G19" i="110" s="1"/>
  <c r="G14" i="110"/>
  <c r="F28" i="110"/>
  <c r="G28" i="110" s="1"/>
  <c r="D29" i="110"/>
  <c r="D30" i="110"/>
  <c r="G7" i="17"/>
  <c r="F9" i="87"/>
  <c r="F13" i="86"/>
  <c r="G9" i="86"/>
  <c r="E29" i="63"/>
  <c r="E26" i="78"/>
  <c r="F16" i="65"/>
  <c r="G16" i="64"/>
  <c r="F5" i="28"/>
  <c r="F7" i="27"/>
  <c r="G5" i="27"/>
  <c r="G17" i="66"/>
  <c r="F17" i="67"/>
  <c r="E21" i="105"/>
  <c r="G21" i="104"/>
  <c r="G5" i="44"/>
  <c r="F5" i="45"/>
  <c r="F7" i="44"/>
  <c r="E12" i="25"/>
  <c r="G14" i="64"/>
  <c r="E19" i="64"/>
  <c r="E14" i="65"/>
  <c r="G13" i="74"/>
  <c r="E21" i="17"/>
  <c r="G21" i="16"/>
  <c r="E28" i="16"/>
  <c r="G28" i="16" s="1"/>
  <c r="G16" i="5"/>
  <c r="E16" i="4"/>
  <c r="E19" i="5"/>
  <c r="G19" i="5" s="1"/>
  <c r="E29" i="76"/>
  <c r="F17" i="93"/>
  <c r="C29" i="96"/>
  <c r="C30" i="96" s="1"/>
  <c r="E5" i="96"/>
  <c r="E22" i="37"/>
  <c r="E11" i="100"/>
  <c r="G11" i="99"/>
  <c r="C30" i="103"/>
  <c r="D30" i="103" s="1"/>
  <c r="D29" i="103"/>
  <c r="C29" i="92"/>
  <c r="C30" i="92" s="1"/>
  <c r="D28" i="92"/>
  <c r="G15" i="42"/>
  <c r="E15" i="43"/>
  <c r="F20" i="93"/>
  <c r="E26" i="22"/>
  <c r="G26" i="21"/>
  <c r="G4" i="18"/>
  <c r="E4" i="19"/>
  <c r="E8" i="105"/>
  <c r="D13" i="81"/>
  <c r="C29" i="81"/>
  <c r="F10" i="28"/>
  <c r="F13" i="27"/>
  <c r="G13" i="27" s="1"/>
  <c r="E24" i="29"/>
  <c r="E28" i="28"/>
  <c r="G28" i="28" s="1"/>
  <c r="G24" i="28"/>
  <c r="E9" i="17"/>
  <c r="E13" i="16"/>
  <c r="G9" i="16"/>
  <c r="H16" i="6"/>
  <c r="J16" i="7"/>
  <c r="I16" i="16"/>
  <c r="G24" i="21"/>
  <c r="E24" i="22"/>
  <c r="E5" i="32"/>
  <c r="G14" i="104"/>
  <c r="E14" i="105"/>
  <c r="F19" i="92"/>
  <c r="F5" i="76"/>
  <c r="F7" i="75"/>
  <c r="B30" i="104"/>
  <c r="D13" i="98"/>
  <c r="C29" i="98"/>
  <c r="I22" i="16"/>
  <c r="H22" i="6"/>
  <c r="J22" i="7"/>
  <c r="E11" i="77"/>
  <c r="G11" i="76"/>
  <c r="E22" i="1"/>
  <c r="G22" i="2"/>
  <c r="J6" i="1"/>
  <c r="H6" i="10"/>
  <c r="I6" i="22"/>
  <c r="F10" i="60"/>
  <c r="G10" i="59"/>
  <c r="F13" i="98"/>
  <c r="G13" i="98" s="1"/>
  <c r="F9" i="99"/>
  <c r="G13" i="26"/>
  <c r="F29" i="26"/>
  <c r="I9" i="16"/>
  <c r="I13" i="16" s="1"/>
  <c r="H9" i="6"/>
  <c r="J9" i="7"/>
  <c r="H13" i="7"/>
  <c r="J13" i="7" s="1"/>
  <c r="G24" i="66"/>
  <c r="F24" i="67"/>
  <c r="G6" i="17"/>
  <c r="E6" i="18"/>
  <c r="E29" i="75"/>
  <c r="G7" i="41"/>
  <c r="G14" i="78"/>
  <c r="F14" i="79"/>
  <c r="F22" i="55"/>
  <c r="G22" i="54"/>
  <c r="G21" i="91"/>
  <c r="F21" i="92"/>
  <c r="I24" i="33"/>
  <c r="J24" i="21"/>
  <c r="H24" i="22"/>
  <c r="G12" i="99"/>
  <c r="E12" i="100"/>
  <c r="F26" i="87"/>
  <c r="G26" i="86"/>
  <c r="F28" i="86"/>
  <c r="G28" i="86" s="1"/>
  <c r="F25" i="52"/>
  <c r="G25" i="51"/>
  <c r="E25" i="29"/>
  <c r="G25" i="28"/>
  <c r="G27" i="63"/>
  <c r="F21" i="1"/>
  <c r="F28" i="2"/>
  <c r="G21" i="2"/>
  <c r="J14" i="19"/>
  <c r="H14" i="20"/>
  <c r="I14" i="31"/>
  <c r="G17" i="82"/>
  <c r="F17" i="83"/>
  <c r="H10" i="29"/>
  <c r="I10" i="40"/>
  <c r="J10" i="28"/>
  <c r="D28" i="104"/>
  <c r="C29" i="104"/>
  <c r="C30" i="104" s="1"/>
  <c r="F14" i="105"/>
  <c r="D29" i="74"/>
  <c r="C30" i="74"/>
  <c r="D30" i="74" s="1"/>
  <c r="E27" i="42"/>
  <c r="G27" i="41"/>
  <c r="G12" i="75"/>
  <c r="F12" i="76"/>
  <c r="F13" i="75"/>
  <c r="G13" i="75" s="1"/>
  <c r="F22" i="29"/>
  <c r="G22" i="28"/>
  <c r="F28" i="28"/>
  <c r="E21" i="77"/>
  <c r="E28" i="76"/>
  <c r="E27" i="65"/>
  <c r="G27" i="64"/>
  <c r="E28" i="64"/>
  <c r="E7" i="42"/>
  <c r="E4" i="43"/>
  <c r="G4" i="42"/>
  <c r="F6" i="56"/>
  <c r="G6" i="55"/>
  <c r="E9" i="72"/>
  <c r="G15" i="99"/>
  <c r="E19" i="99"/>
  <c r="E15" i="100"/>
  <c r="F12" i="16"/>
  <c r="G12" i="15"/>
  <c r="F13" i="15"/>
  <c r="G24" i="74"/>
  <c r="F24" i="75"/>
  <c r="F28" i="74"/>
  <c r="G28" i="74" s="1"/>
  <c r="C29" i="106"/>
  <c r="F21" i="43"/>
  <c r="G21" i="42"/>
  <c r="G14" i="17"/>
  <c r="E19" i="17"/>
  <c r="E14" i="18"/>
  <c r="F11" i="31"/>
  <c r="G11" i="30"/>
  <c r="H23" i="5"/>
  <c r="I23" i="17"/>
  <c r="J23" i="6"/>
  <c r="E27" i="57"/>
  <c r="E27" i="35"/>
  <c r="G27" i="34"/>
  <c r="E21" i="72"/>
  <c r="G21" i="71"/>
  <c r="E24" i="105"/>
  <c r="G24" i="104"/>
  <c r="E22" i="47"/>
  <c r="G22" i="46"/>
  <c r="F21" i="76"/>
  <c r="F28" i="75"/>
  <c r="G28" i="75" s="1"/>
  <c r="G23" i="63"/>
  <c r="F23" i="64"/>
  <c r="F28" i="63"/>
  <c r="G28" i="63" s="1"/>
  <c r="F17" i="46"/>
  <c r="F19" i="45"/>
  <c r="G17" i="45"/>
  <c r="E20" i="105"/>
  <c r="F25" i="41"/>
  <c r="F28" i="40"/>
  <c r="D29" i="109"/>
  <c r="C29" i="105"/>
  <c r="C30" i="105" s="1"/>
  <c r="G5" i="75"/>
  <c r="G11" i="18"/>
  <c r="E11" i="19"/>
  <c r="H21" i="6"/>
  <c r="J21" i="7"/>
  <c r="I21" i="16"/>
  <c r="H28" i="7"/>
  <c r="J28" i="7" s="1"/>
  <c r="E24" i="69"/>
  <c r="F9" i="32"/>
  <c r="G9" i="31"/>
  <c r="F6" i="96"/>
  <c r="E14" i="49"/>
  <c r="G14" i="48"/>
  <c r="G18" i="99"/>
  <c r="E18" i="100"/>
  <c r="E5" i="77"/>
  <c r="G5" i="76"/>
  <c r="E25" i="6"/>
  <c r="G25" i="7"/>
  <c r="E28" i="7"/>
  <c r="G11" i="17"/>
  <c r="I28" i="15"/>
  <c r="G14" i="3"/>
  <c r="E14" i="2"/>
  <c r="E24" i="92"/>
  <c r="G24" i="91"/>
  <c r="E28" i="91"/>
  <c r="F26" i="56"/>
  <c r="G26" i="55"/>
  <c r="F7" i="55"/>
  <c r="E10" i="105"/>
  <c r="H20" i="14"/>
  <c r="I20" i="25"/>
  <c r="J20" i="12"/>
  <c r="I18" i="33"/>
  <c r="H18" i="22"/>
  <c r="J18" i="21"/>
  <c r="G21" i="36"/>
  <c r="F21" i="37"/>
  <c r="G21" i="37" s="1"/>
  <c r="G16" i="40"/>
  <c r="E16" i="41"/>
  <c r="E19" i="40"/>
  <c r="H5" i="6"/>
  <c r="H7" i="7"/>
  <c r="J5" i="7"/>
  <c r="I5" i="16"/>
  <c r="I7" i="16" s="1"/>
  <c r="F9" i="64"/>
  <c r="F13" i="63"/>
  <c r="G9" i="63"/>
  <c r="G7" i="5"/>
  <c r="G23" i="4"/>
  <c r="E23" i="3"/>
  <c r="E21" i="57"/>
  <c r="G21" i="56"/>
  <c r="H4" i="23"/>
  <c r="I4" i="34"/>
  <c r="J4" i="22"/>
  <c r="D29" i="108"/>
  <c r="B30" i="108"/>
  <c r="D30" i="108" s="1"/>
  <c r="F27" i="52"/>
  <c r="G27" i="51"/>
  <c r="E12" i="65"/>
  <c r="G12" i="64"/>
  <c r="E13" i="64"/>
  <c r="E24" i="77"/>
  <c r="G8" i="87"/>
  <c r="F8" i="88"/>
  <c r="F13" i="87"/>
  <c r="E25" i="42"/>
  <c r="E28" i="41"/>
  <c r="E6" i="3"/>
  <c r="E7" i="4"/>
  <c r="G6" i="4"/>
  <c r="E13" i="89"/>
  <c r="E12" i="90"/>
  <c r="G12" i="89"/>
  <c r="G4" i="3"/>
  <c r="E4" i="2"/>
  <c r="E7" i="3"/>
  <c r="F6" i="12"/>
  <c r="F7" i="12" s="1"/>
  <c r="F7" i="11"/>
  <c r="B30" i="107"/>
  <c r="D30" i="107" s="1"/>
  <c r="D29" i="107"/>
  <c r="G9" i="98"/>
  <c r="E28" i="99"/>
  <c r="G22" i="99"/>
  <c r="E22" i="100"/>
  <c r="G22" i="75"/>
  <c r="F22" i="76"/>
  <c r="H27" i="6"/>
  <c r="J27" i="7"/>
  <c r="I27" i="16"/>
  <c r="G25" i="40"/>
  <c r="F20" i="34"/>
  <c r="G20" i="33"/>
  <c r="F28" i="25"/>
  <c r="G26" i="103"/>
  <c r="E23" i="105"/>
  <c r="G20" i="12"/>
  <c r="B30" i="105"/>
  <c r="F4" i="105"/>
  <c r="G27" i="99"/>
  <c r="E27" i="100"/>
  <c r="C30" i="101"/>
  <c r="D30" i="101" s="1"/>
  <c r="D29" i="101"/>
  <c r="D7" i="100"/>
  <c r="C29" i="100"/>
  <c r="G17" i="99"/>
  <c r="F19" i="99"/>
  <c r="F17" i="100"/>
  <c r="E18" i="65"/>
  <c r="H26" i="6"/>
  <c r="I26" i="16"/>
  <c r="J26" i="7"/>
  <c r="G26" i="75"/>
  <c r="F26" i="76"/>
  <c r="G6" i="28"/>
  <c r="E6" i="29"/>
  <c r="G10" i="27"/>
  <c r="F23" i="77"/>
  <c r="G23" i="76"/>
  <c r="E20" i="94"/>
  <c r="G20" i="93"/>
  <c r="E14" i="58"/>
  <c r="G14" i="57"/>
  <c r="E19" i="57"/>
  <c r="G26" i="104"/>
  <c r="E26" i="105"/>
  <c r="J8" i="21"/>
  <c r="H8" i="22"/>
  <c r="I8" i="33"/>
  <c r="D13" i="79"/>
  <c r="C29" i="79"/>
  <c r="G6" i="99"/>
  <c r="E7" i="99"/>
  <c r="E6" i="100"/>
  <c r="E16" i="100"/>
  <c r="G16" i="99"/>
  <c r="G19" i="62"/>
  <c r="F29" i="62"/>
  <c r="E10" i="29"/>
  <c r="G10" i="28"/>
  <c r="E13" i="28"/>
  <c r="F29" i="7"/>
  <c r="F30" i="7" s="1"/>
  <c r="G13" i="7"/>
  <c r="G24" i="65"/>
  <c r="E14" i="31"/>
  <c r="E19" i="30"/>
  <c r="G19" i="30" s="1"/>
  <c r="G14" i="30"/>
  <c r="E17" i="71"/>
  <c r="G20" i="92"/>
  <c r="E17" i="105"/>
  <c r="G4" i="103"/>
  <c r="F10" i="85"/>
  <c r="G10" i="85" s="1"/>
  <c r="G10" i="84"/>
  <c r="B30" i="92"/>
  <c r="F28" i="98"/>
  <c r="G28" i="98" s="1"/>
  <c r="F23" i="99"/>
  <c r="H25" i="6"/>
  <c r="J25" i="7"/>
  <c r="I25" i="16"/>
  <c r="I19" i="15"/>
  <c r="I29" i="15" s="1"/>
  <c r="I30" i="15" s="1"/>
  <c r="F18" i="64"/>
  <c r="F18" i="65" s="1"/>
  <c r="F18" i="66" s="1"/>
  <c r="F18" i="67" s="1"/>
  <c r="F18" i="68" s="1"/>
  <c r="F18" i="69" s="1"/>
  <c r="F18" i="70" s="1"/>
  <c r="F18" i="71" s="1"/>
  <c r="F18" i="72" s="1"/>
  <c r="F18" i="73" s="1"/>
  <c r="F19" i="63"/>
  <c r="G19" i="63" s="1"/>
  <c r="E23" i="17"/>
  <c r="G23" i="16"/>
  <c r="G9" i="78"/>
  <c r="F9" i="79"/>
  <c r="I11" i="23"/>
  <c r="J11" i="10"/>
  <c r="H11" i="11"/>
  <c r="G23" i="54"/>
  <c r="E23" i="55"/>
  <c r="E28" i="54"/>
  <c r="E7" i="28"/>
  <c r="G22" i="94"/>
  <c r="E22" i="95"/>
  <c r="G4" i="104"/>
  <c r="E4" i="105"/>
  <c r="G25" i="104"/>
  <c r="E25" i="105"/>
  <c r="F15" i="95"/>
  <c r="D30" i="109"/>
  <c r="E29" i="98"/>
  <c r="E17" i="18"/>
  <c r="F24" i="52"/>
  <c r="G24" i="51"/>
  <c r="F28" i="51"/>
  <c r="G10" i="16"/>
  <c r="F10" i="17"/>
  <c r="F13" i="16"/>
  <c r="G9" i="6"/>
  <c r="F9" i="5"/>
  <c r="F13" i="6"/>
  <c r="F4" i="57"/>
  <c r="G4" i="56"/>
  <c r="H17" i="33"/>
  <c r="J17" i="32"/>
  <c r="I17" i="44"/>
  <c r="G9" i="99"/>
  <c r="E9" i="100"/>
  <c r="E13" i="99"/>
  <c r="B30" i="96"/>
  <c r="D30" i="96" s="1"/>
  <c r="D29" i="96"/>
  <c r="E8" i="78"/>
  <c r="G8" i="77"/>
  <c r="E13" i="77"/>
  <c r="F19" i="16"/>
  <c r="G19" i="16" s="1"/>
  <c r="F17" i="17"/>
  <c r="H15" i="6"/>
  <c r="I15" i="16"/>
  <c r="I19" i="16" s="1"/>
  <c r="J15" i="7"/>
  <c r="H19" i="7"/>
  <c r="J19" i="7" s="1"/>
  <c r="G19" i="6"/>
  <c r="E25" i="59"/>
  <c r="G21" i="103"/>
  <c r="J12" i="16"/>
  <c r="H12" i="17"/>
  <c r="I12" i="28"/>
  <c r="E11" i="2"/>
  <c r="G11" i="3"/>
  <c r="E13" i="3"/>
  <c r="G8" i="35"/>
  <c r="F8" i="36"/>
  <c r="F8" i="61"/>
  <c r="F13" i="60"/>
  <c r="G13" i="60" s="1"/>
  <c r="G8" i="60"/>
  <c r="E16" i="71"/>
  <c r="F26" i="45"/>
  <c r="G26" i="44"/>
  <c r="G28" i="152" l="1"/>
  <c r="E29" i="152"/>
  <c r="E27" i="154"/>
  <c r="G27" i="153"/>
  <c r="E28" i="153"/>
  <c r="E30" i="151"/>
  <c r="G30" i="151" s="1"/>
  <c r="G29" i="151"/>
  <c r="G20" i="81"/>
  <c r="F20" i="82"/>
  <c r="E11" i="72"/>
  <c r="G11" i="71"/>
  <c r="G16" i="76"/>
  <c r="F16" i="77"/>
  <c r="F19" i="76"/>
  <c r="G19" i="76" s="1"/>
  <c r="G6" i="65"/>
  <c r="E7" i="65"/>
  <c r="G7" i="65" s="1"/>
  <c r="E6" i="66"/>
  <c r="F6" i="78"/>
  <c r="G6" i="77"/>
  <c r="E5" i="70"/>
  <c r="G5" i="69"/>
  <c r="G4" i="71"/>
  <c r="E4" i="72"/>
  <c r="D30" i="92"/>
  <c r="D29" i="92"/>
  <c r="F16" i="94"/>
  <c r="G16" i="93"/>
  <c r="C30" i="91"/>
  <c r="D30" i="91" s="1"/>
  <c r="D29" i="91"/>
  <c r="C30" i="89"/>
  <c r="D30" i="89" s="1"/>
  <c r="D29" i="89"/>
  <c r="E15" i="84"/>
  <c r="E19" i="83"/>
  <c r="G15" i="83"/>
  <c r="G10" i="91"/>
  <c r="F10" i="92"/>
  <c r="G5" i="88"/>
  <c r="F5" i="89"/>
  <c r="F7" i="88"/>
  <c r="G7" i="88" s="1"/>
  <c r="E4" i="79"/>
  <c r="G4" i="78"/>
  <c r="D30" i="104"/>
  <c r="D29" i="104"/>
  <c r="G25" i="91"/>
  <c r="E25" i="92"/>
  <c r="E29" i="88"/>
  <c r="E15" i="91"/>
  <c r="G15" i="90"/>
  <c r="C30" i="99"/>
  <c r="D30" i="99" s="1"/>
  <c r="D29" i="99"/>
  <c r="F20" i="102"/>
  <c r="G20" i="101"/>
  <c r="E17" i="90"/>
  <c r="E19" i="89"/>
  <c r="G19" i="89" s="1"/>
  <c r="G17" i="89"/>
  <c r="G10" i="102"/>
  <c r="F10" i="103"/>
  <c r="F8" i="103"/>
  <c r="G8" i="102"/>
  <c r="E6" i="90"/>
  <c r="G6" i="89"/>
  <c r="E7" i="89"/>
  <c r="F5" i="101"/>
  <c r="F7" i="100"/>
  <c r="G5" i="100"/>
  <c r="E4" i="92"/>
  <c r="G4" i="91"/>
  <c r="F14" i="118"/>
  <c r="G14" i="117"/>
  <c r="E5" i="105"/>
  <c r="F27" i="118"/>
  <c r="G27" i="117"/>
  <c r="F28" i="117"/>
  <c r="F16" i="117"/>
  <c r="F19" i="116"/>
  <c r="F8" i="116"/>
  <c r="F13" i="115"/>
  <c r="G8" i="115"/>
  <c r="F4" i="113"/>
  <c r="G4" i="112"/>
  <c r="F7" i="112"/>
  <c r="F29" i="112" s="1"/>
  <c r="F30" i="112" s="1"/>
  <c r="G15" i="116"/>
  <c r="E15" i="117"/>
  <c r="E9" i="117"/>
  <c r="G9" i="116"/>
  <c r="E8" i="118"/>
  <c r="G16" i="115"/>
  <c r="E16" i="116"/>
  <c r="E6" i="114"/>
  <c r="G6" i="113"/>
  <c r="E5" i="113"/>
  <c r="G5" i="112"/>
  <c r="E7" i="112"/>
  <c r="G7" i="112" s="1"/>
  <c r="E4" i="117"/>
  <c r="F6" i="142"/>
  <c r="G6" i="141"/>
  <c r="F7" i="141"/>
  <c r="F29" i="141" s="1"/>
  <c r="F30" i="141" s="1"/>
  <c r="F4" i="145"/>
  <c r="G4" i="144"/>
  <c r="G7" i="140"/>
  <c r="E29" i="140"/>
  <c r="E5" i="142"/>
  <c r="G5" i="141"/>
  <c r="E7" i="141"/>
  <c r="E30" i="139"/>
  <c r="G30" i="139" s="1"/>
  <c r="G29" i="139"/>
  <c r="E29" i="130"/>
  <c r="G7" i="130"/>
  <c r="E5" i="132"/>
  <c r="E5" i="133" s="1"/>
  <c r="E7" i="131"/>
  <c r="G5" i="131"/>
  <c r="E30" i="129"/>
  <c r="G30" i="129" s="1"/>
  <c r="G29" i="129"/>
  <c r="E11" i="117"/>
  <c r="G11" i="116"/>
  <c r="E10" i="118"/>
  <c r="G10" i="117"/>
  <c r="E26" i="117"/>
  <c r="G26" i="116"/>
  <c r="G25" i="116"/>
  <c r="E25" i="117"/>
  <c r="E21" i="118"/>
  <c r="G21" i="117"/>
  <c r="E20" i="117"/>
  <c r="G20" i="116"/>
  <c r="E28" i="116"/>
  <c r="G28" i="116" s="1"/>
  <c r="E18" i="115"/>
  <c r="G18" i="114"/>
  <c r="E29" i="111"/>
  <c r="G19" i="111"/>
  <c r="E17" i="113"/>
  <c r="E19" i="112"/>
  <c r="G19" i="112" s="1"/>
  <c r="G17" i="112"/>
  <c r="E12" i="114"/>
  <c r="E13" i="113"/>
  <c r="G12" i="113"/>
  <c r="G13" i="112"/>
  <c r="F29" i="110"/>
  <c r="G7" i="110"/>
  <c r="H21" i="5"/>
  <c r="I21" i="17"/>
  <c r="J21" i="6"/>
  <c r="H28" i="6"/>
  <c r="J28" i="6" s="1"/>
  <c r="E9" i="73"/>
  <c r="E30" i="76"/>
  <c r="G23" i="3"/>
  <c r="E23" i="2"/>
  <c r="E5" i="78"/>
  <c r="E7" i="77"/>
  <c r="G11" i="19"/>
  <c r="E11" i="20"/>
  <c r="F23" i="65"/>
  <c r="G23" i="64"/>
  <c r="F28" i="64"/>
  <c r="I23" i="18"/>
  <c r="J23" i="5"/>
  <c r="H23" i="4"/>
  <c r="G12" i="76"/>
  <c r="F12" i="77"/>
  <c r="F13" i="76"/>
  <c r="G13" i="76" s="1"/>
  <c r="F30" i="26"/>
  <c r="G30" i="26" s="1"/>
  <c r="G29" i="26"/>
  <c r="G13" i="16"/>
  <c r="E29" i="16"/>
  <c r="E15" i="44"/>
  <c r="G15" i="43"/>
  <c r="E21" i="106"/>
  <c r="G21" i="105"/>
  <c r="F21" i="10"/>
  <c r="F28" i="1"/>
  <c r="G21" i="1"/>
  <c r="G7" i="75"/>
  <c r="F29" i="75"/>
  <c r="F30" i="75" s="1"/>
  <c r="E9" i="18"/>
  <c r="E13" i="17"/>
  <c r="G9" i="17"/>
  <c r="F17" i="68"/>
  <c r="G17" i="67"/>
  <c r="G26" i="105"/>
  <c r="E26" i="106"/>
  <c r="E12" i="66"/>
  <c r="G12" i="65"/>
  <c r="E13" i="65"/>
  <c r="I20" i="26"/>
  <c r="J20" i="14"/>
  <c r="H20" i="15"/>
  <c r="E18" i="101"/>
  <c r="G18" i="100"/>
  <c r="F11" i="32"/>
  <c r="G11" i="31"/>
  <c r="F9" i="100"/>
  <c r="G9" i="100" s="1"/>
  <c r="F13" i="99"/>
  <c r="G13" i="99" s="1"/>
  <c r="F7" i="76"/>
  <c r="F5" i="77"/>
  <c r="G5" i="77" s="1"/>
  <c r="E16" i="3"/>
  <c r="G16" i="4"/>
  <c r="E19" i="4"/>
  <c r="G19" i="4" s="1"/>
  <c r="E24" i="78"/>
  <c r="D29" i="100"/>
  <c r="C30" i="100"/>
  <c r="D30" i="100" s="1"/>
  <c r="G7" i="3"/>
  <c r="F21" i="77"/>
  <c r="E19" i="18"/>
  <c r="G14" i="18"/>
  <c r="E14" i="19"/>
  <c r="E27" i="43"/>
  <c r="G27" i="42"/>
  <c r="F29" i="98"/>
  <c r="F30" i="98" s="1"/>
  <c r="E18" i="66"/>
  <c r="G18" i="65"/>
  <c r="G8" i="61"/>
  <c r="F9" i="4"/>
  <c r="F13" i="5"/>
  <c r="G9" i="5"/>
  <c r="G8" i="36"/>
  <c r="F8" i="37"/>
  <c r="F20" i="35"/>
  <c r="G20" i="34"/>
  <c r="G4" i="2"/>
  <c r="E4" i="1"/>
  <c r="E7" i="2"/>
  <c r="F27" i="53"/>
  <c r="G27" i="52"/>
  <c r="E10" i="106"/>
  <c r="E25" i="30"/>
  <c r="G25" i="29"/>
  <c r="F22" i="56"/>
  <c r="G22" i="55"/>
  <c r="E24" i="30"/>
  <c r="G24" i="29"/>
  <c r="E28" i="29"/>
  <c r="G7" i="27"/>
  <c r="F29" i="27"/>
  <c r="E22" i="96"/>
  <c r="G22" i="95"/>
  <c r="G10" i="29"/>
  <c r="E10" i="30"/>
  <c r="E13" i="29"/>
  <c r="F29" i="63"/>
  <c r="F30" i="63" s="1"/>
  <c r="G13" i="63"/>
  <c r="G7" i="55"/>
  <c r="G22" i="47"/>
  <c r="E22" i="48"/>
  <c r="G10" i="60"/>
  <c r="F10" i="61"/>
  <c r="G10" i="61" s="1"/>
  <c r="G5" i="28"/>
  <c r="F7" i="28"/>
  <c r="F29" i="28" s="1"/>
  <c r="F30" i="28" s="1"/>
  <c r="F5" i="29"/>
  <c r="F6" i="57"/>
  <c r="G6" i="56"/>
  <c r="F25" i="53"/>
  <c r="G25" i="52"/>
  <c r="G14" i="79"/>
  <c r="F14" i="80"/>
  <c r="E14" i="106"/>
  <c r="G14" i="105"/>
  <c r="F10" i="29"/>
  <c r="F13" i="28"/>
  <c r="E21" i="18"/>
  <c r="G21" i="17"/>
  <c r="E28" i="17"/>
  <c r="G28" i="17" s="1"/>
  <c r="G29" i="62"/>
  <c r="F30" i="62"/>
  <c r="G30" i="62" s="1"/>
  <c r="E28" i="55"/>
  <c r="E23" i="56"/>
  <c r="G23" i="55"/>
  <c r="E12" i="91"/>
  <c r="E13" i="90"/>
  <c r="G12" i="90"/>
  <c r="I29" i="16"/>
  <c r="I30" i="16" s="1"/>
  <c r="G26" i="56"/>
  <c r="F26" i="57"/>
  <c r="F28" i="41"/>
  <c r="F29" i="41" s="1"/>
  <c r="F30" i="41" s="1"/>
  <c r="F25" i="42"/>
  <c r="F14" i="106"/>
  <c r="H6" i="11"/>
  <c r="I6" i="23"/>
  <c r="J6" i="10"/>
  <c r="D29" i="81"/>
  <c r="C30" i="81"/>
  <c r="D30" i="81" s="1"/>
  <c r="G11" i="100"/>
  <c r="E11" i="101"/>
  <c r="F29" i="74"/>
  <c r="F19" i="64"/>
  <c r="G19" i="64" s="1"/>
  <c r="F17" i="18"/>
  <c r="F19" i="17"/>
  <c r="G19" i="17" s="1"/>
  <c r="F17" i="101"/>
  <c r="G17" i="100"/>
  <c r="F19" i="100"/>
  <c r="G19" i="57"/>
  <c r="F10" i="18"/>
  <c r="G10" i="17"/>
  <c r="G14" i="49"/>
  <c r="J27" i="6"/>
  <c r="I27" i="17"/>
  <c r="H27" i="5"/>
  <c r="G24" i="105"/>
  <c r="E24" i="106"/>
  <c r="F21" i="44"/>
  <c r="G21" i="43"/>
  <c r="E4" i="44"/>
  <c r="G4" i="43"/>
  <c r="E7" i="43"/>
  <c r="F16" i="66"/>
  <c r="G16" i="65"/>
  <c r="F19" i="65"/>
  <c r="G4" i="105"/>
  <c r="E4" i="106"/>
  <c r="F9" i="65"/>
  <c r="G9" i="64"/>
  <c r="F13" i="64"/>
  <c r="G17" i="17"/>
  <c r="I11" i="24"/>
  <c r="J11" i="11"/>
  <c r="H11" i="12"/>
  <c r="F23" i="78"/>
  <c r="G23" i="77"/>
  <c r="F4" i="106"/>
  <c r="G22" i="76"/>
  <c r="F22" i="77"/>
  <c r="J7" i="7"/>
  <c r="H29" i="7"/>
  <c r="F6" i="97"/>
  <c r="C30" i="106"/>
  <c r="D30" i="106" s="1"/>
  <c r="D29" i="106"/>
  <c r="G7" i="42"/>
  <c r="G26" i="87"/>
  <c r="F26" i="88"/>
  <c r="F28" i="87"/>
  <c r="G28" i="87" s="1"/>
  <c r="E14" i="66"/>
  <c r="G14" i="65"/>
  <c r="E19" i="65"/>
  <c r="G19" i="65" s="1"/>
  <c r="G14" i="31"/>
  <c r="E14" i="32"/>
  <c r="E19" i="31"/>
  <c r="G19" i="31" s="1"/>
  <c r="F29" i="6"/>
  <c r="F30" i="6" s="1"/>
  <c r="G13" i="6"/>
  <c r="E29" i="28"/>
  <c r="E20" i="95"/>
  <c r="E17" i="19"/>
  <c r="G16" i="100"/>
  <c r="E16" i="101"/>
  <c r="D29" i="105"/>
  <c r="G7" i="4"/>
  <c r="H7" i="6"/>
  <c r="I5" i="17"/>
  <c r="I7" i="17" s="1"/>
  <c r="J5" i="6"/>
  <c r="H5" i="5"/>
  <c r="E24" i="93"/>
  <c r="G24" i="92"/>
  <c r="E28" i="92"/>
  <c r="G28" i="64"/>
  <c r="G12" i="100"/>
  <c r="E12" i="101"/>
  <c r="E30" i="75"/>
  <c r="E26" i="79"/>
  <c r="G23" i="99"/>
  <c r="F23" i="100"/>
  <c r="F28" i="99"/>
  <c r="G28" i="99" s="1"/>
  <c r="G28" i="40"/>
  <c r="F29" i="40"/>
  <c r="F30" i="40" s="1"/>
  <c r="F24" i="53"/>
  <c r="F28" i="52"/>
  <c r="G24" i="52"/>
  <c r="E30" i="98"/>
  <c r="E6" i="101"/>
  <c r="G6" i="100"/>
  <c r="E7" i="100"/>
  <c r="G6" i="29"/>
  <c r="E7" i="29"/>
  <c r="E6" i="30"/>
  <c r="D30" i="105"/>
  <c r="E6" i="2"/>
  <c r="G6" i="3"/>
  <c r="I4" i="35"/>
  <c r="H4" i="24"/>
  <c r="J4" i="23"/>
  <c r="G19" i="40"/>
  <c r="E29" i="40"/>
  <c r="E5" i="106"/>
  <c r="F24" i="76"/>
  <c r="G24" i="75"/>
  <c r="E22" i="10"/>
  <c r="G22" i="1"/>
  <c r="E8" i="106"/>
  <c r="E30" i="63"/>
  <c r="E8" i="79"/>
  <c r="G8" i="78"/>
  <c r="E25" i="60"/>
  <c r="H17" i="34"/>
  <c r="J17" i="33"/>
  <c r="I17" i="45"/>
  <c r="E17" i="106"/>
  <c r="G7" i="99"/>
  <c r="E29" i="99"/>
  <c r="E16" i="42"/>
  <c r="G16" i="41"/>
  <c r="E19" i="41"/>
  <c r="E14" i="1"/>
  <c r="G14" i="2"/>
  <c r="F9" i="33"/>
  <c r="G9" i="32"/>
  <c r="E27" i="66"/>
  <c r="G27" i="65"/>
  <c r="E28" i="65"/>
  <c r="J10" i="29"/>
  <c r="I10" i="41"/>
  <c r="H10" i="30"/>
  <c r="E6" i="19"/>
  <c r="E7" i="19" s="1"/>
  <c r="G6" i="18"/>
  <c r="E7" i="18"/>
  <c r="E5" i="97"/>
  <c r="E29" i="64"/>
  <c r="G13" i="64"/>
  <c r="E9" i="101"/>
  <c r="E13" i="100"/>
  <c r="I12" i="29"/>
  <c r="H12" i="18"/>
  <c r="J12" i="17"/>
  <c r="F9" i="80"/>
  <c r="G9" i="79"/>
  <c r="F26" i="77"/>
  <c r="G26" i="76"/>
  <c r="E22" i="101"/>
  <c r="G22" i="100"/>
  <c r="E28" i="100"/>
  <c r="G25" i="41"/>
  <c r="E21" i="73"/>
  <c r="G21" i="72"/>
  <c r="F29" i="15"/>
  <c r="G13" i="15"/>
  <c r="F17" i="84"/>
  <c r="G17" i="83"/>
  <c r="E11" i="78"/>
  <c r="G11" i="77"/>
  <c r="E5" i="33"/>
  <c r="G4" i="19"/>
  <c r="E4" i="20"/>
  <c r="G13" i="28"/>
  <c r="E29" i="54"/>
  <c r="F26" i="46"/>
  <c r="G26" i="45"/>
  <c r="C30" i="79"/>
  <c r="D30" i="79" s="1"/>
  <c r="D29" i="79"/>
  <c r="E25" i="43"/>
  <c r="G25" i="42"/>
  <c r="E28" i="42"/>
  <c r="G21" i="76"/>
  <c r="J24" i="22"/>
  <c r="I24" i="34"/>
  <c r="H24" i="23"/>
  <c r="F24" i="68"/>
  <c r="G24" i="67"/>
  <c r="G24" i="22"/>
  <c r="E24" i="23"/>
  <c r="G13" i="87"/>
  <c r="E24" i="70"/>
  <c r="E20" i="106"/>
  <c r="E27" i="36"/>
  <c r="G27" i="35"/>
  <c r="F12" i="17"/>
  <c r="F13" i="17" s="1"/>
  <c r="F29" i="17" s="1"/>
  <c r="F30" i="17" s="1"/>
  <c r="G12" i="16"/>
  <c r="E21" i="78"/>
  <c r="G21" i="77"/>
  <c r="E28" i="77"/>
  <c r="J22" i="6"/>
  <c r="H22" i="5"/>
  <c r="I22" i="17"/>
  <c r="G13" i="86"/>
  <c r="F29" i="86"/>
  <c r="E14" i="59"/>
  <c r="G14" i="58"/>
  <c r="E19" i="58"/>
  <c r="E11" i="1"/>
  <c r="G11" i="2"/>
  <c r="E13" i="2"/>
  <c r="E16" i="72"/>
  <c r="E23" i="18"/>
  <c r="G23" i="17"/>
  <c r="E17" i="72"/>
  <c r="F8" i="89"/>
  <c r="G8" i="88"/>
  <c r="E21" i="58"/>
  <c r="G21" i="57"/>
  <c r="G28" i="7"/>
  <c r="E29" i="7"/>
  <c r="E15" i="101"/>
  <c r="G15" i="100"/>
  <c r="E19" i="100"/>
  <c r="G26" i="22"/>
  <c r="E26" i="23"/>
  <c r="F9" i="88"/>
  <c r="F13" i="88" s="1"/>
  <c r="G9" i="87"/>
  <c r="F29" i="16"/>
  <c r="F30" i="16" s="1"/>
  <c r="G28" i="51"/>
  <c r="F29" i="51"/>
  <c r="G27" i="100"/>
  <c r="E27" i="101"/>
  <c r="G4" i="57"/>
  <c r="F4" i="58"/>
  <c r="F15" i="96"/>
  <c r="H8" i="23"/>
  <c r="J8" i="22"/>
  <c r="I8" i="34"/>
  <c r="H26" i="5"/>
  <c r="I26" i="17"/>
  <c r="J26" i="6"/>
  <c r="E30" i="88"/>
  <c r="H18" i="23"/>
  <c r="I18" i="34"/>
  <c r="J18" i="22"/>
  <c r="I28" i="16"/>
  <c r="E27" i="58"/>
  <c r="G19" i="99"/>
  <c r="J14" i="20"/>
  <c r="I14" i="32"/>
  <c r="H14" i="21"/>
  <c r="C30" i="98"/>
  <c r="D30" i="98" s="1"/>
  <c r="D29" i="98"/>
  <c r="F5" i="46"/>
  <c r="G5" i="45"/>
  <c r="F7" i="45"/>
  <c r="J25" i="6"/>
  <c r="I25" i="17"/>
  <c r="H25" i="5"/>
  <c r="I15" i="17"/>
  <c r="I19" i="17" s="1"/>
  <c r="J15" i="6"/>
  <c r="H15" i="5"/>
  <c r="H19" i="6"/>
  <c r="J19" i="6" s="1"/>
  <c r="F7" i="56"/>
  <c r="G25" i="105"/>
  <c r="E25" i="106"/>
  <c r="G18" i="64"/>
  <c r="E23" i="106"/>
  <c r="E25" i="5"/>
  <c r="G25" i="6"/>
  <c r="E28" i="6"/>
  <c r="F17" i="47"/>
  <c r="G17" i="46"/>
  <c r="F19" i="46"/>
  <c r="F22" i="30"/>
  <c r="F28" i="29"/>
  <c r="G22" i="29"/>
  <c r="G21" i="92"/>
  <c r="F21" i="93"/>
  <c r="H9" i="5"/>
  <c r="J9" i="6"/>
  <c r="I9" i="17"/>
  <c r="I13" i="17" s="1"/>
  <c r="H13" i="6"/>
  <c r="J13" i="6" s="1"/>
  <c r="I16" i="17"/>
  <c r="J16" i="6"/>
  <c r="H16" i="5"/>
  <c r="F20" i="94"/>
  <c r="G20" i="94" s="1"/>
  <c r="F17" i="94"/>
  <c r="F19" i="93"/>
  <c r="G28" i="153" l="1"/>
  <c r="E29" i="153"/>
  <c r="G27" i="154"/>
  <c r="E28" i="154"/>
  <c r="E30" i="152"/>
  <c r="G30" i="152" s="1"/>
  <c r="G29" i="152"/>
  <c r="F20" i="83"/>
  <c r="G20" i="82"/>
  <c r="E11" i="73"/>
  <c r="G11" i="73" s="1"/>
  <c r="G11" i="72"/>
  <c r="F16" i="78"/>
  <c r="G16" i="77"/>
  <c r="F19" i="77"/>
  <c r="G19" i="77" s="1"/>
  <c r="G6" i="78"/>
  <c r="F6" i="79"/>
  <c r="G30" i="75"/>
  <c r="E6" i="67"/>
  <c r="E7" i="66"/>
  <c r="G7" i="66" s="1"/>
  <c r="G6" i="66"/>
  <c r="G29" i="75"/>
  <c r="E5" i="71"/>
  <c r="G5" i="70"/>
  <c r="E4" i="73"/>
  <c r="G4" i="72"/>
  <c r="G16" i="94"/>
  <c r="F16" i="95"/>
  <c r="E15" i="85"/>
  <c r="G15" i="84"/>
  <c r="E19" i="84"/>
  <c r="F10" i="93"/>
  <c r="G10" i="92"/>
  <c r="F5" i="90"/>
  <c r="F7" i="89"/>
  <c r="G7" i="89" s="1"/>
  <c r="G5" i="89"/>
  <c r="E4" i="80"/>
  <c r="G4" i="79"/>
  <c r="G25" i="92"/>
  <c r="E25" i="93"/>
  <c r="E15" i="92"/>
  <c r="G15" i="91"/>
  <c r="E29" i="89"/>
  <c r="F20" i="103"/>
  <c r="G20" i="102"/>
  <c r="G30" i="98"/>
  <c r="E17" i="91"/>
  <c r="E19" i="90"/>
  <c r="G19" i="90" s="1"/>
  <c r="G17" i="90"/>
  <c r="G29" i="98"/>
  <c r="G19" i="100"/>
  <c r="F10" i="104"/>
  <c r="G10" i="103"/>
  <c r="F8" i="104"/>
  <c r="G8" i="103"/>
  <c r="E6" i="91"/>
  <c r="G6" i="90"/>
  <c r="E7" i="90"/>
  <c r="F5" i="102"/>
  <c r="F7" i="101"/>
  <c r="G5" i="101"/>
  <c r="E4" i="93"/>
  <c r="G4" i="92"/>
  <c r="F14" i="119"/>
  <c r="G14" i="118"/>
  <c r="F27" i="119"/>
  <c r="G27" i="118"/>
  <c r="F28" i="118"/>
  <c r="F16" i="118"/>
  <c r="F19" i="117"/>
  <c r="F8" i="117"/>
  <c r="F13" i="116"/>
  <c r="G8" i="116"/>
  <c r="F4" i="114"/>
  <c r="F7" i="113"/>
  <c r="F29" i="113" s="1"/>
  <c r="F30" i="113" s="1"/>
  <c r="G4" i="113"/>
  <c r="E15" i="118"/>
  <c r="G15" i="117"/>
  <c r="E9" i="118"/>
  <c r="G9" i="117"/>
  <c r="E8" i="119"/>
  <c r="E16" i="117"/>
  <c r="G16" i="116"/>
  <c r="E6" i="115"/>
  <c r="G6" i="114"/>
  <c r="E5" i="114"/>
  <c r="G5" i="113"/>
  <c r="E7" i="113"/>
  <c r="E4" i="118"/>
  <c r="F6" i="143"/>
  <c r="G6" i="142"/>
  <c r="F7" i="142"/>
  <c r="F29" i="142" s="1"/>
  <c r="F30" i="142" s="1"/>
  <c r="G4" i="145"/>
  <c r="G7" i="141"/>
  <c r="E29" i="141"/>
  <c r="E5" i="143"/>
  <c r="G5" i="142"/>
  <c r="E7" i="142"/>
  <c r="E30" i="140"/>
  <c r="G30" i="140" s="1"/>
  <c r="G29" i="140"/>
  <c r="G7" i="131"/>
  <c r="E29" i="131"/>
  <c r="G5" i="132"/>
  <c r="E7" i="132"/>
  <c r="E7" i="133"/>
  <c r="G5" i="133"/>
  <c r="E30" i="130"/>
  <c r="G30" i="130" s="1"/>
  <c r="G29" i="130"/>
  <c r="E11" i="118"/>
  <c r="G11" i="117"/>
  <c r="E10" i="119"/>
  <c r="G10" i="118"/>
  <c r="E26" i="118"/>
  <c r="G26" i="117"/>
  <c r="G25" i="117"/>
  <c r="E25" i="118"/>
  <c r="E21" i="119"/>
  <c r="G21" i="118"/>
  <c r="E20" i="118"/>
  <c r="G20" i="117"/>
  <c r="E28" i="117"/>
  <c r="G28" i="117" s="1"/>
  <c r="E18" i="116"/>
  <c r="G18" i="115"/>
  <c r="E17" i="114"/>
  <c r="G17" i="113"/>
  <c r="E19" i="113"/>
  <c r="G19" i="113" s="1"/>
  <c r="G29" i="111"/>
  <c r="E30" i="111"/>
  <c r="G30" i="111" s="1"/>
  <c r="E29" i="112"/>
  <c r="G13" i="113"/>
  <c r="G12" i="114"/>
  <c r="E12" i="115"/>
  <c r="E13" i="114"/>
  <c r="F30" i="110"/>
  <c r="G30" i="110" s="1"/>
  <c r="G29" i="110"/>
  <c r="G13" i="88"/>
  <c r="G7" i="19"/>
  <c r="F14" i="107"/>
  <c r="E14" i="107"/>
  <c r="G14" i="106"/>
  <c r="G27" i="43"/>
  <c r="E27" i="44"/>
  <c r="F11" i="33"/>
  <c r="G11" i="32"/>
  <c r="I24" i="35"/>
  <c r="J24" i="23"/>
  <c r="H24" i="24"/>
  <c r="E6" i="102"/>
  <c r="G6" i="101"/>
  <c r="E7" i="101"/>
  <c r="F22" i="78"/>
  <c r="G22" i="77"/>
  <c r="F16" i="67"/>
  <c r="G16" i="66"/>
  <c r="F19" i="66"/>
  <c r="F10" i="19"/>
  <c r="G10" i="18"/>
  <c r="F25" i="43"/>
  <c r="F28" i="42"/>
  <c r="F29" i="42" s="1"/>
  <c r="F30" i="42" s="1"/>
  <c r="G27" i="53"/>
  <c r="F27" i="54"/>
  <c r="E14" i="20"/>
  <c r="G14" i="19"/>
  <c r="E19" i="19"/>
  <c r="F23" i="66"/>
  <c r="G23" i="65"/>
  <c r="F28" i="65"/>
  <c r="F30" i="51"/>
  <c r="G30" i="51" s="1"/>
  <c r="G29" i="51"/>
  <c r="E24" i="94"/>
  <c r="G24" i="93"/>
  <c r="E28" i="93"/>
  <c r="E10" i="31"/>
  <c r="E13" i="30"/>
  <c r="G7" i="2"/>
  <c r="E18" i="102"/>
  <c r="G18" i="101"/>
  <c r="F21" i="11"/>
  <c r="F28" i="10"/>
  <c r="G21" i="10"/>
  <c r="E11" i="21"/>
  <c r="G11" i="20"/>
  <c r="F24" i="69"/>
  <c r="G24" i="68"/>
  <c r="J15" i="5"/>
  <c r="H15" i="4"/>
  <c r="I15" i="18"/>
  <c r="H19" i="5"/>
  <c r="J19" i="5" s="1"/>
  <c r="E17" i="107"/>
  <c r="I5" i="18"/>
  <c r="I7" i="18" s="1"/>
  <c r="J5" i="5"/>
  <c r="H5" i="4"/>
  <c r="H7" i="5"/>
  <c r="E14" i="33"/>
  <c r="E19" i="32"/>
  <c r="G19" i="32" s="1"/>
  <c r="G14" i="32"/>
  <c r="F26" i="58"/>
  <c r="G26" i="57"/>
  <c r="F14" i="81"/>
  <c r="G14" i="80"/>
  <c r="E4" i="10"/>
  <c r="G4" i="1"/>
  <c r="E7" i="1"/>
  <c r="E4" i="21"/>
  <c r="G4" i="20"/>
  <c r="F9" i="81"/>
  <c r="G9" i="80"/>
  <c r="F24" i="77"/>
  <c r="G24" i="76"/>
  <c r="F4" i="107"/>
  <c r="G7" i="43"/>
  <c r="F28" i="76"/>
  <c r="G28" i="76" s="1"/>
  <c r="I20" i="27"/>
  <c r="H20" i="16"/>
  <c r="J20" i="15"/>
  <c r="G28" i="42"/>
  <c r="G28" i="65"/>
  <c r="E5" i="107"/>
  <c r="G28" i="52"/>
  <c r="F29" i="52"/>
  <c r="E22" i="97"/>
  <c r="G22" i="97" s="1"/>
  <c r="G22" i="96"/>
  <c r="F21" i="78"/>
  <c r="F28" i="77"/>
  <c r="G21" i="106"/>
  <c r="E21" i="107"/>
  <c r="E29" i="77"/>
  <c r="G28" i="77"/>
  <c r="F12" i="18"/>
  <c r="G12" i="17"/>
  <c r="H17" i="35"/>
  <c r="J17" i="34"/>
  <c r="I17" i="46"/>
  <c r="F24" i="54"/>
  <c r="G24" i="53"/>
  <c r="F28" i="53"/>
  <c r="J7" i="6"/>
  <c r="H29" i="6"/>
  <c r="F23" i="79"/>
  <c r="G23" i="78"/>
  <c r="E4" i="45"/>
  <c r="E7" i="44"/>
  <c r="G4" i="44"/>
  <c r="F25" i="54"/>
  <c r="G25" i="53"/>
  <c r="E5" i="79"/>
  <c r="E7" i="78"/>
  <c r="E11" i="79"/>
  <c r="G11" i="78"/>
  <c r="H11" i="14"/>
  <c r="I11" i="25"/>
  <c r="J11" i="12"/>
  <c r="F17" i="102"/>
  <c r="F19" i="101"/>
  <c r="G17" i="101"/>
  <c r="G29" i="27"/>
  <c r="F30" i="27"/>
  <c r="G30" i="27" s="1"/>
  <c r="F20" i="36"/>
  <c r="G20" i="35"/>
  <c r="E29" i="65"/>
  <c r="E6" i="20"/>
  <c r="G6" i="19"/>
  <c r="E26" i="24"/>
  <c r="G26" i="23"/>
  <c r="J26" i="5"/>
  <c r="H26" i="4"/>
  <c r="I26" i="18"/>
  <c r="H12" i="19"/>
  <c r="J12" i="18"/>
  <c r="I12" i="30"/>
  <c r="E25" i="61"/>
  <c r="E13" i="91"/>
  <c r="E12" i="92"/>
  <c r="G12" i="91"/>
  <c r="F6" i="58"/>
  <c r="G6" i="57"/>
  <c r="E15" i="45"/>
  <c r="G15" i="44"/>
  <c r="G23" i="2"/>
  <c r="E23" i="1"/>
  <c r="E17" i="73"/>
  <c r="H18" i="24"/>
  <c r="I18" i="35"/>
  <c r="J18" i="23"/>
  <c r="E5" i="34"/>
  <c r="E25" i="44"/>
  <c r="E28" i="43"/>
  <c r="G17" i="84"/>
  <c r="F17" i="85"/>
  <c r="G17" i="85" s="1"/>
  <c r="F26" i="89"/>
  <c r="G26" i="88"/>
  <c r="F28" i="88"/>
  <c r="G28" i="88" s="1"/>
  <c r="F21" i="45"/>
  <c r="G21" i="44"/>
  <c r="F19" i="18"/>
  <c r="G19" i="18" s="1"/>
  <c r="F17" i="19"/>
  <c r="F7" i="29"/>
  <c r="F29" i="29" s="1"/>
  <c r="F30" i="29" s="1"/>
  <c r="F5" i="30"/>
  <c r="G5" i="29"/>
  <c r="G28" i="29"/>
  <c r="G8" i="37"/>
  <c r="E12" i="67"/>
  <c r="G12" i="66"/>
  <c r="E13" i="66"/>
  <c r="G29" i="16"/>
  <c r="E30" i="16"/>
  <c r="G30" i="16" s="1"/>
  <c r="F26" i="78"/>
  <c r="G26" i="77"/>
  <c r="E16" i="73"/>
  <c r="J8" i="23"/>
  <c r="H8" i="24"/>
  <c r="I8" i="35"/>
  <c r="F9" i="34"/>
  <c r="G9" i="33"/>
  <c r="E13" i="78"/>
  <c r="I4" i="36"/>
  <c r="H4" i="25"/>
  <c r="J4" i="24"/>
  <c r="F23" i="101"/>
  <c r="G23" i="100"/>
  <c r="F28" i="100"/>
  <c r="G28" i="100" s="1"/>
  <c r="G24" i="106"/>
  <c r="E24" i="107"/>
  <c r="G23" i="56"/>
  <c r="E23" i="57"/>
  <c r="E28" i="56"/>
  <c r="E24" i="79"/>
  <c r="G14" i="66"/>
  <c r="E14" i="67"/>
  <c r="E19" i="66"/>
  <c r="G19" i="66" s="1"/>
  <c r="G14" i="59"/>
  <c r="E14" i="60"/>
  <c r="E19" i="59"/>
  <c r="E16" i="102"/>
  <c r="G16" i="101"/>
  <c r="F29" i="64"/>
  <c r="F30" i="64" s="1"/>
  <c r="G29" i="74"/>
  <c r="F30" i="74"/>
  <c r="G30" i="74" s="1"/>
  <c r="E29" i="55"/>
  <c r="E24" i="31"/>
  <c r="G24" i="30"/>
  <c r="E28" i="30"/>
  <c r="G28" i="30" s="1"/>
  <c r="G26" i="106"/>
  <c r="E26" i="107"/>
  <c r="H9" i="4"/>
  <c r="I9" i="18"/>
  <c r="I13" i="18" s="1"/>
  <c r="J9" i="5"/>
  <c r="H13" i="5"/>
  <c r="J13" i="5" s="1"/>
  <c r="E23" i="19"/>
  <c r="G23" i="18"/>
  <c r="F22" i="31"/>
  <c r="G22" i="30"/>
  <c r="F28" i="30"/>
  <c r="E11" i="10"/>
  <c r="G11" i="1"/>
  <c r="E13" i="1"/>
  <c r="F17" i="95"/>
  <c r="F19" i="94"/>
  <c r="G29" i="86"/>
  <c r="F30" i="86"/>
  <c r="G30" i="86" s="1"/>
  <c r="E24" i="71"/>
  <c r="F30" i="15"/>
  <c r="G30" i="15" s="1"/>
  <c r="G29" i="15"/>
  <c r="E9" i="102"/>
  <c r="E13" i="101"/>
  <c r="E8" i="80"/>
  <c r="G8" i="79"/>
  <c r="E11" i="102"/>
  <c r="G11" i="101"/>
  <c r="F29" i="5"/>
  <c r="F30" i="5" s="1"/>
  <c r="G13" i="5"/>
  <c r="I25" i="18"/>
  <c r="H25" i="4"/>
  <c r="J25" i="5"/>
  <c r="G25" i="5"/>
  <c r="E25" i="4"/>
  <c r="E28" i="5"/>
  <c r="F29" i="87"/>
  <c r="E14" i="10"/>
  <c r="G14" i="1"/>
  <c r="E26" i="80"/>
  <c r="G17" i="18"/>
  <c r="F9" i="66"/>
  <c r="F13" i="65"/>
  <c r="G13" i="65" s="1"/>
  <c r="G9" i="65"/>
  <c r="E30" i="89"/>
  <c r="G22" i="56"/>
  <c r="F22" i="57"/>
  <c r="F9" i="3"/>
  <c r="G9" i="4"/>
  <c r="F13" i="4"/>
  <c r="I10" i="42"/>
  <c r="J10" i="30"/>
  <c r="H10" i="31"/>
  <c r="G26" i="46"/>
  <c r="F26" i="47"/>
  <c r="E30" i="64"/>
  <c r="G30" i="64" s="1"/>
  <c r="G29" i="64"/>
  <c r="G19" i="41"/>
  <c r="E29" i="41"/>
  <c r="E6" i="1"/>
  <c r="G6" i="2"/>
  <c r="E17" i="20"/>
  <c r="G17" i="19"/>
  <c r="F13" i="61"/>
  <c r="G13" i="61" s="1"/>
  <c r="G16" i="3"/>
  <c r="E16" i="2"/>
  <c r="E19" i="3"/>
  <c r="F17" i="69"/>
  <c r="G17" i="68"/>
  <c r="F12" i="78"/>
  <c r="G12" i="77"/>
  <c r="F13" i="77"/>
  <c r="G13" i="77" s="1"/>
  <c r="E21" i="79"/>
  <c r="G21" i="78"/>
  <c r="E28" i="78"/>
  <c r="F21" i="94"/>
  <c r="G21" i="93"/>
  <c r="E27" i="37"/>
  <c r="G27" i="37" s="1"/>
  <c r="G27" i="36"/>
  <c r="E20" i="107"/>
  <c r="E19" i="101"/>
  <c r="E15" i="102"/>
  <c r="G15" i="101"/>
  <c r="E30" i="54"/>
  <c r="G21" i="73"/>
  <c r="G29" i="63"/>
  <c r="I27" i="18"/>
  <c r="H27" i="4"/>
  <c r="J27" i="5"/>
  <c r="G22" i="48"/>
  <c r="E22" i="49"/>
  <c r="F5" i="78"/>
  <c r="G5" i="78" s="1"/>
  <c r="F7" i="77"/>
  <c r="F17" i="48"/>
  <c r="G17" i="47"/>
  <c r="F19" i="47"/>
  <c r="G28" i="6"/>
  <c r="E29" i="6"/>
  <c r="G30" i="63"/>
  <c r="E6" i="31"/>
  <c r="G6" i="30"/>
  <c r="E7" i="30"/>
  <c r="G4" i="106"/>
  <c r="E4" i="107"/>
  <c r="E21" i="19"/>
  <c r="G21" i="18"/>
  <c r="E28" i="18"/>
  <c r="G28" i="18" s="1"/>
  <c r="G25" i="30"/>
  <c r="E25" i="31"/>
  <c r="F29" i="76"/>
  <c r="G7" i="76"/>
  <c r="G13" i="17"/>
  <c r="E29" i="17"/>
  <c r="I23" i="19"/>
  <c r="J23" i="4"/>
  <c r="H23" i="3"/>
  <c r="E30" i="99"/>
  <c r="E27" i="67"/>
  <c r="G27" i="66"/>
  <c r="E28" i="66"/>
  <c r="G19" i="58"/>
  <c r="I14" i="33"/>
  <c r="J14" i="21"/>
  <c r="H14" i="22"/>
  <c r="E23" i="107"/>
  <c r="F15" i="97"/>
  <c r="F20" i="95"/>
  <c r="F4" i="59"/>
  <c r="F7" i="58"/>
  <c r="G4" i="58"/>
  <c r="E21" i="59"/>
  <c r="G21" i="58"/>
  <c r="I16" i="18"/>
  <c r="J16" i="5"/>
  <c r="H16" i="4"/>
  <c r="E16" i="43"/>
  <c r="G16" i="42"/>
  <c r="E19" i="42"/>
  <c r="G25" i="106"/>
  <c r="E25" i="107"/>
  <c r="F7" i="57"/>
  <c r="I22" i="18"/>
  <c r="J22" i="5"/>
  <c r="H22" i="4"/>
  <c r="G24" i="23"/>
  <c r="E24" i="24"/>
  <c r="G28" i="41"/>
  <c r="E29" i="29"/>
  <c r="G7" i="29"/>
  <c r="E12" i="102"/>
  <c r="G12" i="101"/>
  <c r="E20" i="96"/>
  <c r="E18" i="67"/>
  <c r="G18" i="66"/>
  <c r="F29" i="99"/>
  <c r="F30" i="99" s="1"/>
  <c r="E9" i="19"/>
  <c r="G9" i="18"/>
  <c r="E13" i="18"/>
  <c r="I28" i="17"/>
  <c r="I29" i="17" s="1"/>
  <c r="I30" i="17" s="1"/>
  <c r="G29" i="40"/>
  <c r="E30" i="40"/>
  <c r="G30" i="40" s="1"/>
  <c r="E30" i="7"/>
  <c r="G30" i="7" s="1"/>
  <c r="G29" i="7"/>
  <c r="E27" i="59"/>
  <c r="E27" i="102"/>
  <c r="G27" i="101"/>
  <c r="G8" i="89"/>
  <c r="F8" i="90"/>
  <c r="E30" i="28"/>
  <c r="G30" i="28" s="1"/>
  <c r="G29" i="28"/>
  <c r="H6" i="12"/>
  <c r="J6" i="11"/>
  <c r="I6" i="24"/>
  <c r="F10" i="30"/>
  <c r="G10" i="30" s="1"/>
  <c r="F13" i="29"/>
  <c r="G13" i="29" s="1"/>
  <c r="E10" i="107"/>
  <c r="F9" i="101"/>
  <c r="F13" i="100"/>
  <c r="H21" i="4"/>
  <c r="I21" i="18"/>
  <c r="I28" i="18" s="1"/>
  <c r="J21" i="5"/>
  <c r="H28" i="5"/>
  <c r="J28" i="5" s="1"/>
  <c r="E22" i="11"/>
  <c r="G22" i="10"/>
  <c r="F9" i="89"/>
  <c r="G9" i="88"/>
  <c r="F5" i="47"/>
  <c r="G5" i="46"/>
  <c r="F7" i="46"/>
  <c r="G7" i="56"/>
  <c r="E28" i="101"/>
  <c r="E22" i="102"/>
  <c r="G22" i="101"/>
  <c r="E29" i="18"/>
  <c r="G7" i="18"/>
  <c r="E8" i="107"/>
  <c r="G7" i="100"/>
  <c r="E29" i="100"/>
  <c r="G7" i="28"/>
  <c r="J29" i="7"/>
  <c r="H30" i="7"/>
  <c r="J30" i="7" s="1"/>
  <c r="G28" i="154" l="1"/>
  <c r="E29" i="154"/>
  <c r="E30" i="153"/>
  <c r="G30" i="153" s="1"/>
  <c r="G29" i="153"/>
  <c r="F29" i="77"/>
  <c r="F30" i="77" s="1"/>
  <c r="F20" i="84"/>
  <c r="G20" i="83"/>
  <c r="G16" i="78"/>
  <c r="F16" i="79"/>
  <c r="F19" i="78"/>
  <c r="G19" i="78" s="1"/>
  <c r="E6" i="68"/>
  <c r="G6" i="67"/>
  <c r="E7" i="67"/>
  <c r="G7" i="67" s="1"/>
  <c r="F6" i="80"/>
  <c r="G6" i="79"/>
  <c r="E5" i="72"/>
  <c r="G5" i="71"/>
  <c r="G4" i="73"/>
  <c r="G16" i="95"/>
  <c r="F16" i="96"/>
  <c r="E19" i="85"/>
  <c r="G15" i="85"/>
  <c r="F10" i="94"/>
  <c r="G10" i="93"/>
  <c r="F5" i="91"/>
  <c r="G5" i="90"/>
  <c r="F7" i="90"/>
  <c r="G7" i="90" s="1"/>
  <c r="E4" i="81"/>
  <c r="G4" i="80"/>
  <c r="E25" i="94"/>
  <c r="G25" i="93"/>
  <c r="E15" i="93"/>
  <c r="G15" i="92"/>
  <c r="E29" i="90"/>
  <c r="F29" i="100"/>
  <c r="F30" i="100" s="1"/>
  <c r="G20" i="103"/>
  <c r="F20" i="104"/>
  <c r="G19" i="101"/>
  <c r="E17" i="92"/>
  <c r="E19" i="91"/>
  <c r="G19" i="91" s="1"/>
  <c r="G17" i="91"/>
  <c r="F10" i="105"/>
  <c r="G10" i="104"/>
  <c r="F8" i="105"/>
  <c r="G8" i="104"/>
  <c r="E6" i="92"/>
  <c r="G6" i="91"/>
  <c r="E7" i="91"/>
  <c r="G30" i="99"/>
  <c r="F7" i="102"/>
  <c r="F5" i="103"/>
  <c r="G5" i="102"/>
  <c r="G29" i="99"/>
  <c r="G4" i="93"/>
  <c r="E4" i="94"/>
  <c r="G7" i="113"/>
  <c r="F14" i="120"/>
  <c r="G14" i="119"/>
  <c r="F27" i="120"/>
  <c r="F28" i="119"/>
  <c r="G27" i="119"/>
  <c r="F16" i="119"/>
  <c r="F19" i="118"/>
  <c r="F8" i="118"/>
  <c r="F13" i="117"/>
  <c r="G8" i="117"/>
  <c r="F4" i="115"/>
  <c r="F7" i="114"/>
  <c r="F29" i="114" s="1"/>
  <c r="F30" i="114" s="1"/>
  <c r="G4" i="114"/>
  <c r="E15" i="119"/>
  <c r="G15" i="118"/>
  <c r="E9" i="119"/>
  <c r="G9" i="118"/>
  <c r="E8" i="120"/>
  <c r="E16" i="118"/>
  <c r="G16" i="117"/>
  <c r="G6" i="115"/>
  <c r="E6" i="116"/>
  <c r="E5" i="115"/>
  <c r="G5" i="114"/>
  <c r="E7" i="114"/>
  <c r="E4" i="119"/>
  <c r="F6" i="144"/>
  <c r="G6" i="143"/>
  <c r="F7" i="143"/>
  <c r="F29" i="143" s="1"/>
  <c r="F30" i="143" s="1"/>
  <c r="G7" i="142"/>
  <c r="E29" i="142"/>
  <c r="E5" i="144"/>
  <c r="G5" i="143"/>
  <c r="E7" i="143"/>
  <c r="E30" i="141"/>
  <c r="G30" i="141" s="1"/>
  <c r="G29" i="141"/>
  <c r="G7" i="133"/>
  <c r="E29" i="133"/>
  <c r="G7" i="132"/>
  <c r="E29" i="132"/>
  <c r="G29" i="131"/>
  <c r="E30" i="131"/>
  <c r="G30" i="131" s="1"/>
  <c r="E11" i="119"/>
  <c r="G11" i="118"/>
  <c r="E10" i="120"/>
  <c r="G10" i="119"/>
  <c r="E26" i="119"/>
  <c r="G26" i="118"/>
  <c r="E25" i="119"/>
  <c r="G25" i="118"/>
  <c r="E21" i="120"/>
  <c r="G21" i="120" s="1"/>
  <c r="G21" i="119"/>
  <c r="E29" i="113"/>
  <c r="G29" i="113" s="1"/>
  <c r="E20" i="119"/>
  <c r="E28" i="118"/>
  <c r="G28" i="118" s="1"/>
  <c r="G20" i="118"/>
  <c r="E18" i="117"/>
  <c r="G18" i="116"/>
  <c r="E30" i="112"/>
  <c r="G30" i="112" s="1"/>
  <c r="G29" i="112"/>
  <c r="E17" i="115"/>
  <c r="E19" i="114"/>
  <c r="G19" i="114" s="1"/>
  <c r="G17" i="114"/>
  <c r="G13" i="114"/>
  <c r="E12" i="116"/>
  <c r="G12" i="115"/>
  <c r="E13" i="115"/>
  <c r="F9" i="35"/>
  <c r="G9" i="34"/>
  <c r="J12" i="19"/>
  <c r="H12" i="20"/>
  <c r="I12" i="31"/>
  <c r="G24" i="54"/>
  <c r="F24" i="55"/>
  <c r="F28" i="54"/>
  <c r="G7" i="1"/>
  <c r="H15" i="3"/>
  <c r="I15" i="19"/>
  <c r="J15" i="4"/>
  <c r="H19" i="4"/>
  <c r="J19" i="4" s="1"/>
  <c r="E29" i="101"/>
  <c r="G7" i="101"/>
  <c r="G28" i="5"/>
  <c r="E29" i="5"/>
  <c r="E14" i="68"/>
  <c r="G14" i="67"/>
  <c r="E19" i="67"/>
  <c r="F5" i="31"/>
  <c r="G5" i="30"/>
  <c r="F7" i="30"/>
  <c r="H9" i="3"/>
  <c r="I9" i="19"/>
  <c r="I13" i="19" s="1"/>
  <c r="J9" i="4"/>
  <c r="H13" i="4"/>
  <c r="J13" i="4" s="1"/>
  <c r="J18" i="24"/>
  <c r="H18" i="25"/>
  <c r="I18" i="36"/>
  <c r="J26" i="4"/>
  <c r="I26" i="19"/>
  <c r="H26" i="3"/>
  <c r="H11" i="15"/>
  <c r="I11" i="26"/>
  <c r="J11" i="14"/>
  <c r="E4" i="11"/>
  <c r="G4" i="10"/>
  <c r="E6" i="103"/>
  <c r="G6" i="102"/>
  <c r="E7" i="102"/>
  <c r="E27" i="103"/>
  <c r="G27" i="102"/>
  <c r="G16" i="2"/>
  <c r="E16" i="1"/>
  <c r="E19" i="2"/>
  <c r="F17" i="20"/>
  <c r="F19" i="19"/>
  <c r="G19" i="19" s="1"/>
  <c r="H17" i="36"/>
  <c r="J17" i="35"/>
  <c r="I17" i="47"/>
  <c r="H20" i="17"/>
  <c r="J20" i="16"/>
  <c r="I20" i="28"/>
  <c r="F24" i="70"/>
  <c r="G24" i="69"/>
  <c r="F23" i="67"/>
  <c r="G23" i="66"/>
  <c r="F28" i="66"/>
  <c r="H24" i="25"/>
  <c r="I24" i="36"/>
  <c r="J24" i="24"/>
  <c r="F9" i="102"/>
  <c r="G9" i="102" s="1"/>
  <c r="F13" i="101"/>
  <c r="G13" i="101" s="1"/>
  <c r="F9" i="2"/>
  <c r="F13" i="3"/>
  <c r="G9" i="3"/>
  <c r="E26" i="108"/>
  <c r="G26" i="107"/>
  <c r="E24" i="80"/>
  <c r="E11" i="80"/>
  <c r="G11" i="79"/>
  <c r="F17" i="70"/>
  <c r="G17" i="69"/>
  <c r="F22" i="58"/>
  <c r="G22" i="57"/>
  <c r="J25" i="4"/>
  <c r="H25" i="3"/>
  <c r="I25" i="19"/>
  <c r="E24" i="72"/>
  <c r="E29" i="56"/>
  <c r="J8" i="24"/>
  <c r="H8" i="25"/>
  <c r="I8" i="36"/>
  <c r="E26" i="25"/>
  <c r="G26" i="25" s="1"/>
  <c r="G26" i="24"/>
  <c r="F12" i="19"/>
  <c r="G12" i="18"/>
  <c r="G14" i="81"/>
  <c r="F14" i="82"/>
  <c r="E11" i="22"/>
  <c r="G11" i="21"/>
  <c r="E27" i="68"/>
  <c r="G27" i="67"/>
  <c r="E28" i="67"/>
  <c r="G23" i="57"/>
  <c r="E23" i="58"/>
  <c r="E28" i="57"/>
  <c r="E23" i="10"/>
  <c r="G23" i="1"/>
  <c r="E29" i="78"/>
  <c r="G14" i="20"/>
  <c r="E14" i="21"/>
  <c r="E19" i="20"/>
  <c r="F29" i="4"/>
  <c r="F30" i="4" s="1"/>
  <c r="G13" i="4"/>
  <c r="E27" i="60"/>
  <c r="E22" i="103"/>
  <c r="G22" i="102"/>
  <c r="E28" i="102"/>
  <c r="E20" i="108"/>
  <c r="E17" i="21"/>
  <c r="G17" i="20"/>
  <c r="F21" i="46"/>
  <c r="G21" i="45"/>
  <c r="G6" i="20"/>
  <c r="E6" i="21"/>
  <c r="E5" i="80"/>
  <c r="E7" i="79"/>
  <c r="E30" i="77"/>
  <c r="G30" i="77" s="1"/>
  <c r="G29" i="77"/>
  <c r="F26" i="59"/>
  <c r="G26" i="58"/>
  <c r="F27" i="55"/>
  <c r="G27" i="54"/>
  <c r="F11" i="34"/>
  <c r="G11" i="33"/>
  <c r="F30" i="87"/>
  <c r="G30" i="87" s="1"/>
  <c r="G29" i="87"/>
  <c r="E30" i="17"/>
  <c r="G30" i="17" s="1"/>
  <c r="G29" i="17"/>
  <c r="F17" i="49"/>
  <c r="G17" i="48"/>
  <c r="F19" i="48"/>
  <c r="G24" i="31"/>
  <c r="E24" i="32"/>
  <c r="E28" i="31"/>
  <c r="G24" i="107"/>
  <c r="E24" i="108"/>
  <c r="G7" i="77"/>
  <c r="F21" i="12"/>
  <c r="F28" i="11"/>
  <c r="G21" i="11"/>
  <c r="E27" i="45"/>
  <c r="G27" i="44"/>
  <c r="E29" i="30"/>
  <c r="G7" i="30"/>
  <c r="F4" i="60"/>
  <c r="G4" i="59"/>
  <c r="E24" i="25"/>
  <c r="G24" i="25" s="1"/>
  <c r="G24" i="24"/>
  <c r="G13" i="18"/>
  <c r="E6" i="10"/>
  <c r="G6" i="1"/>
  <c r="E30" i="55"/>
  <c r="E30" i="65"/>
  <c r="G21" i="107"/>
  <c r="E21" i="108"/>
  <c r="F4" i="108"/>
  <c r="G29" i="41"/>
  <c r="E30" i="41"/>
  <c r="G30" i="41" s="1"/>
  <c r="E11" i="103"/>
  <c r="G11" i="102"/>
  <c r="F17" i="96"/>
  <c r="F19" i="95"/>
  <c r="F26" i="90"/>
  <c r="G26" i="89"/>
  <c r="F28" i="89"/>
  <c r="G28" i="89" s="1"/>
  <c r="G15" i="45"/>
  <c r="E15" i="46"/>
  <c r="F25" i="55"/>
  <c r="G25" i="54"/>
  <c r="E18" i="103"/>
  <c r="G18" i="102"/>
  <c r="F26" i="79"/>
  <c r="G26" i="78"/>
  <c r="E14" i="34"/>
  <c r="G14" i="33"/>
  <c r="E19" i="33"/>
  <c r="G19" i="33" s="1"/>
  <c r="F25" i="44"/>
  <c r="F28" i="43"/>
  <c r="F29" i="43" s="1"/>
  <c r="F30" i="43" s="1"/>
  <c r="E14" i="108"/>
  <c r="G14" i="107"/>
  <c r="E21" i="60"/>
  <c r="G21" i="59"/>
  <c r="F5" i="79"/>
  <c r="F7" i="78"/>
  <c r="G7" i="78" s="1"/>
  <c r="E25" i="32"/>
  <c r="G25" i="31"/>
  <c r="G22" i="49"/>
  <c r="G28" i="78"/>
  <c r="F9" i="67"/>
  <c r="F13" i="66"/>
  <c r="F29" i="66" s="1"/>
  <c r="F30" i="66" s="1"/>
  <c r="G9" i="66"/>
  <c r="E13" i="79"/>
  <c r="F23" i="102"/>
  <c r="F28" i="101"/>
  <c r="G28" i="101" s="1"/>
  <c r="G23" i="101"/>
  <c r="F6" i="59"/>
  <c r="G6" i="58"/>
  <c r="G20" i="36"/>
  <c r="F20" i="37"/>
  <c r="G7" i="44"/>
  <c r="F21" i="79"/>
  <c r="F28" i="78"/>
  <c r="F24" i="78"/>
  <c r="G24" i="77"/>
  <c r="J7" i="5"/>
  <c r="H29" i="5"/>
  <c r="F20" i="96"/>
  <c r="E13" i="19"/>
  <c r="E9" i="20"/>
  <c r="G9" i="19"/>
  <c r="G11" i="10"/>
  <c r="E11" i="11"/>
  <c r="E13" i="10"/>
  <c r="G28" i="43"/>
  <c r="E4" i="46"/>
  <c r="E7" i="45"/>
  <c r="G4" i="45"/>
  <c r="I5" i="19"/>
  <c r="I7" i="19" s="1"/>
  <c r="J5" i="4"/>
  <c r="H5" i="3"/>
  <c r="H7" i="4"/>
  <c r="G10" i="19"/>
  <c r="F13" i="19"/>
  <c r="F29" i="19" s="1"/>
  <c r="F30" i="19" s="1"/>
  <c r="F10" i="20"/>
  <c r="H21" i="3"/>
  <c r="J21" i="4"/>
  <c r="I21" i="19"/>
  <c r="I28" i="19" s="1"/>
  <c r="H28" i="4"/>
  <c r="J28" i="4" s="1"/>
  <c r="G7" i="58"/>
  <c r="E30" i="18"/>
  <c r="G30" i="18" s="1"/>
  <c r="G29" i="18"/>
  <c r="F21" i="95"/>
  <c r="G21" i="94"/>
  <c r="E18" i="68"/>
  <c r="G18" i="67"/>
  <c r="G19" i="42"/>
  <c r="E29" i="42"/>
  <c r="J14" i="22"/>
  <c r="H14" i="23"/>
  <c r="I14" i="34"/>
  <c r="G21" i="79"/>
  <c r="E21" i="80"/>
  <c r="E28" i="79"/>
  <c r="F26" i="48"/>
  <c r="G26" i="47"/>
  <c r="E8" i="81"/>
  <c r="G8" i="80"/>
  <c r="G13" i="66"/>
  <c r="E29" i="66"/>
  <c r="G25" i="43"/>
  <c r="E12" i="93"/>
  <c r="E13" i="92"/>
  <c r="G12" i="92"/>
  <c r="F13" i="18"/>
  <c r="F29" i="18" s="1"/>
  <c r="F30" i="18" s="1"/>
  <c r="F14" i="108"/>
  <c r="E30" i="29"/>
  <c r="G30" i="29" s="1"/>
  <c r="G29" i="29"/>
  <c r="E15" i="103"/>
  <c r="E19" i="102"/>
  <c r="G15" i="102"/>
  <c r="F29" i="65"/>
  <c r="F30" i="65" s="1"/>
  <c r="F5" i="48"/>
  <c r="F7" i="47"/>
  <c r="G5" i="47"/>
  <c r="G9" i="89"/>
  <c r="F9" i="90"/>
  <c r="J27" i="4"/>
  <c r="I27" i="19"/>
  <c r="H27" i="3"/>
  <c r="E26" i="81"/>
  <c r="E16" i="103"/>
  <c r="G16" i="102"/>
  <c r="H4" i="26"/>
  <c r="I4" i="37"/>
  <c r="J4" i="25"/>
  <c r="E25" i="45"/>
  <c r="E28" i="44"/>
  <c r="F23" i="80"/>
  <c r="G23" i="79"/>
  <c r="G9" i="81"/>
  <c r="F9" i="82"/>
  <c r="E10" i="32"/>
  <c r="E13" i="31"/>
  <c r="G19" i="3"/>
  <c r="E8" i="108"/>
  <c r="E10" i="108"/>
  <c r="G20" i="95"/>
  <c r="E16" i="44"/>
  <c r="G16" i="43"/>
  <c r="E19" i="43"/>
  <c r="E21" i="20"/>
  <c r="G21" i="19"/>
  <c r="E28" i="19"/>
  <c r="G28" i="19" s="1"/>
  <c r="G9" i="101"/>
  <c r="F22" i="32"/>
  <c r="G22" i="31"/>
  <c r="F28" i="31"/>
  <c r="G13" i="100"/>
  <c r="E12" i="68"/>
  <c r="G12" i="67"/>
  <c r="E13" i="67"/>
  <c r="E30" i="90"/>
  <c r="H30" i="6"/>
  <c r="J30" i="6" s="1"/>
  <c r="J29" i="6"/>
  <c r="F30" i="52"/>
  <c r="G30" i="52" s="1"/>
  <c r="G29" i="52"/>
  <c r="G28" i="66"/>
  <c r="E6" i="32"/>
  <c r="G6" i="31"/>
  <c r="E7" i="31"/>
  <c r="G7" i="57"/>
  <c r="F13" i="89"/>
  <c r="E20" i="97"/>
  <c r="J16" i="4"/>
  <c r="H16" i="3"/>
  <c r="I16" i="19"/>
  <c r="G4" i="107"/>
  <c r="E4" i="108"/>
  <c r="E9" i="103"/>
  <c r="E13" i="102"/>
  <c r="G19" i="59"/>
  <c r="E7" i="20"/>
  <c r="E17" i="108"/>
  <c r="F16" i="68"/>
  <c r="G16" i="67"/>
  <c r="F19" i="67"/>
  <c r="H23" i="2"/>
  <c r="I23" i="20"/>
  <c r="J23" i="3"/>
  <c r="F10" i="31"/>
  <c r="F13" i="30"/>
  <c r="G13" i="30" s="1"/>
  <c r="J6" i="12"/>
  <c r="I6" i="25"/>
  <c r="H6" i="14"/>
  <c r="E23" i="108"/>
  <c r="G25" i="107"/>
  <c r="E25" i="108"/>
  <c r="E22" i="12"/>
  <c r="G22" i="11"/>
  <c r="G8" i="90"/>
  <c r="F8" i="91"/>
  <c r="E23" i="20"/>
  <c r="G23" i="19"/>
  <c r="G14" i="60"/>
  <c r="E14" i="61"/>
  <c r="E19" i="60"/>
  <c r="F29" i="53"/>
  <c r="G28" i="53"/>
  <c r="E5" i="108"/>
  <c r="E4" i="22"/>
  <c r="E7" i="21"/>
  <c r="G4" i="21"/>
  <c r="G24" i="94"/>
  <c r="E24" i="95"/>
  <c r="E28" i="94"/>
  <c r="G25" i="4"/>
  <c r="E25" i="3"/>
  <c r="E28" i="4"/>
  <c r="E30" i="6"/>
  <c r="G30" i="6" s="1"/>
  <c r="G29" i="6"/>
  <c r="H22" i="3"/>
  <c r="I22" i="19"/>
  <c r="J22" i="4"/>
  <c r="F30" i="76"/>
  <c r="G30" i="76" s="1"/>
  <c r="G29" i="76"/>
  <c r="G29" i="100"/>
  <c r="E30" i="100"/>
  <c r="G30" i="100" s="1"/>
  <c r="E12" i="103"/>
  <c r="G12" i="102"/>
  <c r="G12" i="78"/>
  <c r="F12" i="79"/>
  <c r="F13" i="78"/>
  <c r="G13" i="78" s="1"/>
  <c r="J10" i="31"/>
  <c r="H10" i="32"/>
  <c r="I10" i="43"/>
  <c r="E14" i="11"/>
  <c r="G14" i="10"/>
  <c r="E5" i="35"/>
  <c r="F17" i="103"/>
  <c r="F19" i="102"/>
  <c r="G17" i="102"/>
  <c r="I19" i="18"/>
  <c r="I29" i="18" s="1"/>
  <c r="I30" i="18" s="1"/>
  <c r="G22" i="78"/>
  <c r="F22" i="79"/>
  <c r="F29" i="88"/>
  <c r="E30" i="154" l="1"/>
  <c r="G30" i="154" s="1"/>
  <c r="G29" i="154"/>
  <c r="F20" i="85"/>
  <c r="G20" i="85" s="1"/>
  <c r="G20" i="84"/>
  <c r="G16" i="79"/>
  <c r="F16" i="80"/>
  <c r="F19" i="79"/>
  <c r="G19" i="79" s="1"/>
  <c r="G6" i="80"/>
  <c r="F6" i="81"/>
  <c r="E6" i="69"/>
  <c r="G6" i="68"/>
  <c r="E7" i="68"/>
  <c r="G7" i="68" s="1"/>
  <c r="E5" i="73"/>
  <c r="G5" i="72"/>
  <c r="F16" i="97"/>
  <c r="G16" i="97" s="1"/>
  <c r="G16" i="96"/>
  <c r="G10" i="94"/>
  <c r="F10" i="95"/>
  <c r="G5" i="91"/>
  <c r="F5" i="92"/>
  <c r="F7" i="91"/>
  <c r="G7" i="91" s="1"/>
  <c r="E4" i="82"/>
  <c r="G4" i="81"/>
  <c r="E29" i="91"/>
  <c r="G25" i="94"/>
  <c r="E25" i="95"/>
  <c r="E15" i="94"/>
  <c r="G15" i="93"/>
  <c r="F20" i="105"/>
  <c r="G20" i="104"/>
  <c r="E17" i="93"/>
  <c r="E19" i="92"/>
  <c r="G19" i="92" s="1"/>
  <c r="G17" i="92"/>
  <c r="F10" i="106"/>
  <c r="G10" i="105"/>
  <c r="F8" i="106"/>
  <c r="G8" i="105"/>
  <c r="E6" i="93"/>
  <c r="G6" i="92"/>
  <c r="E7" i="92"/>
  <c r="F5" i="104"/>
  <c r="F7" i="103"/>
  <c r="G5" i="103"/>
  <c r="G4" i="94"/>
  <c r="E4" i="95"/>
  <c r="G7" i="114"/>
  <c r="F14" i="121"/>
  <c r="G14" i="121" s="1"/>
  <c r="G14" i="120"/>
  <c r="F27" i="121"/>
  <c r="F28" i="120"/>
  <c r="G27" i="120"/>
  <c r="F16" i="120"/>
  <c r="F19" i="119"/>
  <c r="F8" i="119"/>
  <c r="F13" i="118"/>
  <c r="G8" i="118"/>
  <c r="F4" i="116"/>
  <c r="F7" i="115"/>
  <c r="F29" i="115" s="1"/>
  <c r="F30" i="115" s="1"/>
  <c r="G4" i="115"/>
  <c r="E15" i="120"/>
  <c r="G15" i="119"/>
  <c r="E9" i="120"/>
  <c r="G9" i="119"/>
  <c r="E8" i="121"/>
  <c r="E29" i="114"/>
  <c r="G29" i="114" s="1"/>
  <c r="G16" i="118"/>
  <c r="E16" i="119"/>
  <c r="G10" i="120"/>
  <c r="E10" i="121"/>
  <c r="E6" i="117"/>
  <c r="G6" i="116"/>
  <c r="E5" i="116"/>
  <c r="G5" i="115"/>
  <c r="E7" i="115"/>
  <c r="E4" i="120"/>
  <c r="F6" i="145"/>
  <c r="G6" i="144"/>
  <c r="F7" i="144"/>
  <c r="F29" i="144" s="1"/>
  <c r="F30" i="144" s="1"/>
  <c r="G7" i="143"/>
  <c r="E29" i="143"/>
  <c r="E5" i="145"/>
  <c r="G5" i="144"/>
  <c r="E7" i="144"/>
  <c r="E30" i="142"/>
  <c r="G30" i="142" s="1"/>
  <c r="G29" i="142"/>
  <c r="E30" i="132"/>
  <c r="G30" i="132" s="1"/>
  <c r="G29" i="132"/>
  <c r="E30" i="133"/>
  <c r="G30" i="133" s="1"/>
  <c r="G29" i="133"/>
  <c r="E11" i="120"/>
  <c r="G11" i="119"/>
  <c r="E30" i="113"/>
  <c r="G30" i="113" s="1"/>
  <c r="E26" i="120"/>
  <c r="G26" i="120" s="1"/>
  <c r="G26" i="119"/>
  <c r="E25" i="120"/>
  <c r="G25" i="120" s="1"/>
  <c r="G25" i="119"/>
  <c r="E20" i="120"/>
  <c r="E20" i="121" s="1"/>
  <c r="E28" i="119"/>
  <c r="G28" i="119" s="1"/>
  <c r="G20" i="119"/>
  <c r="E18" i="118"/>
  <c r="G18" i="117"/>
  <c r="E17" i="116"/>
  <c r="G17" i="115"/>
  <c r="E19" i="115"/>
  <c r="G19" i="115" s="1"/>
  <c r="G13" i="115"/>
  <c r="E12" i="117"/>
  <c r="G12" i="116"/>
  <c r="E13" i="116"/>
  <c r="E14" i="109"/>
  <c r="G14" i="108"/>
  <c r="E24" i="33"/>
  <c r="G24" i="32"/>
  <c r="E28" i="32"/>
  <c r="G6" i="21"/>
  <c r="E6" i="22"/>
  <c r="E30" i="78"/>
  <c r="E11" i="81"/>
  <c r="G11" i="80"/>
  <c r="I8" i="37"/>
  <c r="J8" i="25"/>
  <c r="H8" i="26"/>
  <c r="E11" i="12"/>
  <c r="G11" i="11"/>
  <c r="E13" i="11"/>
  <c r="G6" i="10"/>
  <c r="E6" i="11"/>
  <c r="H11" i="16"/>
  <c r="I11" i="27"/>
  <c r="J11" i="15"/>
  <c r="E30" i="101"/>
  <c r="G9" i="90"/>
  <c r="F9" i="91"/>
  <c r="F13" i="91" s="1"/>
  <c r="F25" i="45"/>
  <c r="F28" i="44"/>
  <c r="F29" i="44" s="1"/>
  <c r="F30" i="44" s="1"/>
  <c r="G26" i="90"/>
  <c r="F26" i="91"/>
  <c r="F28" i="90"/>
  <c r="G28" i="90" s="1"/>
  <c r="I20" i="29"/>
  <c r="J20" i="17"/>
  <c r="H20" i="18"/>
  <c r="J26" i="3"/>
  <c r="I26" i="20"/>
  <c r="H26" i="2"/>
  <c r="E28" i="20"/>
  <c r="G28" i="20" s="1"/>
  <c r="E21" i="21"/>
  <c r="G21" i="20"/>
  <c r="G19" i="43"/>
  <c r="E29" i="43"/>
  <c r="E13" i="80"/>
  <c r="F28" i="102"/>
  <c r="G23" i="102"/>
  <c r="F23" i="103"/>
  <c r="G17" i="49"/>
  <c r="F19" i="49"/>
  <c r="G21" i="46"/>
  <c r="F21" i="47"/>
  <c r="E23" i="11"/>
  <c r="G23" i="10"/>
  <c r="E30" i="56"/>
  <c r="E24" i="81"/>
  <c r="E29" i="57"/>
  <c r="I19" i="19"/>
  <c r="E12" i="94"/>
  <c r="E13" i="93"/>
  <c r="G12" i="93"/>
  <c r="E12" i="104"/>
  <c r="G12" i="103"/>
  <c r="E26" i="109"/>
  <c r="G26" i="109" s="1"/>
  <c r="G26" i="108"/>
  <c r="I17" i="48"/>
  <c r="H17" i="37"/>
  <c r="J17" i="36"/>
  <c r="H15" i="2"/>
  <c r="I15" i="20"/>
  <c r="J15" i="3"/>
  <c r="H19" i="3"/>
  <c r="J19" i="3" s="1"/>
  <c r="F22" i="80"/>
  <c r="G22" i="79"/>
  <c r="G25" i="44"/>
  <c r="E20" i="109"/>
  <c r="J18" i="25"/>
  <c r="H18" i="26"/>
  <c r="I18" i="37"/>
  <c r="F6" i="60"/>
  <c r="G6" i="59"/>
  <c r="G4" i="108"/>
  <c r="E4" i="109"/>
  <c r="G13" i="19"/>
  <c r="E29" i="19"/>
  <c r="F20" i="97"/>
  <c r="F9" i="68"/>
  <c r="F13" i="67"/>
  <c r="G9" i="67"/>
  <c r="F26" i="80"/>
  <c r="G26" i="79"/>
  <c r="G11" i="103"/>
  <c r="E11" i="104"/>
  <c r="F4" i="61"/>
  <c r="G4" i="60"/>
  <c r="E24" i="73"/>
  <c r="F29" i="3"/>
  <c r="F30" i="3" s="1"/>
  <c r="G13" i="3"/>
  <c r="F17" i="21"/>
  <c r="F19" i="20"/>
  <c r="E23" i="109"/>
  <c r="F30" i="53"/>
  <c r="G30" i="53" s="1"/>
  <c r="G29" i="53"/>
  <c r="E8" i="82"/>
  <c r="G8" i="81"/>
  <c r="H21" i="2"/>
  <c r="J21" i="3"/>
  <c r="I21" i="20"/>
  <c r="H28" i="3"/>
  <c r="J28" i="3" s="1"/>
  <c r="J29" i="5"/>
  <c r="H30" i="5"/>
  <c r="J30" i="5" s="1"/>
  <c r="F9" i="1"/>
  <c r="F13" i="2"/>
  <c r="G9" i="2"/>
  <c r="G19" i="2"/>
  <c r="F29" i="54"/>
  <c r="G28" i="54"/>
  <c r="G19" i="60"/>
  <c r="E25" i="46"/>
  <c r="E28" i="45"/>
  <c r="E8" i="109"/>
  <c r="G19" i="102"/>
  <c r="E21" i="81"/>
  <c r="E28" i="80"/>
  <c r="G10" i="20"/>
  <c r="F10" i="21"/>
  <c r="E30" i="30"/>
  <c r="G30" i="30" s="1"/>
  <c r="G29" i="30"/>
  <c r="F11" i="35"/>
  <c r="G11" i="34"/>
  <c r="G28" i="102"/>
  <c r="E27" i="69"/>
  <c r="G27" i="68"/>
  <c r="E28" i="68"/>
  <c r="H25" i="2"/>
  <c r="J25" i="3"/>
  <c r="I25" i="20"/>
  <c r="F29" i="101"/>
  <c r="F30" i="101" s="1"/>
  <c r="E16" i="10"/>
  <c r="G16" i="1"/>
  <c r="E19" i="1"/>
  <c r="F24" i="56"/>
  <c r="G24" i="55"/>
  <c r="F28" i="55"/>
  <c r="E29" i="31"/>
  <c r="F12" i="80"/>
  <c r="G12" i="79"/>
  <c r="F13" i="79"/>
  <c r="G13" i="79" s="1"/>
  <c r="G6" i="32"/>
  <c r="E6" i="33"/>
  <c r="E7" i="32"/>
  <c r="E5" i="109"/>
  <c r="F10" i="32"/>
  <c r="F13" i="31"/>
  <c r="G23" i="20"/>
  <c r="E23" i="21"/>
  <c r="E29" i="67"/>
  <c r="G13" i="67"/>
  <c r="E15" i="104"/>
  <c r="G15" i="103"/>
  <c r="E19" i="103"/>
  <c r="F4" i="109"/>
  <c r="F9" i="103"/>
  <c r="F13" i="102"/>
  <c r="F9" i="83"/>
  <c r="G9" i="82"/>
  <c r="G7" i="21"/>
  <c r="F30" i="88"/>
  <c r="G30" i="88" s="1"/>
  <c r="G29" i="88"/>
  <c r="E30" i="91"/>
  <c r="F17" i="97"/>
  <c r="F19" i="96"/>
  <c r="F17" i="104"/>
  <c r="G17" i="103"/>
  <c r="F19" i="103"/>
  <c r="H23" i="1"/>
  <c r="J23" i="2"/>
  <c r="I23" i="21"/>
  <c r="F13" i="90"/>
  <c r="G20" i="96"/>
  <c r="H4" i="27"/>
  <c r="J4" i="26"/>
  <c r="I4" i="38"/>
  <c r="F24" i="79"/>
  <c r="G24" i="78"/>
  <c r="E27" i="46"/>
  <c r="G27" i="45"/>
  <c r="F27" i="56"/>
  <c r="G27" i="55"/>
  <c r="E22" i="104"/>
  <c r="G22" i="103"/>
  <c r="E28" i="103"/>
  <c r="E11" i="23"/>
  <c r="G11" i="22"/>
  <c r="J9" i="3"/>
  <c r="H9" i="2"/>
  <c r="I9" i="20"/>
  <c r="I13" i="20" s="1"/>
  <c r="H13" i="3"/>
  <c r="J13" i="3" s="1"/>
  <c r="F5" i="49"/>
  <c r="F7" i="48"/>
  <c r="G5" i="48"/>
  <c r="F8" i="92"/>
  <c r="G8" i="91"/>
  <c r="E12" i="69"/>
  <c r="G12" i="68"/>
  <c r="E13" i="68"/>
  <c r="H14" i="24"/>
  <c r="J14" i="23"/>
  <c r="I14" i="35"/>
  <c r="J7" i="4"/>
  <c r="H29" i="4"/>
  <c r="G25" i="32"/>
  <c r="E25" i="33"/>
  <c r="G21" i="108"/>
  <c r="E21" i="109"/>
  <c r="G21" i="109" s="1"/>
  <c r="E27" i="104"/>
  <c r="G27" i="103"/>
  <c r="F29" i="30"/>
  <c r="F30" i="30" s="1"/>
  <c r="H12" i="21"/>
  <c r="J12" i="20"/>
  <c r="I12" i="32"/>
  <c r="F23" i="81"/>
  <c r="G23" i="80"/>
  <c r="F7" i="59"/>
  <c r="E10" i="109"/>
  <c r="E5" i="36"/>
  <c r="G28" i="4"/>
  <c r="E29" i="4"/>
  <c r="G20" i="97"/>
  <c r="E16" i="104"/>
  <c r="G16" i="103"/>
  <c r="F14" i="109"/>
  <c r="H5" i="2"/>
  <c r="J5" i="3"/>
  <c r="I5" i="20"/>
  <c r="I7" i="20" s="1"/>
  <c r="H7" i="3"/>
  <c r="F21" i="80"/>
  <c r="G21" i="80" s="1"/>
  <c r="F28" i="79"/>
  <c r="G28" i="79" s="1"/>
  <c r="F29" i="78"/>
  <c r="F30" i="78" s="1"/>
  <c r="G18" i="103"/>
  <c r="E18" i="104"/>
  <c r="F26" i="60"/>
  <c r="G26" i="59"/>
  <c r="E27" i="61"/>
  <c r="G14" i="82"/>
  <c r="F14" i="83"/>
  <c r="F22" i="59"/>
  <c r="G22" i="58"/>
  <c r="I24" i="37"/>
  <c r="H24" i="26"/>
  <c r="J24" i="25"/>
  <c r="E29" i="102"/>
  <c r="G7" i="102"/>
  <c r="E4" i="23"/>
  <c r="G4" i="22"/>
  <c r="E7" i="22"/>
  <c r="E16" i="45"/>
  <c r="G16" i="44"/>
  <c r="E19" i="44"/>
  <c r="J22" i="3"/>
  <c r="H22" i="2"/>
  <c r="I22" i="20"/>
  <c r="E25" i="2"/>
  <c r="G25" i="3"/>
  <c r="E28" i="3"/>
  <c r="F16" i="69"/>
  <c r="F19" i="68"/>
  <c r="G16" i="68"/>
  <c r="F29" i="89"/>
  <c r="G13" i="89"/>
  <c r="G13" i="31"/>
  <c r="F5" i="80"/>
  <c r="F7" i="79"/>
  <c r="G7" i="79" s="1"/>
  <c r="G29" i="65"/>
  <c r="F28" i="12"/>
  <c r="G21" i="12"/>
  <c r="F5" i="32"/>
  <c r="F7" i="31"/>
  <c r="F29" i="31" s="1"/>
  <c r="F30" i="31" s="1"/>
  <c r="G5" i="31"/>
  <c r="E23" i="59"/>
  <c r="G23" i="58"/>
  <c r="E28" i="58"/>
  <c r="G26" i="48"/>
  <c r="F26" i="49"/>
  <c r="G26" i="49" s="1"/>
  <c r="E14" i="12"/>
  <c r="G14" i="11"/>
  <c r="G10" i="31"/>
  <c r="E30" i="42"/>
  <c r="G30" i="42" s="1"/>
  <c r="G29" i="42"/>
  <c r="I29" i="19"/>
  <c r="I30" i="19" s="1"/>
  <c r="G30" i="65"/>
  <c r="F17" i="71"/>
  <c r="G17" i="70"/>
  <c r="G6" i="103"/>
  <c r="E6" i="104"/>
  <c r="E7" i="103"/>
  <c r="G19" i="67"/>
  <c r="H6" i="15"/>
  <c r="I6" i="26"/>
  <c r="J6" i="14"/>
  <c r="G28" i="44"/>
  <c r="G14" i="61"/>
  <c r="E19" i="61"/>
  <c r="G22" i="12"/>
  <c r="E17" i="109"/>
  <c r="E10" i="33"/>
  <c r="E13" i="32"/>
  <c r="G10" i="32"/>
  <c r="E26" i="82"/>
  <c r="F25" i="56"/>
  <c r="G25" i="55"/>
  <c r="G24" i="108"/>
  <c r="E24" i="109"/>
  <c r="G24" i="109" s="1"/>
  <c r="G5" i="79"/>
  <c r="G19" i="20"/>
  <c r="F12" i="20"/>
  <c r="F13" i="20" s="1"/>
  <c r="F29" i="20" s="1"/>
  <c r="F30" i="20" s="1"/>
  <c r="G12" i="19"/>
  <c r="G23" i="67"/>
  <c r="F23" i="68"/>
  <c r="F28" i="67"/>
  <c r="G28" i="67" s="1"/>
  <c r="E7" i="10"/>
  <c r="F9" i="36"/>
  <c r="G9" i="35"/>
  <c r="F21" i="96"/>
  <c r="G21" i="95"/>
  <c r="E9" i="104"/>
  <c r="E13" i="103"/>
  <c r="E9" i="21"/>
  <c r="G9" i="20"/>
  <c r="E13" i="20"/>
  <c r="E14" i="35"/>
  <c r="E19" i="34"/>
  <c r="G19" i="34" s="1"/>
  <c r="G14" i="34"/>
  <c r="J16" i="3"/>
  <c r="I16" i="20"/>
  <c r="H16" i="2"/>
  <c r="J10" i="32"/>
  <c r="H10" i="33"/>
  <c r="I10" i="44"/>
  <c r="E24" i="96"/>
  <c r="G24" i="95"/>
  <c r="E28" i="95"/>
  <c r="E25" i="109"/>
  <c r="G25" i="109" s="1"/>
  <c r="G25" i="108"/>
  <c r="G7" i="20"/>
  <c r="F22" i="33"/>
  <c r="F28" i="32"/>
  <c r="G22" i="32"/>
  <c r="H27" i="2"/>
  <c r="I27" i="20"/>
  <c r="J27" i="3"/>
  <c r="G7" i="45"/>
  <c r="G20" i="37"/>
  <c r="E21" i="61"/>
  <c r="G21" i="60"/>
  <c r="G15" i="46"/>
  <c r="E15" i="47"/>
  <c r="E29" i="79"/>
  <c r="E14" i="22"/>
  <c r="G14" i="21"/>
  <c r="E19" i="21"/>
  <c r="E14" i="69"/>
  <c r="E19" i="68"/>
  <c r="G14" i="68"/>
  <c r="G29" i="66"/>
  <c r="E30" i="66"/>
  <c r="G30" i="66" s="1"/>
  <c r="E17" i="22"/>
  <c r="G17" i="21"/>
  <c r="E18" i="69"/>
  <c r="G18" i="68"/>
  <c r="E4" i="47"/>
  <c r="E7" i="46"/>
  <c r="G4" i="46"/>
  <c r="G28" i="31"/>
  <c r="E5" i="81"/>
  <c r="E7" i="80"/>
  <c r="G5" i="80"/>
  <c r="F24" i="71"/>
  <c r="G24" i="70"/>
  <c r="E4" i="12"/>
  <c r="G4" i="11"/>
  <c r="E7" i="11"/>
  <c r="G29" i="5"/>
  <c r="E30" i="5"/>
  <c r="G30" i="5" s="1"/>
  <c r="G16" i="80" l="1"/>
  <c r="F16" i="81"/>
  <c r="F19" i="80"/>
  <c r="G19" i="80" s="1"/>
  <c r="E6" i="70"/>
  <c r="G6" i="69"/>
  <c r="E7" i="69"/>
  <c r="G7" i="69" s="1"/>
  <c r="F6" i="82"/>
  <c r="G6" i="81"/>
  <c r="G5" i="73"/>
  <c r="F10" i="96"/>
  <c r="G10" i="95"/>
  <c r="G5" i="92"/>
  <c r="F5" i="93"/>
  <c r="F7" i="92"/>
  <c r="G7" i="92" s="1"/>
  <c r="E4" i="83"/>
  <c r="G4" i="82"/>
  <c r="E29" i="92"/>
  <c r="F29" i="102"/>
  <c r="F30" i="102" s="1"/>
  <c r="G25" i="95"/>
  <c r="E25" i="96"/>
  <c r="E15" i="95"/>
  <c r="G15" i="94"/>
  <c r="F20" i="106"/>
  <c r="G20" i="105"/>
  <c r="G29" i="101"/>
  <c r="E17" i="94"/>
  <c r="E19" i="93"/>
  <c r="G19" i="93" s="1"/>
  <c r="G17" i="93"/>
  <c r="F10" i="107"/>
  <c r="G10" i="106"/>
  <c r="F8" i="107"/>
  <c r="G8" i="106"/>
  <c r="E6" i="94"/>
  <c r="G6" i="93"/>
  <c r="E7" i="93"/>
  <c r="F5" i="105"/>
  <c r="F7" i="104"/>
  <c r="G5" i="104"/>
  <c r="E4" i="96"/>
  <c r="G4" i="95"/>
  <c r="G27" i="121"/>
  <c r="F28" i="121"/>
  <c r="G7" i="115"/>
  <c r="F16" i="121"/>
  <c r="F19" i="121" s="1"/>
  <c r="F19" i="120"/>
  <c r="F8" i="120"/>
  <c r="F13" i="119"/>
  <c r="G8" i="119"/>
  <c r="F4" i="117"/>
  <c r="F7" i="116"/>
  <c r="F29" i="116" s="1"/>
  <c r="F30" i="116" s="1"/>
  <c r="G4" i="116"/>
  <c r="G20" i="121"/>
  <c r="E28" i="121"/>
  <c r="G28" i="121" s="1"/>
  <c r="G15" i="120"/>
  <c r="E15" i="121"/>
  <c r="G15" i="121" s="1"/>
  <c r="E30" i="114"/>
  <c r="G30" i="114" s="1"/>
  <c r="E9" i="121"/>
  <c r="G9" i="121" s="1"/>
  <c r="G9" i="120"/>
  <c r="E16" i="120"/>
  <c r="G16" i="119"/>
  <c r="G11" i="120"/>
  <c r="E11" i="121"/>
  <c r="G11" i="121" s="1"/>
  <c r="G10" i="121"/>
  <c r="E6" i="118"/>
  <c r="G6" i="117"/>
  <c r="E5" i="117"/>
  <c r="G5" i="116"/>
  <c r="E7" i="116"/>
  <c r="E4" i="121"/>
  <c r="G6" i="145"/>
  <c r="F7" i="145"/>
  <c r="F29" i="145" s="1"/>
  <c r="F30" i="145" s="1"/>
  <c r="G7" i="144"/>
  <c r="E29" i="144"/>
  <c r="G5" i="145"/>
  <c r="E7" i="145"/>
  <c r="E30" i="143"/>
  <c r="G30" i="143" s="1"/>
  <c r="G29" i="143"/>
  <c r="E29" i="115"/>
  <c r="E30" i="115" s="1"/>
  <c r="G30" i="115" s="1"/>
  <c r="G20" i="120"/>
  <c r="E28" i="120"/>
  <c r="G28" i="120" s="1"/>
  <c r="E18" i="119"/>
  <c r="G18" i="118"/>
  <c r="E17" i="117"/>
  <c r="E19" i="116"/>
  <c r="G19" i="116" s="1"/>
  <c r="G17" i="116"/>
  <c r="G13" i="116"/>
  <c r="E12" i="118"/>
  <c r="G12" i="117"/>
  <c r="E13" i="117"/>
  <c r="F9" i="69"/>
  <c r="F13" i="68"/>
  <c r="G9" i="68"/>
  <c r="I20" i="30"/>
  <c r="J20" i="18"/>
  <c r="H20" i="19"/>
  <c r="G11" i="12"/>
  <c r="E13" i="12"/>
  <c r="E29" i="32"/>
  <c r="E27" i="70"/>
  <c r="G27" i="69"/>
  <c r="E28" i="69"/>
  <c r="I19" i="20"/>
  <c r="I29" i="20" s="1"/>
  <c r="I30" i="20" s="1"/>
  <c r="I8" i="38"/>
  <c r="J8" i="26"/>
  <c r="H8" i="27"/>
  <c r="G25" i="33"/>
  <c r="E25" i="34"/>
  <c r="E6" i="34"/>
  <c r="G6" i="33"/>
  <c r="E7" i="33"/>
  <c r="H15" i="1"/>
  <c r="J15" i="2"/>
  <c r="I15" i="21"/>
  <c r="H19" i="2"/>
  <c r="J19" i="2" s="1"/>
  <c r="G23" i="11"/>
  <c r="E23" i="12"/>
  <c r="F23" i="69"/>
  <c r="G23" i="68"/>
  <c r="F28" i="68"/>
  <c r="I4" i="39"/>
  <c r="J4" i="27"/>
  <c r="H4" i="28"/>
  <c r="G9" i="83"/>
  <c r="F9" i="84"/>
  <c r="F30" i="54"/>
  <c r="G30" i="54" s="1"/>
  <c r="G29" i="54"/>
  <c r="E30" i="19"/>
  <c r="G30" i="19" s="1"/>
  <c r="G29" i="19"/>
  <c r="F11" i="36"/>
  <c r="G11" i="35"/>
  <c r="F17" i="22"/>
  <c r="F19" i="21"/>
  <c r="G19" i="21" s="1"/>
  <c r="J17" i="37"/>
  <c r="H17" i="38"/>
  <c r="I17" i="49"/>
  <c r="G21" i="47"/>
  <c r="F21" i="48"/>
  <c r="E11" i="24"/>
  <c r="G11" i="23"/>
  <c r="F29" i="90"/>
  <c r="G13" i="90"/>
  <c r="F9" i="104"/>
  <c r="G9" i="104" s="1"/>
  <c r="F13" i="103"/>
  <c r="G13" i="103" s="1"/>
  <c r="G4" i="109"/>
  <c r="G26" i="91"/>
  <c r="F26" i="92"/>
  <c r="F28" i="91"/>
  <c r="G28" i="91" s="1"/>
  <c r="G19" i="61"/>
  <c r="G12" i="80"/>
  <c r="F12" i="81"/>
  <c r="F13" i="80"/>
  <c r="G13" i="80" s="1"/>
  <c r="F14" i="84"/>
  <c r="G14" i="83"/>
  <c r="G7" i="11"/>
  <c r="G7" i="31"/>
  <c r="F29" i="2"/>
  <c r="F30" i="2" s="1"/>
  <c r="G13" i="2"/>
  <c r="E11" i="82"/>
  <c r="G11" i="81"/>
  <c r="G28" i="3"/>
  <c r="E29" i="3"/>
  <c r="F12" i="21"/>
  <c r="G12" i="20"/>
  <c r="G19" i="44"/>
  <c r="E29" i="44"/>
  <c r="F26" i="61"/>
  <c r="G26" i="61" s="1"/>
  <c r="G26" i="60"/>
  <c r="E5" i="37"/>
  <c r="E22" i="105"/>
  <c r="G22" i="104"/>
  <c r="E28" i="104"/>
  <c r="I23" i="22"/>
  <c r="H23" i="10"/>
  <c r="J23" i="1"/>
  <c r="E30" i="31"/>
  <c r="G30" i="31" s="1"/>
  <c r="G29" i="31"/>
  <c r="G10" i="21"/>
  <c r="F10" i="22"/>
  <c r="F9" i="10"/>
  <c r="G9" i="1"/>
  <c r="F13" i="1"/>
  <c r="G23" i="103"/>
  <c r="F23" i="104"/>
  <c r="F28" i="103"/>
  <c r="G28" i="103" s="1"/>
  <c r="F25" i="46"/>
  <c r="F28" i="45"/>
  <c r="F29" i="45" s="1"/>
  <c r="F30" i="45" s="1"/>
  <c r="E30" i="92"/>
  <c r="F16" i="70"/>
  <c r="F19" i="69"/>
  <c r="G16" i="69"/>
  <c r="H30" i="4"/>
  <c r="J30" i="4" s="1"/>
  <c r="J29" i="4"/>
  <c r="G4" i="12"/>
  <c r="J22" i="2"/>
  <c r="H22" i="1"/>
  <c r="I22" i="21"/>
  <c r="E18" i="105"/>
  <c r="G18" i="104"/>
  <c r="I14" i="36"/>
  <c r="H14" i="25"/>
  <c r="J14" i="24"/>
  <c r="F29" i="55"/>
  <c r="G28" i="55"/>
  <c r="F6" i="61"/>
  <c r="G6" i="61" s="1"/>
  <c r="G6" i="60"/>
  <c r="G12" i="104"/>
  <c r="E12" i="105"/>
  <c r="G9" i="91"/>
  <c r="F9" i="92"/>
  <c r="G29" i="78"/>
  <c r="F5" i="33"/>
  <c r="F7" i="32"/>
  <c r="G7" i="32" s="1"/>
  <c r="G5" i="32"/>
  <c r="E16" i="46"/>
  <c r="G16" i="45"/>
  <c r="E19" i="45"/>
  <c r="G13" i="68"/>
  <c r="E29" i="68"/>
  <c r="F27" i="57"/>
  <c r="G27" i="56"/>
  <c r="G19" i="103"/>
  <c r="G30" i="78"/>
  <c r="F22" i="60"/>
  <c r="G22" i="59"/>
  <c r="G7" i="22"/>
  <c r="G7" i="59"/>
  <c r="F17" i="105"/>
  <c r="G17" i="104"/>
  <c r="F19" i="104"/>
  <c r="F24" i="57"/>
  <c r="G24" i="56"/>
  <c r="F28" i="56"/>
  <c r="G21" i="81"/>
  <c r="E21" i="82"/>
  <c r="E28" i="81"/>
  <c r="H18" i="27"/>
  <c r="J18" i="26"/>
  <c r="I18" i="38"/>
  <c r="E6" i="23"/>
  <c r="G6" i="22"/>
  <c r="G19" i="68"/>
  <c r="E29" i="80"/>
  <c r="F17" i="72"/>
  <c r="G17" i="71"/>
  <c r="E12" i="70"/>
  <c r="G12" i="69"/>
  <c r="E13" i="69"/>
  <c r="E27" i="47"/>
  <c r="G27" i="46"/>
  <c r="G15" i="104"/>
  <c r="E15" i="105"/>
  <c r="E19" i="104"/>
  <c r="G19" i="104" s="1"/>
  <c r="G19" i="1"/>
  <c r="I28" i="20"/>
  <c r="F7" i="61"/>
  <c r="G4" i="61"/>
  <c r="G12" i="94"/>
  <c r="E12" i="95"/>
  <c r="E13" i="94"/>
  <c r="E30" i="43"/>
  <c r="G30" i="43" s="1"/>
  <c r="G29" i="43"/>
  <c r="G30" i="101"/>
  <c r="H16" i="1"/>
  <c r="I16" i="21"/>
  <c r="J16" i="2"/>
  <c r="E17" i="23"/>
  <c r="G17" i="22"/>
  <c r="E29" i="58"/>
  <c r="G13" i="20"/>
  <c r="E14" i="70"/>
  <c r="E19" i="69"/>
  <c r="G19" i="69" s="1"/>
  <c r="G14" i="69"/>
  <c r="G9" i="103"/>
  <c r="E5" i="82"/>
  <c r="E7" i="81"/>
  <c r="E30" i="79"/>
  <c r="E4" i="24"/>
  <c r="G4" i="23"/>
  <c r="E7" i="23"/>
  <c r="F21" i="81"/>
  <c r="F23" i="82"/>
  <c r="G23" i="81"/>
  <c r="G13" i="91"/>
  <c r="F7" i="60"/>
  <c r="G28" i="32"/>
  <c r="G9" i="21"/>
  <c r="E9" i="22"/>
  <c r="E13" i="21"/>
  <c r="E10" i="34"/>
  <c r="E13" i="33"/>
  <c r="F29" i="79"/>
  <c r="F30" i="79" s="1"/>
  <c r="J7" i="3"/>
  <c r="H29" i="3"/>
  <c r="F19" i="97"/>
  <c r="E30" i="67"/>
  <c r="G16" i="10"/>
  <c r="E16" i="11"/>
  <c r="E19" i="10"/>
  <c r="G19" i="10" s="1"/>
  <c r="H21" i="1"/>
  <c r="I21" i="21"/>
  <c r="J21" i="2"/>
  <c r="H28" i="2"/>
  <c r="J28" i="2" s="1"/>
  <c r="G11" i="104"/>
  <c r="E11" i="105"/>
  <c r="E30" i="57"/>
  <c r="H6" i="16"/>
  <c r="I6" i="27"/>
  <c r="J6" i="15"/>
  <c r="E9" i="105"/>
  <c r="E13" i="104"/>
  <c r="G13" i="102"/>
  <c r="G13" i="32"/>
  <c r="F21" i="97"/>
  <c r="G21" i="97" s="1"/>
  <c r="G21" i="96"/>
  <c r="G7" i="46"/>
  <c r="E15" i="48"/>
  <c r="G15" i="47"/>
  <c r="F5" i="81"/>
  <c r="F7" i="80"/>
  <c r="G7" i="80" s="1"/>
  <c r="G29" i="102"/>
  <c r="E30" i="102"/>
  <c r="G30" i="102" s="1"/>
  <c r="F8" i="93"/>
  <c r="F13" i="92"/>
  <c r="G8" i="92"/>
  <c r="E23" i="22"/>
  <c r="G23" i="21"/>
  <c r="G21" i="21"/>
  <c r="E21" i="22"/>
  <c r="E28" i="21"/>
  <c r="G28" i="21" s="1"/>
  <c r="H11" i="17"/>
  <c r="J11" i="16"/>
  <c r="I11" i="28"/>
  <c r="E24" i="34"/>
  <c r="G24" i="33"/>
  <c r="E28" i="33"/>
  <c r="E14" i="36"/>
  <c r="G14" i="35"/>
  <c r="E19" i="35"/>
  <c r="G19" i="35" s="1"/>
  <c r="H27" i="1"/>
  <c r="J27" i="2"/>
  <c r="I27" i="21"/>
  <c r="G6" i="104"/>
  <c r="E6" i="105"/>
  <c r="E7" i="104"/>
  <c r="E29" i="20"/>
  <c r="E4" i="48"/>
  <c r="E7" i="47"/>
  <c r="G4" i="47"/>
  <c r="G24" i="96"/>
  <c r="E24" i="97"/>
  <c r="E28" i="96"/>
  <c r="I12" i="33"/>
  <c r="H12" i="22"/>
  <c r="J12" i="21"/>
  <c r="E24" i="82"/>
  <c r="G6" i="11"/>
  <c r="E6" i="12"/>
  <c r="G6" i="12" s="1"/>
  <c r="J9" i="2"/>
  <c r="H9" i="1"/>
  <c r="I9" i="21"/>
  <c r="I13" i="21" s="1"/>
  <c r="H13" i="2"/>
  <c r="J13" i="2" s="1"/>
  <c r="E30" i="4"/>
  <c r="G30" i="4" s="1"/>
  <c r="G29" i="4"/>
  <c r="G7" i="103"/>
  <c r="E29" i="103"/>
  <c r="F22" i="34"/>
  <c r="G22" i="33"/>
  <c r="F28" i="33"/>
  <c r="F9" i="37"/>
  <c r="G9" i="36"/>
  <c r="I24" i="38"/>
  <c r="J24" i="26"/>
  <c r="H24" i="27"/>
  <c r="I5" i="21"/>
  <c r="I7" i="21" s="1"/>
  <c r="H5" i="1"/>
  <c r="J5" i="2"/>
  <c r="H7" i="2"/>
  <c r="G28" i="45"/>
  <c r="E13" i="82"/>
  <c r="E8" i="83"/>
  <c r="G8" i="82"/>
  <c r="F26" i="81"/>
  <c r="G26" i="80"/>
  <c r="H26" i="1"/>
  <c r="I26" i="21"/>
  <c r="J26" i="2"/>
  <c r="G14" i="109"/>
  <c r="G14" i="12"/>
  <c r="G23" i="59"/>
  <c r="E23" i="60"/>
  <c r="E28" i="59"/>
  <c r="F24" i="72"/>
  <c r="G24" i="71"/>
  <c r="F25" i="57"/>
  <c r="G25" i="56"/>
  <c r="E26" i="83"/>
  <c r="E18" i="70"/>
  <c r="G18" i="69"/>
  <c r="H10" i="34"/>
  <c r="I10" i="45"/>
  <c r="J10" i="33"/>
  <c r="G7" i="10"/>
  <c r="F30" i="89"/>
  <c r="G30" i="89" s="1"/>
  <c r="G29" i="89"/>
  <c r="F7" i="49"/>
  <c r="G5" i="49"/>
  <c r="F24" i="80"/>
  <c r="F28" i="80" s="1"/>
  <c r="G28" i="80" s="1"/>
  <c r="G24" i="79"/>
  <c r="F10" i="33"/>
  <c r="G10" i="33" s="1"/>
  <c r="F13" i="32"/>
  <c r="H25" i="1"/>
  <c r="J25" i="2"/>
  <c r="I25" i="21"/>
  <c r="G25" i="45"/>
  <c r="E13" i="81"/>
  <c r="G22" i="80"/>
  <c r="F22" i="81"/>
  <c r="G16" i="104"/>
  <c r="E16" i="105"/>
  <c r="G25" i="2"/>
  <c r="E25" i="1"/>
  <c r="E28" i="2"/>
  <c r="G14" i="22"/>
  <c r="E14" i="23"/>
  <c r="E19" i="22"/>
  <c r="G21" i="61"/>
  <c r="E27" i="105"/>
  <c r="G27" i="104"/>
  <c r="G28" i="68"/>
  <c r="E25" i="47"/>
  <c r="G25" i="46"/>
  <c r="E28" i="46"/>
  <c r="F29" i="67"/>
  <c r="F30" i="67" s="1"/>
  <c r="G16" i="81" l="1"/>
  <c r="F16" i="82"/>
  <c r="F19" i="81"/>
  <c r="G19" i="81" s="1"/>
  <c r="F6" i="83"/>
  <c r="G6" i="82"/>
  <c r="E6" i="71"/>
  <c r="G6" i="70"/>
  <c r="E7" i="70"/>
  <c r="G7" i="70" s="1"/>
  <c r="F29" i="91"/>
  <c r="G10" i="96"/>
  <c r="F10" i="97"/>
  <c r="G10" i="97" s="1"/>
  <c r="F5" i="94"/>
  <c r="G5" i="93"/>
  <c r="F7" i="93"/>
  <c r="G7" i="93" s="1"/>
  <c r="E4" i="84"/>
  <c r="G4" i="83"/>
  <c r="E29" i="93"/>
  <c r="G25" i="96"/>
  <c r="E25" i="97"/>
  <c r="G25" i="97" s="1"/>
  <c r="E15" i="96"/>
  <c r="G15" i="95"/>
  <c r="F20" i="107"/>
  <c r="G20" i="106"/>
  <c r="E17" i="95"/>
  <c r="E19" i="94"/>
  <c r="G19" i="94" s="1"/>
  <c r="G17" i="94"/>
  <c r="F10" i="108"/>
  <c r="G10" i="107"/>
  <c r="F8" i="108"/>
  <c r="G8" i="107"/>
  <c r="E6" i="95"/>
  <c r="G6" i="94"/>
  <c r="E7" i="94"/>
  <c r="F5" i="106"/>
  <c r="F7" i="105"/>
  <c r="G5" i="105"/>
  <c r="G4" i="96"/>
  <c r="E4" i="97"/>
  <c r="G7" i="116"/>
  <c r="F8" i="121"/>
  <c r="F13" i="120"/>
  <c r="G8" i="120"/>
  <c r="F4" i="118"/>
  <c r="F7" i="117"/>
  <c r="F29" i="117" s="1"/>
  <c r="F30" i="117" s="1"/>
  <c r="G4" i="117"/>
  <c r="G16" i="120"/>
  <c r="E16" i="121"/>
  <c r="G29" i="115"/>
  <c r="E29" i="116"/>
  <c r="E30" i="116" s="1"/>
  <c r="G30" i="116" s="1"/>
  <c r="E6" i="119"/>
  <c r="G6" i="118"/>
  <c r="E5" i="118"/>
  <c r="G5" i="117"/>
  <c r="E7" i="117"/>
  <c r="G7" i="145"/>
  <c r="E29" i="145"/>
  <c r="G29" i="144"/>
  <c r="E30" i="144"/>
  <c r="G30" i="144" s="1"/>
  <c r="E18" i="120"/>
  <c r="G18" i="120" s="1"/>
  <c r="G18" i="119"/>
  <c r="E17" i="118"/>
  <c r="G17" i="117"/>
  <c r="E19" i="117"/>
  <c r="G19" i="117" s="1"/>
  <c r="G13" i="117"/>
  <c r="E12" i="119"/>
  <c r="E13" i="118"/>
  <c r="G12" i="118"/>
  <c r="H8" i="28"/>
  <c r="J8" i="27"/>
  <c r="I8" i="39"/>
  <c r="E8" i="84"/>
  <c r="G8" i="83"/>
  <c r="J18" i="27"/>
  <c r="H18" i="28"/>
  <c r="I18" i="39"/>
  <c r="F30" i="55"/>
  <c r="G30" i="55" s="1"/>
  <c r="G29" i="55"/>
  <c r="F25" i="47"/>
  <c r="F28" i="46"/>
  <c r="F29" i="46" s="1"/>
  <c r="F30" i="46" s="1"/>
  <c r="F14" i="85"/>
  <c r="G14" i="84"/>
  <c r="G21" i="48"/>
  <c r="F21" i="49"/>
  <c r="E19" i="70"/>
  <c r="E14" i="71"/>
  <c r="G14" i="70"/>
  <c r="E30" i="20"/>
  <c r="G30" i="20" s="1"/>
  <c r="G29" i="20"/>
  <c r="E30" i="58"/>
  <c r="F27" i="58"/>
  <c r="G27" i="57"/>
  <c r="E25" i="48"/>
  <c r="G25" i="47"/>
  <c r="E28" i="47"/>
  <c r="F30" i="91"/>
  <c r="G30" i="91" s="1"/>
  <c r="G29" i="91"/>
  <c r="E21" i="83"/>
  <c r="E28" i="82"/>
  <c r="E30" i="68"/>
  <c r="H14" i="26"/>
  <c r="J14" i="25"/>
  <c r="I14" i="37"/>
  <c r="F23" i="105"/>
  <c r="F28" i="104"/>
  <c r="G23" i="104"/>
  <c r="F12" i="82"/>
  <c r="G12" i="81"/>
  <c r="F13" i="81"/>
  <c r="F23" i="70"/>
  <c r="G23" i="69"/>
  <c r="F28" i="69"/>
  <c r="G28" i="69" s="1"/>
  <c r="I21" i="22"/>
  <c r="I28" i="22" s="1"/>
  <c r="J21" i="1"/>
  <c r="H21" i="10"/>
  <c r="H28" i="1"/>
  <c r="J28" i="1" s="1"/>
  <c r="G29" i="44"/>
  <c r="E30" i="44"/>
  <c r="G30" i="44" s="1"/>
  <c r="H17" i="39"/>
  <c r="I17" i="50"/>
  <c r="I17" i="51"/>
  <c r="J17" i="38"/>
  <c r="H11" i="18"/>
  <c r="J11" i="17"/>
  <c r="I11" i="29"/>
  <c r="F29" i="56"/>
  <c r="G28" i="56"/>
  <c r="G19" i="45"/>
  <c r="E29" i="45"/>
  <c r="F29" i="1"/>
  <c r="F30" i="1" s="1"/>
  <c r="G13" i="1"/>
  <c r="G13" i="81"/>
  <c r="G23" i="12"/>
  <c r="E27" i="71"/>
  <c r="G27" i="70"/>
  <c r="E28" i="70"/>
  <c r="G7" i="47"/>
  <c r="J7" i="2"/>
  <c r="H29" i="2"/>
  <c r="E27" i="106"/>
  <c r="G27" i="105"/>
  <c r="G23" i="60"/>
  <c r="E23" i="61"/>
  <c r="E28" i="60"/>
  <c r="F21" i="82"/>
  <c r="F28" i="81"/>
  <c r="G28" i="81" s="1"/>
  <c r="E12" i="71"/>
  <c r="G12" i="70"/>
  <c r="E13" i="70"/>
  <c r="F24" i="58"/>
  <c r="G24" i="57"/>
  <c r="F28" i="57"/>
  <c r="E16" i="47"/>
  <c r="G16" i="46"/>
  <c r="E19" i="46"/>
  <c r="E18" i="106"/>
  <c r="G18" i="105"/>
  <c r="F9" i="11"/>
  <c r="G9" i="10"/>
  <c r="F13" i="10"/>
  <c r="F12" i="22"/>
  <c r="G12" i="21"/>
  <c r="F17" i="23"/>
  <c r="F19" i="22"/>
  <c r="G19" i="22" s="1"/>
  <c r="G6" i="105"/>
  <c r="E6" i="106"/>
  <c r="E7" i="105"/>
  <c r="F23" i="83"/>
  <c r="G23" i="82"/>
  <c r="G8" i="93"/>
  <c r="F8" i="94"/>
  <c r="H30" i="3"/>
  <c r="J30" i="3" s="1"/>
  <c r="J29" i="3"/>
  <c r="G7" i="23"/>
  <c r="H16" i="10"/>
  <c r="I16" i="22"/>
  <c r="J16" i="1"/>
  <c r="F13" i="21"/>
  <c r="F29" i="21" s="1"/>
  <c r="F30" i="21" s="1"/>
  <c r="E30" i="3"/>
  <c r="G30" i="3" s="1"/>
  <c r="G29" i="3"/>
  <c r="G29" i="32"/>
  <c r="E30" i="32"/>
  <c r="G30" i="32" s="1"/>
  <c r="E4" i="49"/>
  <c r="E7" i="48"/>
  <c r="G4" i="48"/>
  <c r="G7" i="104"/>
  <c r="E29" i="104"/>
  <c r="E17" i="24"/>
  <c r="E24" i="83"/>
  <c r="F17" i="73"/>
  <c r="G17" i="73" s="1"/>
  <c r="G17" i="72"/>
  <c r="F29" i="32"/>
  <c r="F30" i="32" s="1"/>
  <c r="H22" i="10"/>
  <c r="I22" i="22"/>
  <c r="J22" i="1"/>
  <c r="G10" i="22"/>
  <c r="F10" i="23"/>
  <c r="F13" i="22"/>
  <c r="F29" i="22" s="1"/>
  <c r="F30" i="22" s="1"/>
  <c r="G26" i="92"/>
  <c r="F26" i="93"/>
  <c r="F28" i="92"/>
  <c r="G28" i="92" s="1"/>
  <c r="F11" i="37"/>
  <c r="G11" i="37" s="1"/>
  <c r="G11" i="36"/>
  <c r="I19" i="21"/>
  <c r="E15" i="106"/>
  <c r="G15" i="105"/>
  <c r="E19" i="105"/>
  <c r="E27" i="48"/>
  <c r="G27" i="47"/>
  <c r="F24" i="81"/>
  <c r="G24" i="80"/>
  <c r="H27" i="10"/>
  <c r="I27" i="22"/>
  <c r="J27" i="1"/>
  <c r="J6" i="16"/>
  <c r="I6" i="28"/>
  <c r="H6" i="17"/>
  <c r="E4" i="25"/>
  <c r="G4" i="24"/>
  <c r="E7" i="24"/>
  <c r="E30" i="80"/>
  <c r="F17" i="106"/>
  <c r="F19" i="105"/>
  <c r="G17" i="105"/>
  <c r="F5" i="34"/>
  <c r="F7" i="33"/>
  <c r="G5" i="33"/>
  <c r="E11" i="25"/>
  <c r="G11" i="25" s="1"/>
  <c r="G11" i="24"/>
  <c r="E29" i="59"/>
  <c r="G29" i="79"/>
  <c r="J15" i="1"/>
  <c r="I15" i="22"/>
  <c r="I19" i="22" s="1"/>
  <c r="H15" i="10"/>
  <c r="H19" i="1"/>
  <c r="J19" i="1" s="1"/>
  <c r="E26" i="84"/>
  <c r="I9" i="22"/>
  <c r="I13" i="22" s="1"/>
  <c r="H9" i="10"/>
  <c r="J9" i="1"/>
  <c r="H13" i="1"/>
  <c r="J13" i="1" s="1"/>
  <c r="I25" i="22"/>
  <c r="H25" i="10"/>
  <c r="J25" i="1"/>
  <c r="F24" i="73"/>
  <c r="G24" i="73" s="1"/>
  <c r="G24" i="72"/>
  <c r="E25" i="10"/>
  <c r="G25" i="1"/>
  <c r="E28" i="1"/>
  <c r="G9" i="37"/>
  <c r="E14" i="37"/>
  <c r="E19" i="36"/>
  <c r="G19" i="36" s="1"/>
  <c r="G14" i="36"/>
  <c r="F29" i="80"/>
  <c r="F30" i="80" s="1"/>
  <c r="G30" i="79"/>
  <c r="F9" i="93"/>
  <c r="G9" i="92"/>
  <c r="E7" i="12"/>
  <c r="E11" i="83"/>
  <c r="G11" i="82"/>
  <c r="H20" i="20"/>
  <c r="J20" i="19"/>
  <c r="I20" i="31"/>
  <c r="G22" i="105"/>
  <c r="E22" i="106"/>
  <c r="E28" i="105"/>
  <c r="F10" i="34"/>
  <c r="G10" i="34" s="1"/>
  <c r="F13" i="33"/>
  <c r="G13" i="33" s="1"/>
  <c r="I29" i="21"/>
  <c r="I30" i="21" s="1"/>
  <c r="G28" i="2"/>
  <c r="E29" i="2"/>
  <c r="J12" i="22"/>
  <c r="H12" i="23"/>
  <c r="I12" i="34"/>
  <c r="G28" i="33"/>
  <c r="F5" i="82"/>
  <c r="G5" i="82" s="1"/>
  <c r="F7" i="81"/>
  <c r="G7" i="81" s="1"/>
  <c r="G11" i="105"/>
  <c r="E11" i="106"/>
  <c r="E13" i="34"/>
  <c r="E10" i="35"/>
  <c r="G5" i="81"/>
  <c r="E12" i="96"/>
  <c r="G12" i="95"/>
  <c r="E13" i="95"/>
  <c r="F29" i="103"/>
  <c r="F30" i="103" s="1"/>
  <c r="E29" i="33"/>
  <c r="E16" i="12"/>
  <c r="G16" i="11"/>
  <c r="E19" i="11"/>
  <c r="E9" i="106"/>
  <c r="E13" i="105"/>
  <c r="E14" i="24"/>
  <c r="G14" i="23"/>
  <c r="E19" i="23"/>
  <c r="E16" i="106"/>
  <c r="G16" i="105"/>
  <c r="G13" i="21"/>
  <c r="E29" i="21"/>
  <c r="E29" i="81"/>
  <c r="G12" i="105"/>
  <c r="E12" i="106"/>
  <c r="I23" i="23"/>
  <c r="H23" i="11"/>
  <c r="J23" i="10"/>
  <c r="F9" i="105"/>
  <c r="G9" i="105" s="1"/>
  <c r="F13" i="104"/>
  <c r="G13" i="104" s="1"/>
  <c r="E28" i="22"/>
  <c r="G28" i="22" s="1"/>
  <c r="E21" i="23"/>
  <c r="G21" i="22"/>
  <c r="F25" i="58"/>
  <c r="G25" i="57"/>
  <c r="G29" i="67"/>
  <c r="G30" i="67"/>
  <c r="J26" i="1"/>
  <c r="I26" i="22"/>
  <c r="H26" i="10"/>
  <c r="F22" i="35"/>
  <c r="G22" i="34"/>
  <c r="F28" i="34"/>
  <c r="G24" i="34"/>
  <c r="E24" i="35"/>
  <c r="E28" i="34"/>
  <c r="E9" i="23"/>
  <c r="G9" i="22"/>
  <c r="E13" i="22"/>
  <c r="E5" i="83"/>
  <c r="E7" i="82"/>
  <c r="E6" i="24"/>
  <c r="G6" i="23"/>
  <c r="G9" i="84"/>
  <c r="F9" i="85"/>
  <c r="G6" i="34"/>
  <c r="E6" i="35"/>
  <c r="E7" i="34"/>
  <c r="E18" i="71"/>
  <c r="G18" i="70"/>
  <c r="G23" i="22"/>
  <c r="E23" i="23"/>
  <c r="E29" i="69"/>
  <c r="G13" i="92"/>
  <c r="E30" i="103"/>
  <c r="G15" i="48"/>
  <c r="E15" i="49"/>
  <c r="G7" i="61"/>
  <c r="G28" i="104"/>
  <c r="F30" i="90"/>
  <c r="G30" i="90" s="1"/>
  <c r="G29" i="90"/>
  <c r="G25" i="34"/>
  <c r="E25" i="35"/>
  <c r="F29" i="68"/>
  <c r="F30" i="68" s="1"/>
  <c r="G7" i="60"/>
  <c r="H5" i="10"/>
  <c r="J5" i="1"/>
  <c r="I5" i="22"/>
  <c r="I7" i="22" s="1"/>
  <c r="H7" i="1"/>
  <c r="H24" i="28"/>
  <c r="I24" i="39"/>
  <c r="J24" i="27"/>
  <c r="G22" i="81"/>
  <c r="F22" i="82"/>
  <c r="I10" i="46"/>
  <c r="H10" i="35"/>
  <c r="J10" i="34"/>
  <c r="F26" i="82"/>
  <c r="G26" i="81"/>
  <c r="G24" i="97"/>
  <c r="E28" i="97"/>
  <c r="I28" i="21"/>
  <c r="E30" i="93"/>
  <c r="F22" i="61"/>
  <c r="G22" i="60"/>
  <c r="F16" i="71"/>
  <c r="F19" i="70"/>
  <c r="G16" i="70"/>
  <c r="J4" i="28"/>
  <c r="I4" i="40"/>
  <c r="H4" i="29"/>
  <c r="F9" i="70"/>
  <c r="F13" i="69"/>
  <c r="G9" i="69"/>
  <c r="F16" i="83" l="1"/>
  <c r="G16" i="82"/>
  <c r="F19" i="82"/>
  <c r="G19" i="82" s="1"/>
  <c r="E6" i="72"/>
  <c r="G6" i="71"/>
  <c r="E7" i="71"/>
  <c r="G7" i="71" s="1"/>
  <c r="G6" i="83"/>
  <c r="F6" i="84"/>
  <c r="G5" i="94"/>
  <c r="F7" i="94"/>
  <c r="G7" i="94" s="1"/>
  <c r="F5" i="95"/>
  <c r="E4" i="85"/>
  <c r="G4" i="85" s="1"/>
  <c r="G4" i="84"/>
  <c r="E15" i="97"/>
  <c r="G15" i="97" s="1"/>
  <c r="G15" i="96"/>
  <c r="E29" i="94"/>
  <c r="F20" i="108"/>
  <c r="G20" i="107"/>
  <c r="E19" i="95"/>
  <c r="G19" i="95" s="1"/>
  <c r="E17" i="96"/>
  <c r="G17" i="95"/>
  <c r="F10" i="109"/>
  <c r="G10" i="109" s="1"/>
  <c r="G10" i="108"/>
  <c r="F8" i="109"/>
  <c r="G8" i="109" s="1"/>
  <c r="G8" i="108"/>
  <c r="E6" i="96"/>
  <c r="G6" i="95"/>
  <c r="E7" i="95"/>
  <c r="F5" i="107"/>
  <c r="G5" i="106"/>
  <c r="F7" i="106"/>
  <c r="G4" i="97"/>
  <c r="G7" i="117"/>
  <c r="F13" i="121"/>
  <c r="G8" i="121"/>
  <c r="F4" i="119"/>
  <c r="F7" i="118"/>
  <c r="F29" i="118" s="1"/>
  <c r="F30" i="118" s="1"/>
  <c r="G4" i="118"/>
  <c r="E29" i="117"/>
  <c r="G29" i="117" s="1"/>
  <c r="G16" i="121"/>
  <c r="G29" i="116"/>
  <c r="E6" i="120"/>
  <c r="G6" i="119"/>
  <c r="E5" i="119"/>
  <c r="G5" i="118"/>
  <c r="E7" i="118"/>
  <c r="G7" i="118" s="1"/>
  <c r="E30" i="145"/>
  <c r="G30" i="145" s="1"/>
  <c r="G29" i="145"/>
  <c r="E17" i="119"/>
  <c r="E19" i="118"/>
  <c r="G19" i="118" s="1"/>
  <c r="G17" i="118"/>
  <c r="G13" i="118"/>
  <c r="E12" i="120"/>
  <c r="E12" i="121" s="1"/>
  <c r="E13" i="119"/>
  <c r="G12" i="119"/>
  <c r="E29" i="70"/>
  <c r="G14" i="85"/>
  <c r="G23" i="83"/>
  <c r="F23" i="84"/>
  <c r="G28" i="47"/>
  <c r="G7" i="48"/>
  <c r="E29" i="105"/>
  <c r="G7" i="105"/>
  <c r="E12" i="72"/>
  <c r="G12" i="71"/>
  <c r="E13" i="71"/>
  <c r="G7" i="24"/>
  <c r="G4" i="25"/>
  <c r="E7" i="25"/>
  <c r="E29" i="34"/>
  <c r="F21" i="83"/>
  <c r="F25" i="48"/>
  <c r="F28" i="47"/>
  <c r="F29" i="47" s="1"/>
  <c r="F30" i="47" s="1"/>
  <c r="E29" i="60"/>
  <c r="F27" i="59"/>
  <c r="G27" i="58"/>
  <c r="G4" i="49"/>
  <c r="E7" i="49"/>
  <c r="F17" i="24"/>
  <c r="F19" i="23"/>
  <c r="G23" i="61"/>
  <c r="E28" i="61"/>
  <c r="F30" i="56"/>
  <c r="G30" i="56" s="1"/>
  <c r="G29" i="56"/>
  <c r="G12" i="82"/>
  <c r="F12" i="83"/>
  <c r="F13" i="82"/>
  <c r="G13" i="82" s="1"/>
  <c r="G22" i="61"/>
  <c r="G12" i="106"/>
  <c r="E12" i="107"/>
  <c r="I6" i="29"/>
  <c r="H6" i="18"/>
  <c r="J6" i="17"/>
  <c r="H26" i="11"/>
  <c r="I26" i="23"/>
  <c r="J26" i="10"/>
  <c r="F10" i="24"/>
  <c r="F13" i="23"/>
  <c r="F29" i="23" s="1"/>
  <c r="F30" i="23" s="1"/>
  <c r="G10" i="23"/>
  <c r="G14" i="37"/>
  <c r="E19" i="37"/>
  <c r="G19" i="37" s="1"/>
  <c r="E18" i="72"/>
  <c r="G18" i="71"/>
  <c r="F26" i="94"/>
  <c r="G26" i="93"/>
  <c r="F28" i="93"/>
  <c r="G28" i="93" s="1"/>
  <c r="E16" i="107"/>
  <c r="G16" i="106"/>
  <c r="E30" i="59"/>
  <c r="F12" i="23"/>
  <c r="G12" i="22"/>
  <c r="J18" i="28"/>
  <c r="I18" i="40"/>
  <c r="H18" i="29"/>
  <c r="E25" i="49"/>
  <c r="G25" i="48"/>
  <c r="E28" i="48"/>
  <c r="E30" i="21"/>
  <c r="G30" i="21" s="1"/>
  <c r="G29" i="21"/>
  <c r="F29" i="10"/>
  <c r="F30" i="10" s="1"/>
  <c r="G13" i="10"/>
  <c r="E27" i="107"/>
  <c r="G27" i="106"/>
  <c r="J11" i="18"/>
  <c r="H11" i="19"/>
  <c r="I11" i="30"/>
  <c r="F23" i="106"/>
  <c r="F28" i="105"/>
  <c r="G23" i="105"/>
  <c r="G28" i="105"/>
  <c r="H27" i="11"/>
  <c r="I27" i="23"/>
  <c r="J27" i="10"/>
  <c r="G28" i="46"/>
  <c r="F10" i="35"/>
  <c r="F13" i="34"/>
  <c r="G13" i="34" s="1"/>
  <c r="F22" i="36"/>
  <c r="G22" i="35"/>
  <c r="F28" i="35"/>
  <c r="H20" i="21"/>
  <c r="I20" i="32"/>
  <c r="J20" i="20"/>
  <c r="G14" i="24"/>
  <c r="E14" i="25"/>
  <c r="E19" i="24"/>
  <c r="F29" i="81"/>
  <c r="F30" i="81" s="1"/>
  <c r="J25" i="10"/>
  <c r="I25" i="23"/>
  <c r="H25" i="11"/>
  <c r="H22" i="11"/>
  <c r="J22" i="10"/>
  <c r="I22" i="23"/>
  <c r="F9" i="12"/>
  <c r="F13" i="11"/>
  <c r="G9" i="11"/>
  <c r="H30" i="2"/>
  <c r="J30" i="2" s="1"/>
  <c r="J29" i="2"/>
  <c r="F23" i="71"/>
  <c r="F28" i="70"/>
  <c r="G28" i="70" s="1"/>
  <c r="G23" i="70"/>
  <c r="G28" i="1"/>
  <c r="E29" i="1"/>
  <c r="G11" i="106"/>
  <c r="E11" i="107"/>
  <c r="F5" i="83"/>
  <c r="F7" i="82"/>
  <c r="E11" i="84"/>
  <c r="G11" i="83"/>
  <c r="H16" i="11"/>
  <c r="J16" i="10"/>
  <c r="I16" i="23"/>
  <c r="E19" i="71"/>
  <c r="E14" i="72"/>
  <c r="G14" i="71"/>
  <c r="E13" i="84"/>
  <c r="E8" i="85"/>
  <c r="G8" i="84"/>
  <c r="E30" i="81"/>
  <c r="G15" i="49"/>
  <c r="E29" i="82"/>
  <c r="E21" i="24"/>
  <c r="G21" i="23"/>
  <c r="E28" i="23"/>
  <c r="G28" i="23" s="1"/>
  <c r="G7" i="12"/>
  <c r="F29" i="33"/>
  <c r="F30" i="33" s="1"/>
  <c r="F24" i="82"/>
  <c r="G24" i="81"/>
  <c r="E18" i="107"/>
  <c r="G18" i="106"/>
  <c r="I14" i="38"/>
  <c r="J14" i="26"/>
  <c r="H14" i="27"/>
  <c r="G19" i="70"/>
  <c r="E13" i="83"/>
  <c r="E30" i="33"/>
  <c r="E25" i="36"/>
  <c r="G25" i="35"/>
  <c r="G22" i="106"/>
  <c r="E22" i="107"/>
  <c r="E28" i="106"/>
  <c r="E6" i="36"/>
  <c r="G6" i="35"/>
  <c r="E7" i="35"/>
  <c r="E5" i="84"/>
  <c r="E7" i="83"/>
  <c r="G5" i="83"/>
  <c r="E9" i="107"/>
  <c r="E13" i="106"/>
  <c r="F5" i="35"/>
  <c r="F7" i="34"/>
  <c r="F29" i="34" s="1"/>
  <c r="F30" i="34" s="1"/>
  <c r="G5" i="34"/>
  <c r="G19" i="46"/>
  <c r="E29" i="46"/>
  <c r="J17" i="39"/>
  <c r="H17" i="40"/>
  <c r="G30" i="68"/>
  <c r="F9" i="71"/>
  <c r="F13" i="70"/>
  <c r="G9" i="70"/>
  <c r="E6" i="25"/>
  <c r="G6" i="25" s="1"/>
  <c r="G6" i="24"/>
  <c r="H24" i="29"/>
  <c r="J24" i="28"/>
  <c r="I24" i="40"/>
  <c r="G29" i="103"/>
  <c r="G13" i="22"/>
  <c r="E29" i="22"/>
  <c r="J12" i="23"/>
  <c r="I12" i="35"/>
  <c r="H12" i="24"/>
  <c r="G9" i="93"/>
  <c r="F9" i="94"/>
  <c r="F13" i="94" s="1"/>
  <c r="H9" i="11"/>
  <c r="I9" i="23"/>
  <c r="I13" i="23" s="1"/>
  <c r="J9" i="10"/>
  <c r="H13" i="10"/>
  <c r="J13" i="10" s="1"/>
  <c r="E27" i="49"/>
  <c r="G27" i="49" s="1"/>
  <c r="G27" i="48"/>
  <c r="G29" i="68"/>
  <c r="G23" i="23"/>
  <c r="E23" i="24"/>
  <c r="G12" i="96"/>
  <c r="E13" i="96"/>
  <c r="E12" i="97"/>
  <c r="E10" i="36"/>
  <c r="G10" i="35"/>
  <c r="E13" i="35"/>
  <c r="F26" i="83"/>
  <c r="G26" i="82"/>
  <c r="G9" i="85"/>
  <c r="H10" i="36"/>
  <c r="J10" i="35"/>
  <c r="I10" i="47"/>
  <c r="J7" i="1"/>
  <c r="H29" i="1"/>
  <c r="F29" i="104"/>
  <c r="F30" i="104" s="1"/>
  <c r="G19" i="11"/>
  <c r="E30" i="94"/>
  <c r="G19" i="105"/>
  <c r="E24" i="84"/>
  <c r="E16" i="48"/>
  <c r="G16" i="47"/>
  <c r="E19" i="47"/>
  <c r="G21" i="49"/>
  <c r="J15" i="10"/>
  <c r="H15" i="11"/>
  <c r="I15" i="23"/>
  <c r="H19" i="10"/>
  <c r="J19" i="10" s="1"/>
  <c r="E30" i="45"/>
  <c r="G30" i="45" s="1"/>
  <c r="G29" i="45"/>
  <c r="F29" i="69"/>
  <c r="F30" i="69" s="1"/>
  <c r="J4" i="29"/>
  <c r="H4" i="30"/>
  <c r="I4" i="41"/>
  <c r="F16" i="72"/>
  <c r="F19" i="71"/>
  <c r="G16" i="71"/>
  <c r="I29" i="22"/>
  <c r="I30" i="22" s="1"/>
  <c r="F29" i="92"/>
  <c r="E9" i="24"/>
  <c r="G9" i="23"/>
  <c r="E13" i="23"/>
  <c r="F9" i="106"/>
  <c r="G9" i="106" s="1"/>
  <c r="F13" i="105"/>
  <c r="F17" i="107"/>
  <c r="G17" i="106"/>
  <c r="F19" i="106"/>
  <c r="G17" i="23"/>
  <c r="F8" i="95"/>
  <c r="G8" i="94"/>
  <c r="F29" i="57"/>
  <c r="G28" i="57"/>
  <c r="E27" i="72"/>
  <c r="G27" i="71"/>
  <c r="E28" i="71"/>
  <c r="E21" i="84"/>
  <c r="G21" i="83"/>
  <c r="E28" i="83"/>
  <c r="F22" i="83"/>
  <c r="G22" i="82"/>
  <c r="G30" i="103"/>
  <c r="E30" i="69"/>
  <c r="G28" i="34"/>
  <c r="G16" i="12"/>
  <c r="E19" i="12"/>
  <c r="G19" i="12" s="1"/>
  <c r="G29" i="2"/>
  <c r="E30" i="2"/>
  <c r="G30" i="2" s="1"/>
  <c r="E26" i="85"/>
  <c r="G30" i="80"/>
  <c r="E15" i="107"/>
  <c r="G15" i="106"/>
  <c r="E19" i="106"/>
  <c r="E17" i="25"/>
  <c r="G17" i="24"/>
  <c r="F13" i="93"/>
  <c r="I21" i="23"/>
  <c r="J21" i="10"/>
  <c r="H21" i="11"/>
  <c r="H28" i="10"/>
  <c r="J28" i="10" s="1"/>
  <c r="G21" i="82"/>
  <c r="J8" i="28"/>
  <c r="I8" i="40"/>
  <c r="H8" i="29"/>
  <c r="G6" i="106"/>
  <c r="E6" i="107"/>
  <c r="E7" i="106"/>
  <c r="G25" i="10"/>
  <c r="E25" i="11"/>
  <c r="E28" i="10"/>
  <c r="G19" i="23"/>
  <c r="F25" i="59"/>
  <c r="G25" i="58"/>
  <c r="J5" i="10"/>
  <c r="I5" i="23"/>
  <c r="I7" i="23" s="1"/>
  <c r="H5" i="11"/>
  <c r="H7" i="10"/>
  <c r="G13" i="69"/>
  <c r="G24" i="35"/>
  <c r="E24" i="36"/>
  <c r="E28" i="35"/>
  <c r="I23" i="24"/>
  <c r="J23" i="11"/>
  <c r="H23" i="12"/>
  <c r="G7" i="33"/>
  <c r="G29" i="80"/>
  <c r="E30" i="104"/>
  <c r="F24" i="59"/>
  <c r="G24" i="58"/>
  <c r="F28" i="58"/>
  <c r="F16" i="84" l="1"/>
  <c r="G16" i="83"/>
  <c r="F19" i="83"/>
  <c r="G19" i="83" s="1"/>
  <c r="G6" i="84"/>
  <c r="F6" i="85"/>
  <c r="G6" i="85" s="1"/>
  <c r="E6" i="73"/>
  <c r="G6" i="72"/>
  <c r="E7" i="72"/>
  <c r="G7" i="72" s="1"/>
  <c r="G30" i="81"/>
  <c r="F5" i="96"/>
  <c r="G5" i="95"/>
  <c r="F7" i="95"/>
  <c r="G7" i="95" s="1"/>
  <c r="G19" i="106"/>
  <c r="E29" i="95"/>
  <c r="F29" i="105"/>
  <c r="F30" i="105" s="1"/>
  <c r="F20" i="109"/>
  <c r="G20" i="109" s="1"/>
  <c r="G20" i="108"/>
  <c r="E17" i="97"/>
  <c r="E19" i="96"/>
  <c r="G19" i="96" s="1"/>
  <c r="G17" i="96"/>
  <c r="E6" i="97"/>
  <c r="G6" i="96"/>
  <c r="E7" i="96"/>
  <c r="G29" i="104"/>
  <c r="G30" i="104"/>
  <c r="F5" i="108"/>
  <c r="G5" i="107"/>
  <c r="F7" i="107"/>
  <c r="F4" i="120"/>
  <c r="F7" i="119"/>
  <c r="F29" i="119" s="1"/>
  <c r="F30" i="119" s="1"/>
  <c r="G4" i="119"/>
  <c r="E29" i="118"/>
  <c r="G29" i="118" s="1"/>
  <c r="E30" i="117"/>
  <c r="G30" i="117" s="1"/>
  <c r="G12" i="121"/>
  <c r="E13" i="121"/>
  <c r="G13" i="121" s="1"/>
  <c r="E6" i="121"/>
  <c r="G6" i="121" s="1"/>
  <c r="G6" i="120"/>
  <c r="E5" i="120"/>
  <c r="G5" i="119"/>
  <c r="E7" i="119"/>
  <c r="G7" i="119" s="1"/>
  <c r="G17" i="119"/>
  <c r="E17" i="120"/>
  <c r="E17" i="121" s="1"/>
  <c r="E19" i="119"/>
  <c r="G19" i="119" s="1"/>
  <c r="G13" i="119"/>
  <c r="G12" i="120"/>
  <c r="E13" i="120"/>
  <c r="E27" i="108"/>
  <c r="G27" i="107"/>
  <c r="E30" i="34"/>
  <c r="G30" i="34" s="1"/>
  <c r="G29" i="34"/>
  <c r="E13" i="36"/>
  <c r="G10" i="36"/>
  <c r="E10" i="37"/>
  <c r="F23" i="72"/>
  <c r="G23" i="71"/>
  <c r="F28" i="71"/>
  <c r="I20" i="33"/>
  <c r="H20" i="22"/>
  <c r="J20" i="21"/>
  <c r="G26" i="94"/>
  <c r="F26" i="95"/>
  <c r="F28" i="94"/>
  <c r="G28" i="94" s="1"/>
  <c r="G7" i="34"/>
  <c r="E13" i="85"/>
  <c r="G8" i="85"/>
  <c r="G12" i="83"/>
  <c r="F12" i="84"/>
  <c r="F13" i="83"/>
  <c r="G13" i="83" s="1"/>
  <c r="G7" i="25"/>
  <c r="F22" i="37"/>
  <c r="G22" i="36"/>
  <c r="F28" i="36"/>
  <c r="E16" i="49"/>
  <c r="G16" i="48"/>
  <c r="E19" i="48"/>
  <c r="E30" i="22"/>
  <c r="G30" i="22" s="1"/>
  <c r="G29" i="22"/>
  <c r="G17" i="25"/>
  <c r="G19" i="71"/>
  <c r="F29" i="11"/>
  <c r="F30" i="11" s="1"/>
  <c r="G13" i="11"/>
  <c r="F10" i="36"/>
  <c r="F13" i="35"/>
  <c r="E29" i="61"/>
  <c r="E29" i="71"/>
  <c r="F5" i="36"/>
  <c r="F7" i="35"/>
  <c r="F29" i="35" s="1"/>
  <c r="F30" i="35" s="1"/>
  <c r="G5" i="35"/>
  <c r="E14" i="73"/>
  <c r="E19" i="72"/>
  <c r="G14" i="72"/>
  <c r="F24" i="83"/>
  <c r="G24" i="82"/>
  <c r="F13" i="12"/>
  <c r="G9" i="12"/>
  <c r="E28" i="49"/>
  <c r="G28" i="10"/>
  <c r="E29" i="10"/>
  <c r="F30" i="57"/>
  <c r="G30" i="57" s="1"/>
  <c r="G29" i="57"/>
  <c r="F8" i="96"/>
  <c r="G8" i="95"/>
  <c r="E29" i="35"/>
  <c r="G7" i="35"/>
  <c r="H18" i="30"/>
  <c r="J18" i="29"/>
  <c r="I18" i="41"/>
  <c r="G10" i="24"/>
  <c r="F10" i="25"/>
  <c r="F13" i="24"/>
  <c r="F29" i="24" s="1"/>
  <c r="F30" i="24" s="1"/>
  <c r="E12" i="73"/>
  <c r="G12" i="72"/>
  <c r="E13" i="72"/>
  <c r="E6" i="108"/>
  <c r="G6" i="107"/>
  <c r="E7" i="107"/>
  <c r="J16" i="11"/>
  <c r="H16" i="12"/>
  <c r="I16" i="24"/>
  <c r="F17" i="25"/>
  <c r="F19" i="25" s="1"/>
  <c r="F19" i="24"/>
  <c r="F29" i="93"/>
  <c r="G13" i="93"/>
  <c r="E21" i="85"/>
  <c r="E28" i="84"/>
  <c r="G21" i="84"/>
  <c r="E9" i="108"/>
  <c r="E13" i="107"/>
  <c r="E27" i="73"/>
  <c r="G27" i="72"/>
  <c r="E28" i="72"/>
  <c r="J4" i="30"/>
  <c r="H4" i="31"/>
  <c r="I4" i="42"/>
  <c r="I23" i="25"/>
  <c r="H23" i="14"/>
  <c r="J23" i="12"/>
  <c r="G6" i="36"/>
  <c r="E6" i="37"/>
  <c r="E7" i="36"/>
  <c r="I22" i="24"/>
  <c r="H22" i="12"/>
  <c r="J22" i="11"/>
  <c r="J27" i="11"/>
  <c r="H27" i="12"/>
  <c r="I27" i="24"/>
  <c r="G7" i="49"/>
  <c r="E30" i="105"/>
  <c r="G30" i="105" s="1"/>
  <c r="G29" i="105"/>
  <c r="F24" i="60"/>
  <c r="G24" i="59"/>
  <c r="F28" i="59"/>
  <c r="E11" i="85"/>
  <c r="G11" i="85" s="1"/>
  <c r="G11" i="84"/>
  <c r="J25" i="11"/>
  <c r="H25" i="12"/>
  <c r="I25" i="24"/>
  <c r="E13" i="97"/>
  <c r="G12" i="97"/>
  <c r="F16" i="73"/>
  <c r="F19" i="72"/>
  <c r="G16" i="72"/>
  <c r="E15" i="108"/>
  <c r="G15" i="107"/>
  <c r="E19" i="107"/>
  <c r="G23" i="24"/>
  <c r="E23" i="25"/>
  <c r="G23" i="25" s="1"/>
  <c r="E29" i="106"/>
  <c r="G7" i="106"/>
  <c r="G13" i="94"/>
  <c r="J8" i="29"/>
  <c r="H8" i="30"/>
  <c r="I8" i="41"/>
  <c r="F29" i="70"/>
  <c r="F30" i="70" s="1"/>
  <c r="G22" i="107"/>
  <c r="E22" i="108"/>
  <c r="E28" i="107"/>
  <c r="F29" i="82"/>
  <c r="F30" i="82" s="1"/>
  <c r="F17" i="108"/>
  <c r="G17" i="107"/>
  <c r="F19" i="107"/>
  <c r="I19" i="23"/>
  <c r="I29" i="23" s="1"/>
  <c r="I30" i="23" s="1"/>
  <c r="F9" i="72"/>
  <c r="F13" i="71"/>
  <c r="F29" i="71" s="1"/>
  <c r="F30" i="71" s="1"/>
  <c r="G9" i="71"/>
  <c r="E21" i="25"/>
  <c r="E28" i="24"/>
  <c r="G28" i="24" s="1"/>
  <c r="G21" i="24"/>
  <c r="F7" i="83"/>
  <c r="G7" i="83" s="1"/>
  <c r="F5" i="84"/>
  <c r="F12" i="24"/>
  <c r="G12" i="23"/>
  <c r="J26" i="11"/>
  <c r="H26" i="12"/>
  <c r="I26" i="24"/>
  <c r="F27" i="60"/>
  <c r="G27" i="59"/>
  <c r="I14" i="39"/>
  <c r="J14" i="27"/>
  <c r="H14" i="28"/>
  <c r="E29" i="83"/>
  <c r="G30" i="69"/>
  <c r="H15" i="12"/>
  <c r="I15" i="24"/>
  <c r="I19" i="24" s="1"/>
  <c r="J15" i="11"/>
  <c r="H19" i="11"/>
  <c r="J19" i="11" s="1"/>
  <c r="H10" i="37"/>
  <c r="I10" i="48"/>
  <c r="J10" i="36"/>
  <c r="G7" i="82"/>
  <c r="G13" i="105"/>
  <c r="E30" i="60"/>
  <c r="F23" i="85"/>
  <c r="G23" i="85" s="1"/>
  <c r="G23" i="84"/>
  <c r="E5" i="85"/>
  <c r="E7" i="84"/>
  <c r="G5" i="84"/>
  <c r="G29" i="69"/>
  <c r="F9" i="107"/>
  <c r="G9" i="107" s="1"/>
  <c r="F13" i="106"/>
  <c r="G13" i="106" s="1"/>
  <c r="I17" i="52"/>
  <c r="H17" i="41"/>
  <c r="J17" i="40"/>
  <c r="G25" i="36"/>
  <c r="E25" i="37"/>
  <c r="G25" i="37" s="1"/>
  <c r="E30" i="82"/>
  <c r="G11" i="107"/>
  <c r="E11" i="108"/>
  <c r="G19" i="24"/>
  <c r="F23" i="107"/>
  <c r="F28" i="106"/>
  <c r="G28" i="106" s="1"/>
  <c r="G23" i="106"/>
  <c r="J6" i="18"/>
  <c r="I6" i="30"/>
  <c r="H6" i="19"/>
  <c r="E18" i="73"/>
  <c r="G18" i="73" s="1"/>
  <c r="G18" i="72"/>
  <c r="E30" i="95"/>
  <c r="G13" i="23"/>
  <c r="E29" i="23"/>
  <c r="G29" i="33"/>
  <c r="G14" i="25"/>
  <c r="E19" i="25"/>
  <c r="G19" i="25" s="1"/>
  <c r="F25" i="60"/>
  <c r="G25" i="59"/>
  <c r="E18" i="108"/>
  <c r="G18" i="107"/>
  <c r="H24" i="30"/>
  <c r="I24" i="41"/>
  <c r="J24" i="29"/>
  <c r="G24" i="36"/>
  <c r="E24" i="37"/>
  <c r="E28" i="36"/>
  <c r="G28" i="36" s="1"/>
  <c r="J7" i="10"/>
  <c r="H29" i="10"/>
  <c r="H21" i="12"/>
  <c r="I21" i="24"/>
  <c r="I28" i="24" s="1"/>
  <c r="J21" i="11"/>
  <c r="H28" i="11"/>
  <c r="J28" i="11" s="1"/>
  <c r="H13" i="11"/>
  <c r="J13" i="11" s="1"/>
  <c r="H9" i="12"/>
  <c r="J9" i="11"/>
  <c r="I9" i="24"/>
  <c r="I13" i="24" s="1"/>
  <c r="E30" i="46"/>
  <c r="G30" i="46" s="1"/>
  <c r="G29" i="46"/>
  <c r="G30" i="33"/>
  <c r="E30" i="1"/>
  <c r="G30" i="1" s="1"/>
  <c r="G29" i="1"/>
  <c r="H11" i="20"/>
  <c r="J11" i="19"/>
  <c r="I11" i="31"/>
  <c r="E16" i="108"/>
  <c r="G16" i="107"/>
  <c r="G12" i="107"/>
  <c r="E12" i="108"/>
  <c r="F25" i="49"/>
  <c r="F28" i="49" s="1"/>
  <c r="F29" i="49" s="1"/>
  <c r="F30" i="49" s="1"/>
  <c r="F28" i="48"/>
  <c r="F29" i="48" s="1"/>
  <c r="F30" i="48" s="1"/>
  <c r="H12" i="25"/>
  <c r="J12" i="24"/>
  <c r="I12" i="36"/>
  <c r="G28" i="71"/>
  <c r="F29" i="58"/>
  <c r="G28" i="58"/>
  <c r="E24" i="85"/>
  <c r="G25" i="11"/>
  <c r="E25" i="12"/>
  <c r="E28" i="11"/>
  <c r="G28" i="35"/>
  <c r="I5" i="24"/>
  <c r="I7" i="24" s="1"/>
  <c r="H5" i="12"/>
  <c r="J5" i="11"/>
  <c r="H7" i="11"/>
  <c r="G22" i="83"/>
  <c r="F22" i="84"/>
  <c r="E9" i="25"/>
  <c r="G9" i="24"/>
  <c r="E13" i="24"/>
  <c r="F26" i="84"/>
  <c r="G26" i="83"/>
  <c r="F9" i="95"/>
  <c r="F13" i="95" s="1"/>
  <c r="G9" i="94"/>
  <c r="F28" i="82"/>
  <c r="G28" i="82" s="1"/>
  <c r="E30" i="70"/>
  <c r="G30" i="70" s="1"/>
  <c r="G29" i="70"/>
  <c r="H30" i="1"/>
  <c r="J30" i="1" s="1"/>
  <c r="J29" i="1"/>
  <c r="I28" i="23"/>
  <c r="F30" i="92"/>
  <c r="G30" i="92" s="1"/>
  <c r="G29" i="92"/>
  <c r="G19" i="47"/>
  <c r="E29" i="47"/>
  <c r="G13" i="35"/>
  <c r="G29" i="81"/>
  <c r="F21" i="84"/>
  <c r="G13" i="70"/>
  <c r="F16" i="85" l="1"/>
  <c r="G16" i="84"/>
  <c r="F19" i="84"/>
  <c r="G19" i="84" s="1"/>
  <c r="G6" i="73"/>
  <c r="E7" i="73"/>
  <c r="G7" i="73" s="1"/>
  <c r="F5" i="97"/>
  <c r="F7" i="96"/>
  <c r="G7" i="96" s="1"/>
  <c r="G5" i="96"/>
  <c r="G19" i="107"/>
  <c r="E29" i="96"/>
  <c r="E19" i="97"/>
  <c r="G19" i="97" s="1"/>
  <c r="G17" i="97"/>
  <c r="G6" i="97"/>
  <c r="E7" i="97"/>
  <c r="F5" i="109"/>
  <c r="G5" i="108"/>
  <c r="F7" i="108"/>
  <c r="F4" i="121"/>
  <c r="F7" i="120"/>
  <c r="F29" i="120" s="1"/>
  <c r="F30" i="120" s="1"/>
  <c r="G4" i="120"/>
  <c r="E30" i="118"/>
  <c r="G30" i="118" s="1"/>
  <c r="E29" i="119"/>
  <c r="G29" i="119" s="1"/>
  <c r="G17" i="121"/>
  <c r="E19" i="121"/>
  <c r="G19" i="121" s="1"/>
  <c r="E5" i="121"/>
  <c r="G5" i="120"/>
  <c r="E7" i="120"/>
  <c r="G7" i="120" s="1"/>
  <c r="G17" i="120"/>
  <c r="E19" i="120"/>
  <c r="G19" i="120" s="1"/>
  <c r="G13" i="120"/>
  <c r="G13" i="95"/>
  <c r="F24" i="61"/>
  <c r="G24" i="60"/>
  <c r="F28" i="60"/>
  <c r="G28" i="72"/>
  <c r="E30" i="96"/>
  <c r="J7" i="11"/>
  <c r="H29" i="11"/>
  <c r="G6" i="108"/>
  <c r="E6" i="109"/>
  <c r="E7" i="108"/>
  <c r="F29" i="12"/>
  <c r="F30" i="12" s="1"/>
  <c r="G13" i="12"/>
  <c r="F26" i="96"/>
  <c r="G26" i="95"/>
  <c r="F28" i="95"/>
  <c r="G28" i="95" s="1"/>
  <c r="E30" i="47"/>
  <c r="G30" i="47" s="1"/>
  <c r="G29" i="47"/>
  <c r="G24" i="37"/>
  <c r="E28" i="37"/>
  <c r="E30" i="83"/>
  <c r="H30" i="10"/>
  <c r="J30" i="10" s="1"/>
  <c r="J29" i="10"/>
  <c r="G10" i="25"/>
  <c r="F24" i="84"/>
  <c r="G24" i="83"/>
  <c r="G28" i="48"/>
  <c r="F9" i="73"/>
  <c r="F13" i="72"/>
  <c r="F29" i="72" s="1"/>
  <c r="F30" i="72" s="1"/>
  <c r="G9" i="72"/>
  <c r="H14" i="29"/>
  <c r="J14" i="28"/>
  <c r="I14" i="40"/>
  <c r="F17" i="109"/>
  <c r="F19" i="108"/>
  <c r="G17" i="108"/>
  <c r="G9" i="25"/>
  <c r="E13" i="25"/>
  <c r="E12" i="109"/>
  <c r="G12" i="109" s="1"/>
  <c r="G12" i="108"/>
  <c r="I6" i="31"/>
  <c r="H6" i="20"/>
  <c r="J6" i="19"/>
  <c r="J5" i="12"/>
  <c r="I5" i="25"/>
  <c r="I7" i="25" s="1"/>
  <c r="H5" i="14"/>
  <c r="H7" i="12"/>
  <c r="F23" i="108"/>
  <c r="F28" i="107"/>
  <c r="G28" i="107" s="1"/>
  <c r="G23" i="107"/>
  <c r="G19" i="72"/>
  <c r="J20" i="22"/>
  <c r="H20" i="23"/>
  <c r="I20" i="34"/>
  <c r="E29" i="72"/>
  <c r="G12" i="73"/>
  <c r="E13" i="73"/>
  <c r="J22" i="12"/>
  <c r="I22" i="25"/>
  <c r="H22" i="14"/>
  <c r="E28" i="85"/>
  <c r="G21" i="85"/>
  <c r="G14" i="73"/>
  <c r="E19" i="73"/>
  <c r="G19" i="73" s="1"/>
  <c r="G19" i="48"/>
  <c r="E29" i="48"/>
  <c r="F9" i="108"/>
  <c r="F13" i="107"/>
  <c r="G13" i="107" s="1"/>
  <c r="I29" i="24"/>
  <c r="I30" i="24" s="1"/>
  <c r="G22" i="108"/>
  <c r="E22" i="109"/>
  <c r="E28" i="108"/>
  <c r="E29" i="97"/>
  <c r="J18" i="30"/>
  <c r="I18" i="42"/>
  <c r="H18" i="31"/>
  <c r="E30" i="106"/>
  <c r="F22" i="85"/>
  <c r="G22" i="85" s="1"/>
  <c r="G22" i="84"/>
  <c r="E29" i="36"/>
  <c r="F30" i="93"/>
  <c r="G30" i="93" s="1"/>
  <c r="G29" i="93"/>
  <c r="G16" i="49"/>
  <c r="E19" i="49"/>
  <c r="I21" i="25"/>
  <c r="H21" i="14"/>
  <c r="J21" i="12"/>
  <c r="H28" i="12"/>
  <c r="J28" i="12" s="1"/>
  <c r="F27" i="61"/>
  <c r="G27" i="61" s="1"/>
  <c r="G27" i="60"/>
  <c r="G29" i="82"/>
  <c r="I25" i="25"/>
  <c r="H25" i="14"/>
  <c r="J25" i="12"/>
  <c r="G6" i="37"/>
  <c r="E7" i="37"/>
  <c r="E30" i="35"/>
  <c r="G30" i="35" s="1"/>
  <c r="G29" i="35"/>
  <c r="F5" i="37"/>
  <c r="F7" i="36"/>
  <c r="F29" i="36" s="1"/>
  <c r="F30" i="36" s="1"/>
  <c r="G5" i="36"/>
  <c r="F23" i="73"/>
  <c r="G23" i="72"/>
  <c r="F28" i="72"/>
  <c r="I27" i="25"/>
  <c r="H27" i="14"/>
  <c r="J27" i="12"/>
  <c r="H11" i="21"/>
  <c r="I11" i="32"/>
  <c r="J11" i="20"/>
  <c r="H24" i="31"/>
  <c r="J24" i="30"/>
  <c r="I24" i="42"/>
  <c r="G30" i="82"/>
  <c r="F12" i="25"/>
  <c r="G12" i="25" s="1"/>
  <c r="G12" i="24"/>
  <c r="E30" i="71"/>
  <c r="G30" i="71" s="1"/>
  <c r="G29" i="71"/>
  <c r="G10" i="37"/>
  <c r="E13" i="37"/>
  <c r="G13" i="37" s="1"/>
  <c r="E29" i="84"/>
  <c r="E7" i="85"/>
  <c r="E16" i="109"/>
  <c r="G16" i="109" s="1"/>
  <c r="G16" i="108"/>
  <c r="F19" i="73"/>
  <c r="G16" i="73"/>
  <c r="H26" i="14"/>
  <c r="I26" i="25"/>
  <c r="J26" i="12"/>
  <c r="H10" i="38"/>
  <c r="I10" i="49"/>
  <c r="J10" i="37"/>
  <c r="F5" i="85"/>
  <c r="F7" i="85" s="1"/>
  <c r="F7" i="84"/>
  <c r="G7" i="84" s="1"/>
  <c r="I8" i="42"/>
  <c r="J8" i="30"/>
  <c r="H8" i="31"/>
  <c r="G13" i="71"/>
  <c r="G22" i="37"/>
  <c r="F28" i="37"/>
  <c r="G27" i="73"/>
  <c r="E28" i="73"/>
  <c r="G18" i="108"/>
  <c r="E18" i="109"/>
  <c r="G18" i="109" s="1"/>
  <c r="G9" i="95"/>
  <c r="F9" i="96"/>
  <c r="F13" i="96" s="1"/>
  <c r="F30" i="58"/>
  <c r="G30" i="58" s="1"/>
  <c r="G29" i="58"/>
  <c r="J23" i="14"/>
  <c r="I23" i="26"/>
  <c r="H23" i="15"/>
  <c r="I16" i="25"/>
  <c r="H16" i="14"/>
  <c r="J16" i="12"/>
  <c r="G8" i="96"/>
  <c r="F8" i="97"/>
  <c r="E30" i="61"/>
  <c r="H9" i="14"/>
  <c r="I9" i="25"/>
  <c r="I13" i="25" s="1"/>
  <c r="J9" i="12"/>
  <c r="H13" i="12"/>
  <c r="J13" i="12" s="1"/>
  <c r="G25" i="49"/>
  <c r="G25" i="12"/>
  <c r="E28" i="12"/>
  <c r="F25" i="61"/>
  <c r="G25" i="61" s="1"/>
  <c r="G25" i="60"/>
  <c r="F28" i="83"/>
  <c r="G28" i="83" s="1"/>
  <c r="F26" i="85"/>
  <c r="G26" i="85" s="1"/>
  <c r="G26" i="84"/>
  <c r="E30" i="23"/>
  <c r="G30" i="23" s="1"/>
  <c r="G29" i="23"/>
  <c r="J17" i="41"/>
  <c r="I17" i="53"/>
  <c r="H17" i="42"/>
  <c r="G28" i="49"/>
  <c r="E9" i="109"/>
  <c r="E13" i="108"/>
  <c r="G28" i="11"/>
  <c r="E29" i="11"/>
  <c r="G11" i="108"/>
  <c r="E11" i="109"/>
  <c r="G11" i="109" s="1"/>
  <c r="F21" i="85"/>
  <c r="F28" i="84"/>
  <c r="G28" i="84" s="1"/>
  <c r="G13" i="24"/>
  <c r="E29" i="24"/>
  <c r="J15" i="12"/>
  <c r="I15" i="25"/>
  <c r="I19" i="25" s="1"/>
  <c r="H15" i="14"/>
  <c r="H19" i="12"/>
  <c r="J19" i="12" s="1"/>
  <c r="G21" i="25"/>
  <c r="E28" i="25"/>
  <c r="G28" i="25" s="1"/>
  <c r="F29" i="94"/>
  <c r="F29" i="59"/>
  <c r="G28" i="59"/>
  <c r="E29" i="107"/>
  <c r="G7" i="107"/>
  <c r="F10" i="37"/>
  <c r="F13" i="37" s="1"/>
  <c r="F13" i="36"/>
  <c r="G13" i="36" s="1"/>
  <c r="G12" i="84"/>
  <c r="F12" i="85"/>
  <c r="F13" i="84"/>
  <c r="G13" i="84" s="1"/>
  <c r="E15" i="109"/>
  <c r="G15" i="108"/>
  <c r="E19" i="108"/>
  <c r="J12" i="25"/>
  <c r="H12" i="26"/>
  <c r="I12" i="37"/>
  <c r="F29" i="106"/>
  <c r="F30" i="106" s="1"/>
  <c r="J4" i="31"/>
  <c r="H4" i="32"/>
  <c r="I4" i="43"/>
  <c r="E30" i="10"/>
  <c r="G30" i="10" s="1"/>
  <c r="G29" i="10"/>
  <c r="E27" i="109"/>
  <c r="G27" i="109" s="1"/>
  <c r="G27" i="108"/>
  <c r="G16" i="85" l="1"/>
  <c r="F19" i="85"/>
  <c r="G19" i="85" s="1"/>
  <c r="F29" i="84"/>
  <c r="F30" i="84" s="1"/>
  <c r="F7" i="97"/>
  <c r="G7" i="97" s="1"/>
  <c r="G5" i="97"/>
  <c r="G19" i="108"/>
  <c r="F7" i="109"/>
  <c r="G5" i="109"/>
  <c r="F7" i="121"/>
  <c r="F29" i="121" s="1"/>
  <c r="F30" i="121" s="1"/>
  <c r="G4" i="121"/>
  <c r="E30" i="119"/>
  <c r="G30" i="119" s="1"/>
  <c r="E29" i="120"/>
  <c r="G29" i="120" s="1"/>
  <c r="G5" i="121"/>
  <c r="E7" i="121"/>
  <c r="F26" i="97"/>
  <c r="G26" i="96"/>
  <c r="F28" i="96"/>
  <c r="G28" i="96" s="1"/>
  <c r="I16" i="26"/>
  <c r="J16" i="14"/>
  <c r="H16" i="15"/>
  <c r="H29" i="12"/>
  <c r="J7" i="12"/>
  <c r="E29" i="37"/>
  <c r="E29" i="108"/>
  <c r="G7" i="108"/>
  <c r="F7" i="37"/>
  <c r="F29" i="37" s="1"/>
  <c r="F30" i="37" s="1"/>
  <c r="G5" i="37"/>
  <c r="G28" i="85"/>
  <c r="G6" i="109"/>
  <c r="E7" i="109"/>
  <c r="E30" i="48"/>
  <c r="G30" i="48" s="1"/>
  <c r="G29" i="48"/>
  <c r="J22" i="14"/>
  <c r="I22" i="26"/>
  <c r="H22" i="15"/>
  <c r="F24" i="85"/>
  <c r="G24" i="85" s="1"/>
  <c r="G24" i="84"/>
  <c r="F9" i="109"/>
  <c r="F13" i="109" s="1"/>
  <c r="F13" i="108"/>
  <c r="G13" i="108" s="1"/>
  <c r="I14" i="41"/>
  <c r="H14" i="30"/>
  <c r="J14" i="29"/>
  <c r="H12" i="27"/>
  <c r="I12" i="38"/>
  <c r="J12" i="26"/>
  <c r="H30" i="11"/>
  <c r="J30" i="11" s="1"/>
  <c r="J29" i="11"/>
  <c r="G29" i="36"/>
  <c r="E30" i="36"/>
  <c r="G30" i="36" s="1"/>
  <c r="I15" i="26"/>
  <c r="I19" i="26" s="1"/>
  <c r="J15" i="14"/>
  <c r="H15" i="15"/>
  <c r="H19" i="14"/>
  <c r="J19" i="14" s="1"/>
  <c r="I23" i="27"/>
  <c r="J23" i="15"/>
  <c r="H23" i="16"/>
  <c r="G29" i="106"/>
  <c r="H6" i="21"/>
  <c r="I6" i="32"/>
  <c r="J6" i="20"/>
  <c r="F13" i="25"/>
  <c r="F29" i="25" s="1"/>
  <c r="F30" i="25" s="1"/>
  <c r="G29" i="24"/>
  <c r="E30" i="24"/>
  <c r="G30" i="24" s="1"/>
  <c r="F9" i="97"/>
  <c r="G9" i="97" s="1"/>
  <c r="G9" i="96"/>
  <c r="G23" i="73"/>
  <c r="F28" i="73"/>
  <c r="G28" i="73" s="1"/>
  <c r="G28" i="12"/>
  <c r="E29" i="12"/>
  <c r="J26" i="14"/>
  <c r="H26" i="15"/>
  <c r="I26" i="26"/>
  <c r="E29" i="73"/>
  <c r="F23" i="109"/>
  <c r="F28" i="108"/>
  <c r="G28" i="108" s="1"/>
  <c r="G23" i="108"/>
  <c r="I29" i="25"/>
  <c r="I30" i="25" s="1"/>
  <c r="H25" i="15"/>
  <c r="J25" i="14"/>
  <c r="I25" i="26"/>
  <c r="E30" i="97"/>
  <c r="I10" i="50"/>
  <c r="H10" i="39"/>
  <c r="J10" i="38"/>
  <c r="I11" i="33"/>
  <c r="J11" i="21"/>
  <c r="H11" i="22"/>
  <c r="G29" i="72"/>
  <c r="E30" i="72"/>
  <c r="G30" i="72" s="1"/>
  <c r="E29" i="25"/>
  <c r="H5" i="15"/>
  <c r="I5" i="26"/>
  <c r="I7" i="26" s="1"/>
  <c r="J5" i="14"/>
  <c r="H7" i="14"/>
  <c r="J18" i="31"/>
  <c r="I18" i="43"/>
  <c r="H18" i="32"/>
  <c r="G29" i="11"/>
  <c r="E30" i="11"/>
  <c r="G30" i="11" s="1"/>
  <c r="E13" i="109"/>
  <c r="I9" i="26"/>
  <c r="I13" i="26" s="1"/>
  <c r="H9" i="15"/>
  <c r="J9" i="14"/>
  <c r="H13" i="14"/>
  <c r="J13" i="14" s="1"/>
  <c r="G13" i="72"/>
  <c r="G28" i="37"/>
  <c r="F29" i="60"/>
  <c r="G28" i="60"/>
  <c r="F29" i="83"/>
  <c r="G12" i="85"/>
  <c r="F13" i="85"/>
  <c r="G13" i="85" s="1"/>
  <c r="E30" i="107"/>
  <c r="G9" i="108"/>
  <c r="J27" i="14"/>
  <c r="I27" i="26"/>
  <c r="H27" i="15"/>
  <c r="H21" i="15"/>
  <c r="J21" i="14"/>
  <c r="I21" i="26"/>
  <c r="I28" i="26" s="1"/>
  <c r="H28" i="14"/>
  <c r="J28" i="14" s="1"/>
  <c r="G22" i="109"/>
  <c r="E28" i="109"/>
  <c r="F29" i="96"/>
  <c r="G13" i="96"/>
  <c r="G15" i="109"/>
  <c r="E19" i="109"/>
  <c r="G5" i="85"/>
  <c r="I28" i="25"/>
  <c r="G24" i="61"/>
  <c r="F28" i="61"/>
  <c r="F28" i="85"/>
  <c r="F30" i="59"/>
  <c r="G30" i="59" s="1"/>
  <c r="G29" i="59"/>
  <c r="G7" i="85"/>
  <c r="E29" i="85"/>
  <c r="G19" i="49"/>
  <c r="E29" i="49"/>
  <c r="H20" i="24"/>
  <c r="I20" i="35"/>
  <c r="J20" i="23"/>
  <c r="G17" i="109"/>
  <c r="F19" i="109"/>
  <c r="H4" i="33"/>
  <c r="J4" i="32"/>
  <c r="I4" i="44"/>
  <c r="J8" i="31"/>
  <c r="H8" i="32"/>
  <c r="I8" i="43"/>
  <c r="G7" i="36"/>
  <c r="F13" i="73"/>
  <c r="G9" i="73"/>
  <c r="G30" i="106"/>
  <c r="J24" i="31"/>
  <c r="H24" i="32"/>
  <c r="I24" i="43"/>
  <c r="F30" i="94"/>
  <c r="G30" i="94" s="1"/>
  <c r="G29" i="94"/>
  <c r="J17" i="42"/>
  <c r="I17" i="54"/>
  <c r="H17" i="43"/>
  <c r="G8" i="97"/>
  <c r="E30" i="84"/>
  <c r="F29" i="107"/>
  <c r="F30" i="107" s="1"/>
  <c r="F29" i="95"/>
  <c r="G30" i="84" l="1"/>
  <c r="G29" i="84"/>
  <c r="G9" i="109"/>
  <c r="G19" i="109"/>
  <c r="G13" i="109"/>
  <c r="E30" i="120"/>
  <c r="G30" i="120" s="1"/>
  <c r="E29" i="121"/>
  <c r="G7" i="121"/>
  <c r="F29" i="61"/>
  <c r="G28" i="61"/>
  <c r="I27" i="27"/>
  <c r="J27" i="15"/>
  <c r="H27" i="16"/>
  <c r="E30" i="108"/>
  <c r="H8" i="33"/>
  <c r="J8" i="32"/>
  <c r="I8" i="44"/>
  <c r="G29" i="37"/>
  <c r="E30" i="37"/>
  <c r="G30" i="37" s="1"/>
  <c r="E30" i="12"/>
  <c r="G30" i="12" s="1"/>
  <c r="G29" i="12"/>
  <c r="H29" i="14"/>
  <c r="J7" i="14"/>
  <c r="G7" i="37"/>
  <c r="E29" i="109"/>
  <c r="G7" i="109"/>
  <c r="I18" i="44"/>
  <c r="J18" i="32"/>
  <c r="H18" i="33"/>
  <c r="I4" i="45"/>
  <c r="J4" i="33"/>
  <c r="H4" i="34"/>
  <c r="F29" i="108"/>
  <c r="F30" i="108" s="1"/>
  <c r="J29" i="12"/>
  <c r="H30" i="12"/>
  <c r="J30" i="12" s="1"/>
  <c r="H14" i="31"/>
  <c r="J14" i="30"/>
  <c r="I14" i="42"/>
  <c r="F28" i="109"/>
  <c r="F29" i="109" s="1"/>
  <c r="F30" i="109" s="1"/>
  <c r="G23" i="109"/>
  <c r="I23" i="28"/>
  <c r="H23" i="17"/>
  <c r="J23" i="16"/>
  <c r="E30" i="85"/>
  <c r="G29" i="107"/>
  <c r="H25" i="16"/>
  <c r="J25" i="15"/>
  <c r="I25" i="27"/>
  <c r="H16" i="16"/>
  <c r="I16" i="27"/>
  <c r="J16" i="15"/>
  <c r="J12" i="27"/>
  <c r="H12" i="28"/>
  <c r="I12" i="39"/>
  <c r="G30" i="107"/>
  <c r="F13" i="97"/>
  <c r="J17" i="43"/>
  <c r="I17" i="55"/>
  <c r="H17" i="44"/>
  <c r="F30" i="60"/>
  <c r="G30" i="60" s="1"/>
  <c r="G29" i="60"/>
  <c r="G13" i="25"/>
  <c r="E30" i="73"/>
  <c r="H9" i="16"/>
  <c r="I9" i="27"/>
  <c r="I13" i="27" s="1"/>
  <c r="J9" i="15"/>
  <c r="H13" i="15"/>
  <c r="J13" i="15" s="1"/>
  <c r="F29" i="73"/>
  <c r="F30" i="73" s="1"/>
  <c r="I29" i="26"/>
  <c r="I30" i="26" s="1"/>
  <c r="F29" i="85"/>
  <c r="F30" i="85" s="1"/>
  <c r="F30" i="96"/>
  <c r="G30" i="96" s="1"/>
  <c r="G29" i="96"/>
  <c r="G13" i="73"/>
  <c r="I22" i="27"/>
  <c r="H22" i="16"/>
  <c r="J22" i="15"/>
  <c r="F30" i="95"/>
  <c r="G30" i="95" s="1"/>
  <c r="G29" i="95"/>
  <c r="I5" i="27"/>
  <c r="I7" i="27" s="1"/>
  <c r="H5" i="16"/>
  <c r="J5" i="15"/>
  <c r="H7" i="15"/>
  <c r="J21" i="15"/>
  <c r="H21" i="16"/>
  <c r="I21" i="27"/>
  <c r="H28" i="15"/>
  <c r="J28" i="15" s="1"/>
  <c r="F30" i="83"/>
  <c r="G30" i="83" s="1"/>
  <c r="G29" i="83"/>
  <c r="E30" i="25"/>
  <c r="G30" i="25" s="1"/>
  <c r="G29" i="25"/>
  <c r="H20" i="25"/>
  <c r="I20" i="36"/>
  <c r="J20" i="24"/>
  <c r="I11" i="34"/>
  <c r="J11" i="22"/>
  <c r="H11" i="23"/>
  <c r="H26" i="16"/>
  <c r="J26" i="15"/>
  <c r="I26" i="27"/>
  <c r="J15" i="15"/>
  <c r="I15" i="27"/>
  <c r="H15" i="16"/>
  <c r="H19" i="15"/>
  <c r="J19" i="15" s="1"/>
  <c r="H10" i="40"/>
  <c r="J10" i="39"/>
  <c r="I10" i="51"/>
  <c r="J6" i="21"/>
  <c r="I6" i="33"/>
  <c r="H6" i="22"/>
  <c r="H24" i="33"/>
  <c r="J24" i="32"/>
  <c r="I24" i="44"/>
  <c r="G29" i="49"/>
  <c r="E30" i="49"/>
  <c r="G30" i="49" s="1"/>
  <c r="G26" i="97"/>
  <c r="F28" i="97"/>
  <c r="G28" i="97" s="1"/>
  <c r="E30" i="121" l="1"/>
  <c r="G30" i="121" s="1"/>
  <c r="G29" i="121"/>
  <c r="I6" i="34"/>
  <c r="J6" i="22"/>
  <c r="H6" i="23"/>
  <c r="J20" i="25"/>
  <c r="I20" i="37"/>
  <c r="H20" i="26"/>
  <c r="H15" i="17"/>
  <c r="I15" i="28"/>
  <c r="I19" i="28" s="1"/>
  <c r="J15" i="16"/>
  <c r="H19" i="16"/>
  <c r="J19" i="16" s="1"/>
  <c r="E30" i="109"/>
  <c r="G30" i="109" s="1"/>
  <c r="G29" i="109"/>
  <c r="H4" i="35"/>
  <c r="I4" i="46"/>
  <c r="J4" i="34"/>
  <c r="G28" i="109"/>
  <c r="G29" i="108"/>
  <c r="H30" i="14"/>
  <c r="J30" i="14" s="1"/>
  <c r="J29" i="14"/>
  <c r="I28" i="27"/>
  <c r="I18" i="45"/>
  <c r="H18" i="34"/>
  <c r="J18" i="33"/>
  <c r="G30" i="108"/>
  <c r="J12" i="28"/>
  <c r="H12" i="29"/>
  <c r="I12" i="40"/>
  <c r="H10" i="41"/>
  <c r="J10" i="40"/>
  <c r="I10" i="52"/>
  <c r="H29" i="15"/>
  <c r="J7" i="15"/>
  <c r="G29" i="73"/>
  <c r="G29" i="85"/>
  <c r="J27" i="16"/>
  <c r="I27" i="28"/>
  <c r="H27" i="17"/>
  <c r="F29" i="97"/>
  <c r="G13" i="97"/>
  <c r="H16" i="17"/>
  <c r="I16" i="28"/>
  <c r="J16" i="16"/>
  <c r="H25" i="17"/>
  <c r="J25" i="16"/>
  <c r="I25" i="28"/>
  <c r="G30" i="73"/>
  <c r="G30" i="85"/>
  <c r="I24" i="45"/>
  <c r="J24" i="33"/>
  <c r="H24" i="34"/>
  <c r="J8" i="33"/>
  <c r="H8" i="34"/>
  <c r="I8" i="45"/>
  <c r="I19" i="27"/>
  <c r="I29" i="27" s="1"/>
  <c r="I30" i="27" s="1"/>
  <c r="J9" i="16"/>
  <c r="I9" i="28"/>
  <c r="I13" i="28" s="1"/>
  <c r="H9" i="17"/>
  <c r="H13" i="16"/>
  <c r="J13" i="16" s="1"/>
  <c r="H26" i="17"/>
  <c r="J26" i="16"/>
  <c r="I26" i="28"/>
  <c r="J5" i="16"/>
  <c r="I5" i="28"/>
  <c r="I7" i="28" s="1"/>
  <c r="H5" i="17"/>
  <c r="H7" i="16"/>
  <c r="I17" i="56"/>
  <c r="J17" i="44"/>
  <c r="H17" i="45"/>
  <c r="H14" i="32"/>
  <c r="I14" i="43"/>
  <c r="J14" i="31"/>
  <c r="I21" i="28"/>
  <c r="I28" i="28" s="1"/>
  <c r="H21" i="17"/>
  <c r="J21" i="16"/>
  <c r="H28" i="16"/>
  <c r="J28" i="16" s="1"/>
  <c r="J11" i="23"/>
  <c r="I11" i="35"/>
  <c r="H11" i="24"/>
  <c r="H22" i="17"/>
  <c r="I22" i="28"/>
  <c r="J22" i="16"/>
  <c r="H23" i="18"/>
  <c r="I23" i="29"/>
  <c r="J23" i="17"/>
  <c r="F30" i="61"/>
  <c r="G30" i="61" s="1"/>
  <c r="G29" i="61"/>
  <c r="I4" i="47" l="1"/>
  <c r="J4" i="35"/>
  <c r="H4" i="36"/>
  <c r="H14" i="33"/>
  <c r="I14" i="44"/>
  <c r="J14" i="32"/>
  <c r="J29" i="15"/>
  <c r="H30" i="15"/>
  <c r="J30" i="15" s="1"/>
  <c r="H17" i="46"/>
  <c r="I17" i="57"/>
  <c r="J17" i="45"/>
  <c r="I10" i="53"/>
  <c r="H10" i="42"/>
  <c r="J10" i="41"/>
  <c r="H8" i="35"/>
  <c r="I8" i="46"/>
  <c r="J8" i="34"/>
  <c r="J15" i="17"/>
  <c r="H15" i="18"/>
  <c r="I15" i="29"/>
  <c r="H19" i="17"/>
  <c r="J19" i="17" s="1"/>
  <c r="I29" i="28"/>
  <c r="I30" i="28" s="1"/>
  <c r="J5" i="17"/>
  <c r="I5" i="29"/>
  <c r="I7" i="29" s="1"/>
  <c r="H5" i="18"/>
  <c r="H7" i="17"/>
  <c r="J22" i="17"/>
  <c r="I22" i="29"/>
  <c r="H22" i="18"/>
  <c r="I24" i="46"/>
  <c r="J24" i="34"/>
  <c r="H24" i="35"/>
  <c r="I23" i="30"/>
  <c r="J23" i="18"/>
  <c r="H23" i="19"/>
  <c r="J12" i="29"/>
  <c r="I12" i="41"/>
  <c r="H12" i="30"/>
  <c r="H25" i="18"/>
  <c r="I25" i="29"/>
  <c r="J25" i="17"/>
  <c r="J26" i="17"/>
  <c r="I26" i="29"/>
  <c r="H26" i="18"/>
  <c r="I9" i="29"/>
  <c r="I13" i="29" s="1"/>
  <c r="H9" i="18"/>
  <c r="H13" i="17"/>
  <c r="J13" i="17" s="1"/>
  <c r="J9" i="17"/>
  <c r="F30" i="97"/>
  <c r="G30" i="97" s="1"/>
  <c r="G29" i="97"/>
  <c r="H6" i="24"/>
  <c r="J6" i="23"/>
  <c r="I6" i="35"/>
  <c r="J7" i="16"/>
  <c r="H29" i="16"/>
  <c r="H18" i="35"/>
  <c r="J18" i="34"/>
  <c r="I18" i="46"/>
  <c r="I27" i="29"/>
  <c r="H27" i="18"/>
  <c r="J27" i="17"/>
  <c r="H20" i="27"/>
  <c r="J20" i="26"/>
  <c r="I20" i="38"/>
  <c r="J11" i="24"/>
  <c r="I11" i="36"/>
  <c r="H11" i="25"/>
  <c r="I16" i="29"/>
  <c r="H16" i="18"/>
  <c r="J16" i="17"/>
  <c r="H21" i="18"/>
  <c r="I21" i="29"/>
  <c r="I28" i="29" s="1"/>
  <c r="J21" i="17"/>
  <c r="H28" i="17"/>
  <c r="J28" i="17" s="1"/>
  <c r="H24" i="36" l="1"/>
  <c r="I24" i="47"/>
  <c r="J24" i="35"/>
  <c r="J8" i="35"/>
  <c r="I8" i="47"/>
  <c r="H8" i="36"/>
  <c r="I5" i="30"/>
  <c r="I7" i="30" s="1"/>
  <c r="J5" i="18"/>
  <c r="H5" i="19"/>
  <c r="H7" i="18"/>
  <c r="J16" i="18"/>
  <c r="I16" i="30"/>
  <c r="H16" i="19"/>
  <c r="H11" i="26"/>
  <c r="I11" i="37"/>
  <c r="J11" i="25"/>
  <c r="H29" i="17"/>
  <c r="J7" i="17"/>
  <c r="I19" i="29"/>
  <c r="I29" i="29" s="1"/>
  <c r="I30" i="29" s="1"/>
  <c r="I14" i="45"/>
  <c r="J14" i="33"/>
  <c r="H14" i="34"/>
  <c r="J6" i="24"/>
  <c r="H6" i="25"/>
  <c r="I6" i="36"/>
  <c r="I22" i="30"/>
  <c r="H22" i="19"/>
  <c r="J22" i="18"/>
  <c r="I9" i="30"/>
  <c r="I13" i="30" s="1"/>
  <c r="J9" i="18"/>
  <c r="H9" i="19"/>
  <c r="H13" i="18"/>
  <c r="J13" i="18" s="1"/>
  <c r="I12" i="42"/>
  <c r="J12" i="30"/>
  <c r="H12" i="31"/>
  <c r="H19" i="18"/>
  <c r="J19" i="18" s="1"/>
  <c r="J15" i="18"/>
  <c r="H15" i="19"/>
  <c r="I15" i="30"/>
  <c r="J27" i="18"/>
  <c r="H27" i="19"/>
  <c r="I27" i="30"/>
  <c r="H25" i="19"/>
  <c r="J25" i="18"/>
  <c r="I25" i="30"/>
  <c r="J4" i="36"/>
  <c r="H4" i="37"/>
  <c r="I4" i="48"/>
  <c r="I21" i="30"/>
  <c r="I28" i="30" s="1"/>
  <c r="J21" i="18"/>
  <c r="H21" i="19"/>
  <c r="H28" i="18"/>
  <c r="J28" i="18" s="1"/>
  <c r="I10" i="54"/>
  <c r="J10" i="42"/>
  <c r="H10" i="43"/>
  <c r="J18" i="35"/>
  <c r="I18" i="47"/>
  <c r="H18" i="36"/>
  <c r="J17" i="46"/>
  <c r="I17" i="58"/>
  <c r="H17" i="47"/>
  <c r="I26" i="30"/>
  <c r="H26" i="19"/>
  <c r="J26" i="18"/>
  <c r="H20" i="28"/>
  <c r="I20" i="39"/>
  <c r="J20" i="27"/>
  <c r="J29" i="16"/>
  <c r="H30" i="16"/>
  <c r="J30" i="16" s="1"/>
  <c r="J23" i="19"/>
  <c r="I23" i="31"/>
  <c r="H23" i="20"/>
  <c r="J29" i="17" l="1"/>
  <c r="H30" i="17"/>
  <c r="J30" i="17" s="1"/>
  <c r="I10" i="55"/>
  <c r="J10" i="43"/>
  <c r="H10" i="44"/>
  <c r="H21" i="20"/>
  <c r="I21" i="31"/>
  <c r="J21" i="19"/>
  <c r="H28" i="19"/>
  <c r="J28" i="19" s="1"/>
  <c r="I25" i="31"/>
  <c r="H25" i="20"/>
  <c r="J25" i="19"/>
  <c r="I23" i="32"/>
  <c r="J23" i="20"/>
  <c r="H23" i="21"/>
  <c r="J16" i="19"/>
  <c r="I16" i="31"/>
  <c r="H16" i="20"/>
  <c r="H20" i="29"/>
  <c r="J20" i="28"/>
  <c r="I20" i="40"/>
  <c r="H12" i="32"/>
  <c r="J12" i="31"/>
  <c r="I12" i="43"/>
  <c r="H26" i="20"/>
  <c r="I26" i="31"/>
  <c r="J26" i="19"/>
  <c r="J8" i="36"/>
  <c r="I8" i="48"/>
  <c r="H8" i="37"/>
  <c r="I9" i="31"/>
  <c r="I13" i="31" s="1"/>
  <c r="J9" i="19"/>
  <c r="H9" i="20"/>
  <c r="H13" i="19"/>
  <c r="J13" i="19" s="1"/>
  <c r="H29" i="18"/>
  <c r="J7" i="18"/>
  <c r="I17" i="59"/>
  <c r="H17" i="48"/>
  <c r="J17" i="47"/>
  <c r="J18" i="36"/>
  <c r="I18" i="48"/>
  <c r="H18" i="37"/>
  <c r="H14" i="35"/>
  <c r="J14" i="34"/>
  <c r="I14" i="46"/>
  <c r="I5" i="31"/>
  <c r="I7" i="31" s="1"/>
  <c r="J5" i="19"/>
  <c r="H5" i="20"/>
  <c r="H7" i="19"/>
  <c r="H27" i="20"/>
  <c r="J27" i="19"/>
  <c r="I27" i="31"/>
  <c r="I19" i="30"/>
  <c r="I29" i="30" s="1"/>
  <c r="I30" i="30" s="1"/>
  <c r="I11" i="38"/>
  <c r="J11" i="26"/>
  <c r="H11" i="27"/>
  <c r="H4" i="38"/>
  <c r="I4" i="49"/>
  <c r="J4" i="37"/>
  <c r="H22" i="20"/>
  <c r="I22" i="31"/>
  <c r="J22" i="19"/>
  <c r="H6" i="26"/>
  <c r="J6" i="25"/>
  <c r="I6" i="37"/>
  <c r="I15" i="31"/>
  <c r="J15" i="19"/>
  <c r="H15" i="20"/>
  <c r="H19" i="19"/>
  <c r="J19" i="19" s="1"/>
  <c r="J24" i="36"/>
  <c r="I24" i="48"/>
  <c r="H24" i="37"/>
  <c r="H5" i="21" l="1"/>
  <c r="I5" i="32"/>
  <c r="I7" i="32" s="1"/>
  <c r="J5" i="20"/>
  <c r="H7" i="20"/>
  <c r="J9" i="20"/>
  <c r="I9" i="32"/>
  <c r="I13" i="32" s="1"/>
  <c r="H9" i="21"/>
  <c r="H13" i="20"/>
  <c r="J13" i="20" s="1"/>
  <c r="I15" i="32"/>
  <c r="H15" i="21"/>
  <c r="J15" i="20"/>
  <c r="H19" i="20"/>
  <c r="J19" i="20" s="1"/>
  <c r="I19" i="31"/>
  <c r="I29" i="31" s="1"/>
  <c r="I30" i="31" s="1"/>
  <c r="J10" i="44"/>
  <c r="I10" i="56"/>
  <c r="H10" i="45"/>
  <c r="H27" i="21"/>
  <c r="I27" i="32"/>
  <c r="J27" i="20"/>
  <c r="J7" i="19"/>
  <c r="H29" i="19"/>
  <c r="I28" i="31"/>
  <c r="I25" i="32"/>
  <c r="H25" i="21"/>
  <c r="J25" i="20"/>
  <c r="H6" i="27"/>
  <c r="J6" i="26"/>
  <c r="I6" i="38"/>
  <c r="H14" i="36"/>
  <c r="J14" i="35"/>
  <c r="I14" i="47"/>
  <c r="J18" i="37"/>
  <c r="I18" i="49"/>
  <c r="H18" i="38"/>
  <c r="I8" i="49"/>
  <c r="J8" i="37"/>
  <c r="H8" i="38"/>
  <c r="H21" i="21"/>
  <c r="J21" i="20"/>
  <c r="I21" i="32"/>
  <c r="H28" i="20"/>
  <c r="J28" i="20" s="1"/>
  <c r="I4" i="50"/>
  <c r="H4" i="39"/>
  <c r="J4" i="38"/>
  <c r="H11" i="28"/>
  <c r="I11" i="39"/>
  <c r="J11" i="27"/>
  <c r="I16" i="32"/>
  <c r="J16" i="20"/>
  <c r="H16" i="21"/>
  <c r="J23" i="21"/>
  <c r="H23" i="22"/>
  <c r="I23" i="33"/>
  <c r="J26" i="20"/>
  <c r="H26" i="21"/>
  <c r="I26" i="32"/>
  <c r="H22" i="21"/>
  <c r="J22" i="20"/>
  <c r="I22" i="32"/>
  <c r="H12" i="33"/>
  <c r="I12" i="44"/>
  <c r="J12" i="32"/>
  <c r="J17" i="48"/>
  <c r="H17" i="49"/>
  <c r="I17" i="60"/>
  <c r="H24" i="38"/>
  <c r="I24" i="49"/>
  <c r="J24" i="37"/>
  <c r="H30" i="18"/>
  <c r="J30" i="18" s="1"/>
  <c r="J29" i="18"/>
  <c r="J20" i="29"/>
  <c r="H20" i="30"/>
  <c r="I20" i="41"/>
  <c r="J23" i="22" l="1"/>
  <c r="H23" i="23"/>
  <c r="I23" i="34"/>
  <c r="I18" i="50"/>
  <c r="J18" i="38"/>
  <c r="I18" i="51"/>
  <c r="H18" i="39"/>
  <c r="H20" i="31"/>
  <c r="I20" i="42"/>
  <c r="J20" i="30"/>
  <c r="H27" i="22"/>
  <c r="J27" i="21"/>
  <c r="I27" i="33"/>
  <c r="I14" i="48"/>
  <c r="H14" i="37"/>
  <c r="J14" i="36"/>
  <c r="H11" i="29"/>
  <c r="J11" i="28"/>
  <c r="I11" i="40"/>
  <c r="H15" i="22"/>
  <c r="J15" i="21"/>
  <c r="I15" i="33"/>
  <c r="H19" i="21"/>
  <c r="J19" i="21" s="1"/>
  <c r="I12" i="45"/>
  <c r="H12" i="34"/>
  <c r="J12" i="33"/>
  <c r="J9" i="21"/>
  <c r="I9" i="33"/>
  <c r="I13" i="33" s="1"/>
  <c r="H9" i="22"/>
  <c r="H13" i="21"/>
  <c r="J13" i="21" s="1"/>
  <c r="H21" i="22"/>
  <c r="I21" i="33"/>
  <c r="J21" i="21"/>
  <c r="H28" i="21"/>
  <c r="J28" i="21" s="1"/>
  <c r="J7" i="20"/>
  <c r="H29" i="20"/>
  <c r="I4" i="51"/>
  <c r="H4" i="40"/>
  <c r="J4" i="39"/>
  <c r="I6" i="39"/>
  <c r="H6" i="28"/>
  <c r="J6" i="27"/>
  <c r="H25" i="22"/>
  <c r="I25" i="33"/>
  <c r="J25" i="21"/>
  <c r="H26" i="22"/>
  <c r="J26" i="21"/>
  <c r="I26" i="33"/>
  <c r="J8" i="38"/>
  <c r="H8" i="39"/>
  <c r="I8" i="50"/>
  <c r="J10" i="45"/>
  <c r="I10" i="57"/>
  <c r="H10" i="46"/>
  <c r="J17" i="49"/>
  <c r="I17" i="61"/>
  <c r="H17" i="50"/>
  <c r="I16" i="33"/>
  <c r="J16" i="21"/>
  <c r="H16" i="22"/>
  <c r="H24" i="39"/>
  <c r="I24" i="50"/>
  <c r="J24" i="38"/>
  <c r="I24" i="51"/>
  <c r="I19" i="32"/>
  <c r="I29" i="32" s="1"/>
  <c r="I30" i="32" s="1"/>
  <c r="I28" i="32"/>
  <c r="H22" i="22"/>
  <c r="J22" i="21"/>
  <c r="I22" i="33"/>
  <c r="J29" i="19"/>
  <c r="H30" i="19"/>
  <c r="J30" i="19" s="1"/>
  <c r="J5" i="21"/>
  <c r="H5" i="22"/>
  <c r="I5" i="33"/>
  <c r="I7" i="33" s="1"/>
  <c r="H7" i="21"/>
  <c r="J8" i="39" l="1"/>
  <c r="I8" i="51"/>
  <c r="H8" i="40"/>
  <c r="H11" i="30"/>
  <c r="I11" i="41"/>
  <c r="J11" i="29"/>
  <c r="I9" i="34"/>
  <c r="I13" i="34" s="1"/>
  <c r="J9" i="22"/>
  <c r="H9" i="23"/>
  <c r="H13" i="22"/>
  <c r="J13" i="22" s="1"/>
  <c r="H30" i="20"/>
  <c r="J30" i="20" s="1"/>
  <c r="J29" i="20"/>
  <c r="I28" i="33"/>
  <c r="J27" i="22"/>
  <c r="H27" i="23"/>
  <c r="I27" i="34"/>
  <c r="H18" i="40"/>
  <c r="J18" i="39"/>
  <c r="I19" i="33"/>
  <c r="J14" i="37"/>
  <c r="I14" i="49"/>
  <c r="H14" i="38"/>
  <c r="H24" i="40"/>
  <c r="J24" i="39"/>
  <c r="I16" i="34"/>
  <c r="H16" i="23"/>
  <c r="J16" i="22"/>
  <c r="H12" i="35"/>
  <c r="I12" i="46"/>
  <c r="J12" i="34"/>
  <c r="J17" i="50"/>
  <c r="I17" i="62"/>
  <c r="H17" i="51"/>
  <c r="I4" i="52"/>
  <c r="H4" i="41"/>
  <c r="J4" i="40"/>
  <c r="J10" i="46"/>
  <c r="H10" i="47"/>
  <c r="I10" i="58"/>
  <c r="I21" i="34"/>
  <c r="J21" i="22"/>
  <c r="H21" i="23"/>
  <c r="H28" i="22"/>
  <c r="J28" i="22" s="1"/>
  <c r="H25" i="23"/>
  <c r="J25" i="22"/>
  <c r="I25" i="34"/>
  <c r="H6" i="29"/>
  <c r="J6" i="28"/>
  <c r="I6" i="40"/>
  <c r="J5" i="22"/>
  <c r="I5" i="34"/>
  <c r="I7" i="34" s="1"/>
  <c r="H5" i="23"/>
  <c r="H7" i="22"/>
  <c r="I15" i="34"/>
  <c r="I19" i="34" s="1"/>
  <c r="J15" i="22"/>
  <c r="H15" i="23"/>
  <c r="H19" i="22"/>
  <c r="J19" i="22" s="1"/>
  <c r="J23" i="23"/>
  <c r="I23" i="35"/>
  <c r="H23" i="24"/>
  <c r="H22" i="23"/>
  <c r="I22" i="34"/>
  <c r="J22" i="22"/>
  <c r="I26" i="34"/>
  <c r="J26" i="22"/>
  <c r="H26" i="23"/>
  <c r="J20" i="31"/>
  <c r="I20" i="43"/>
  <c r="H20" i="32"/>
  <c r="H29" i="21"/>
  <c r="J7" i="21"/>
  <c r="I29" i="33"/>
  <c r="I30" i="33" s="1"/>
  <c r="J5" i="23" l="1"/>
  <c r="I5" i="35"/>
  <c r="I7" i="35" s="1"/>
  <c r="H5" i="24"/>
  <c r="H7" i="23"/>
  <c r="H29" i="22"/>
  <c r="J7" i="22"/>
  <c r="H20" i="33"/>
  <c r="I20" i="44"/>
  <c r="J20" i="32"/>
  <c r="J29" i="21"/>
  <c r="H30" i="21"/>
  <c r="J30" i="21" s="1"/>
  <c r="H9" i="24"/>
  <c r="I9" i="35"/>
  <c r="I13" i="35" s="1"/>
  <c r="J9" i="23"/>
  <c r="H13" i="23"/>
  <c r="J13" i="23" s="1"/>
  <c r="I28" i="34"/>
  <c r="J27" i="23"/>
  <c r="H27" i="24"/>
  <c r="I27" i="35"/>
  <c r="J24" i="40"/>
  <c r="H24" i="41"/>
  <c r="I24" i="52"/>
  <c r="H8" i="41"/>
  <c r="I8" i="52"/>
  <c r="J8" i="40"/>
  <c r="H26" i="24"/>
  <c r="J26" i="23"/>
  <c r="I26" i="35"/>
  <c r="I16" i="35"/>
  <c r="J16" i="23"/>
  <c r="H16" i="24"/>
  <c r="H10" i="48"/>
  <c r="I10" i="59"/>
  <c r="J10" i="47"/>
  <c r="I29" i="34"/>
  <c r="I30" i="34" s="1"/>
  <c r="J25" i="23"/>
  <c r="H25" i="24"/>
  <c r="I25" i="35"/>
  <c r="J14" i="38"/>
  <c r="H14" i="39"/>
  <c r="I14" i="50"/>
  <c r="J17" i="51"/>
  <c r="H17" i="52"/>
  <c r="I17" i="63"/>
  <c r="J6" i="29"/>
  <c r="I6" i="41"/>
  <c r="H6" i="30"/>
  <c r="H22" i="24"/>
  <c r="I22" i="35"/>
  <c r="J22" i="23"/>
  <c r="J15" i="23"/>
  <c r="I15" i="35"/>
  <c r="I19" i="35" s="1"/>
  <c r="H15" i="24"/>
  <c r="H19" i="23"/>
  <c r="J19" i="23" s="1"/>
  <c r="H4" i="42"/>
  <c r="I4" i="53"/>
  <c r="J4" i="41"/>
  <c r="I12" i="47"/>
  <c r="H12" i="36"/>
  <c r="J12" i="35"/>
  <c r="H21" i="24"/>
  <c r="J21" i="23"/>
  <c r="I21" i="35"/>
  <c r="H28" i="23"/>
  <c r="J28" i="23" s="1"/>
  <c r="I23" i="36"/>
  <c r="J23" i="24"/>
  <c r="H23" i="25"/>
  <c r="I11" i="42"/>
  <c r="H11" i="31"/>
  <c r="J11" i="30"/>
  <c r="I18" i="52"/>
  <c r="H18" i="41"/>
  <c r="J18" i="40"/>
  <c r="J16" i="24" l="1"/>
  <c r="H16" i="25"/>
  <c r="I16" i="36"/>
  <c r="H27" i="25"/>
  <c r="J27" i="24"/>
  <c r="I27" i="36"/>
  <c r="J23" i="25"/>
  <c r="H23" i="26"/>
  <c r="I23" i="37"/>
  <c r="J6" i="30"/>
  <c r="H6" i="31"/>
  <c r="I6" i="42"/>
  <c r="H11" i="32"/>
  <c r="I11" i="43"/>
  <c r="J11" i="31"/>
  <c r="H17" i="53"/>
  <c r="J17" i="52"/>
  <c r="I17" i="64"/>
  <c r="J29" i="22"/>
  <c r="H30" i="22"/>
  <c r="J30" i="22" s="1"/>
  <c r="J9" i="24"/>
  <c r="H9" i="25"/>
  <c r="I9" i="36"/>
  <c r="I13" i="36" s="1"/>
  <c r="H13" i="24"/>
  <c r="J13" i="24" s="1"/>
  <c r="H21" i="25"/>
  <c r="J21" i="24"/>
  <c r="I21" i="36"/>
  <c r="H28" i="24"/>
  <c r="J28" i="24" s="1"/>
  <c r="J20" i="33"/>
  <c r="I20" i="45"/>
  <c r="H20" i="34"/>
  <c r="I24" i="53"/>
  <c r="H24" i="42"/>
  <c r="J24" i="41"/>
  <c r="J7" i="23"/>
  <c r="H29" i="23"/>
  <c r="J15" i="24"/>
  <c r="H15" i="25"/>
  <c r="I15" i="36"/>
  <c r="I19" i="36" s="1"/>
  <c r="H19" i="24"/>
  <c r="J19" i="24" s="1"/>
  <c r="I22" i="36"/>
  <c r="J22" i="24"/>
  <c r="H22" i="25"/>
  <c r="I14" i="51"/>
  <c r="J14" i="39"/>
  <c r="H14" i="40"/>
  <c r="I5" i="36"/>
  <c r="I7" i="36" s="1"/>
  <c r="J5" i="24"/>
  <c r="H5" i="25"/>
  <c r="H7" i="24"/>
  <c r="I10" i="60"/>
  <c r="J10" i="48"/>
  <c r="H10" i="49"/>
  <c r="I8" i="53"/>
  <c r="J8" i="41"/>
  <c r="H8" i="42"/>
  <c r="I4" i="54"/>
  <c r="H4" i="43"/>
  <c r="J4" i="42"/>
  <c r="H25" i="25"/>
  <c r="J25" i="24"/>
  <c r="I25" i="36"/>
  <c r="I18" i="53"/>
  <c r="H18" i="42"/>
  <c r="J18" i="41"/>
  <c r="I28" i="35"/>
  <c r="I29" i="35" s="1"/>
  <c r="I30" i="35" s="1"/>
  <c r="J26" i="24"/>
  <c r="H26" i="25"/>
  <c r="I26" i="36"/>
  <c r="H12" i="37"/>
  <c r="J12" i="36"/>
  <c r="I12" i="48"/>
  <c r="J12" i="37" l="1"/>
  <c r="H12" i="38"/>
  <c r="I12" i="49"/>
  <c r="I20" i="46"/>
  <c r="H20" i="35"/>
  <c r="J20" i="34"/>
  <c r="J17" i="53"/>
  <c r="I17" i="65"/>
  <c r="H17" i="54"/>
  <c r="J7" i="24"/>
  <c r="H29" i="24"/>
  <c r="I26" i="37"/>
  <c r="H26" i="26"/>
  <c r="J26" i="25"/>
  <c r="H11" i="33"/>
  <c r="I11" i="44"/>
  <c r="J11" i="32"/>
  <c r="J6" i="31"/>
  <c r="H6" i="32"/>
  <c r="I6" i="43"/>
  <c r="H14" i="41"/>
  <c r="I14" i="52"/>
  <c r="J14" i="40"/>
  <c r="J21" i="25"/>
  <c r="I21" i="37"/>
  <c r="H21" i="26"/>
  <c r="H28" i="25"/>
  <c r="J28" i="25" s="1"/>
  <c r="J10" i="49"/>
  <c r="I10" i="61"/>
  <c r="H10" i="50"/>
  <c r="I22" i="37"/>
  <c r="J22" i="25"/>
  <c r="H22" i="26"/>
  <c r="H27" i="26"/>
  <c r="I27" i="37"/>
  <c r="J27" i="25"/>
  <c r="I8" i="54"/>
  <c r="H8" i="43"/>
  <c r="J8" i="42"/>
  <c r="I18" i="54"/>
  <c r="J18" i="42"/>
  <c r="H18" i="43"/>
  <c r="H23" i="27"/>
  <c r="I23" i="38"/>
  <c r="J23" i="26"/>
  <c r="J4" i="43"/>
  <c r="H4" i="44"/>
  <c r="I4" i="55"/>
  <c r="J29" i="23"/>
  <c r="H30" i="23"/>
  <c r="J30" i="23" s="1"/>
  <c r="I28" i="36"/>
  <c r="J9" i="25"/>
  <c r="H9" i="26"/>
  <c r="I9" i="37"/>
  <c r="I13" i="37" s="1"/>
  <c r="H13" i="25"/>
  <c r="J13" i="25" s="1"/>
  <c r="J16" i="25"/>
  <c r="H16" i="26"/>
  <c r="I16" i="37"/>
  <c r="J15" i="25"/>
  <c r="I15" i="37"/>
  <c r="I19" i="37" s="1"/>
  <c r="H15" i="26"/>
  <c r="H19" i="25"/>
  <c r="J19" i="25" s="1"/>
  <c r="I24" i="54"/>
  <c r="J24" i="42"/>
  <c r="H24" i="43"/>
  <c r="J5" i="25"/>
  <c r="I5" i="37"/>
  <c r="I7" i="37" s="1"/>
  <c r="H5" i="26"/>
  <c r="H7" i="25"/>
  <c r="I29" i="36"/>
  <c r="I30" i="36" s="1"/>
  <c r="J25" i="25"/>
  <c r="H25" i="26"/>
  <c r="I25" i="37"/>
  <c r="J22" i="26" l="1"/>
  <c r="H22" i="27"/>
  <c r="I22" i="38"/>
  <c r="H26" i="27"/>
  <c r="I26" i="38"/>
  <c r="J26" i="26"/>
  <c r="I24" i="55"/>
  <c r="J24" i="43"/>
  <c r="H24" i="44"/>
  <c r="J21" i="26"/>
  <c r="H21" i="27"/>
  <c r="I21" i="38"/>
  <c r="H28" i="26"/>
  <c r="J28" i="26" s="1"/>
  <c r="H25" i="27"/>
  <c r="I25" i="38"/>
  <c r="J25" i="26"/>
  <c r="J7" i="25"/>
  <c r="H29" i="25"/>
  <c r="H10" i="51"/>
  <c r="I10" i="62"/>
  <c r="J10" i="50"/>
  <c r="J27" i="26"/>
  <c r="H27" i="27"/>
  <c r="I27" i="38"/>
  <c r="J15" i="26"/>
  <c r="I15" i="38"/>
  <c r="H15" i="27"/>
  <c r="H19" i="26"/>
  <c r="J19" i="26" s="1"/>
  <c r="J16" i="26"/>
  <c r="H16" i="27"/>
  <c r="I16" i="38"/>
  <c r="H8" i="44"/>
  <c r="J8" i="43"/>
  <c r="I8" i="55"/>
  <c r="J29" i="24"/>
  <c r="H30" i="24"/>
  <c r="J30" i="24" s="1"/>
  <c r="J17" i="54"/>
  <c r="H17" i="55"/>
  <c r="I17" i="66"/>
  <c r="I28" i="37"/>
  <c r="I29" i="37" s="1"/>
  <c r="I30" i="37" s="1"/>
  <c r="I18" i="55"/>
  <c r="H18" i="44"/>
  <c r="J18" i="43"/>
  <c r="J20" i="35"/>
  <c r="I20" i="47"/>
  <c r="H20" i="36"/>
  <c r="H6" i="33"/>
  <c r="I6" i="44"/>
  <c r="J6" i="32"/>
  <c r="J12" i="38"/>
  <c r="I12" i="51"/>
  <c r="I12" i="50"/>
  <c r="H12" i="39"/>
  <c r="J11" i="33"/>
  <c r="I11" i="45"/>
  <c r="H11" i="34"/>
  <c r="J5" i="26"/>
  <c r="H5" i="27"/>
  <c r="I5" i="38"/>
  <c r="I7" i="38" s="1"/>
  <c r="H7" i="26"/>
  <c r="J4" i="44"/>
  <c r="I4" i="56"/>
  <c r="H4" i="45"/>
  <c r="J23" i="27"/>
  <c r="H23" i="28"/>
  <c r="I23" i="39"/>
  <c r="H14" i="42"/>
  <c r="I14" i="53"/>
  <c r="J14" i="41"/>
  <c r="H9" i="27"/>
  <c r="I9" i="38"/>
  <c r="I13" i="38" s="1"/>
  <c r="J9" i="26"/>
  <c r="H13" i="26"/>
  <c r="J13" i="26" s="1"/>
  <c r="H20" i="37" l="1"/>
  <c r="I20" i="48"/>
  <c r="J20" i="36"/>
  <c r="I28" i="38"/>
  <c r="H29" i="26"/>
  <c r="J7" i="26"/>
  <c r="J10" i="51"/>
  <c r="H10" i="52"/>
  <c r="I10" i="63"/>
  <c r="J9" i="27"/>
  <c r="H9" i="28"/>
  <c r="I9" i="39"/>
  <c r="I13" i="39" s="1"/>
  <c r="H13" i="27"/>
  <c r="J13" i="27" s="1"/>
  <c r="J16" i="27"/>
  <c r="I16" i="39"/>
  <c r="H16" i="28"/>
  <c r="J23" i="28"/>
  <c r="H23" i="29"/>
  <c r="I23" i="40"/>
  <c r="J4" i="45"/>
  <c r="I4" i="57"/>
  <c r="H4" i="46"/>
  <c r="H24" i="45"/>
  <c r="J24" i="44"/>
  <c r="I24" i="56"/>
  <c r="I26" i="39"/>
  <c r="J26" i="27"/>
  <c r="H26" i="28"/>
  <c r="J8" i="44"/>
  <c r="I8" i="56"/>
  <c r="H8" i="45"/>
  <c r="I14" i="54"/>
  <c r="H14" i="43"/>
  <c r="J14" i="42"/>
  <c r="J17" i="55"/>
  <c r="H17" i="56"/>
  <c r="I17" i="67"/>
  <c r="J29" i="25"/>
  <c r="H30" i="25"/>
  <c r="J30" i="25" s="1"/>
  <c r="H6" i="34"/>
  <c r="J6" i="33"/>
  <c r="I6" i="45"/>
  <c r="I19" i="38"/>
  <c r="I18" i="56"/>
  <c r="J18" i="44"/>
  <c r="H18" i="45"/>
  <c r="J27" i="27"/>
  <c r="I27" i="39"/>
  <c r="H27" i="28"/>
  <c r="H11" i="35"/>
  <c r="J11" i="34"/>
  <c r="I11" i="46"/>
  <c r="I22" i="39"/>
  <c r="J22" i="27"/>
  <c r="H22" i="28"/>
  <c r="J12" i="39"/>
  <c r="H12" i="40"/>
  <c r="I25" i="39"/>
  <c r="H25" i="28"/>
  <c r="J25" i="27"/>
  <c r="J21" i="27"/>
  <c r="H21" i="28"/>
  <c r="I21" i="39"/>
  <c r="H28" i="27"/>
  <c r="J28" i="27" s="1"/>
  <c r="H15" i="28"/>
  <c r="I15" i="39"/>
  <c r="J15" i="27"/>
  <c r="H19" i="27"/>
  <c r="J19" i="27" s="1"/>
  <c r="I29" i="38"/>
  <c r="I30" i="38" s="1"/>
  <c r="H5" i="28"/>
  <c r="J5" i="27"/>
  <c r="I5" i="39"/>
  <c r="I7" i="39" s="1"/>
  <c r="H7" i="27"/>
  <c r="J8" i="45" l="1"/>
  <c r="I8" i="57"/>
  <c r="H8" i="46"/>
  <c r="J16" i="28"/>
  <c r="H16" i="29"/>
  <c r="I16" i="40"/>
  <c r="I14" i="55"/>
  <c r="H14" i="44"/>
  <c r="J14" i="43"/>
  <c r="J18" i="45"/>
  <c r="H18" i="46"/>
  <c r="I18" i="57"/>
  <c r="I28" i="39"/>
  <c r="I29" i="39"/>
  <c r="I30" i="39" s="1"/>
  <c r="H26" i="29"/>
  <c r="I26" i="40"/>
  <c r="J26" i="28"/>
  <c r="J10" i="52"/>
  <c r="H10" i="53"/>
  <c r="I10" i="64"/>
  <c r="J29" i="26"/>
  <c r="H30" i="26"/>
  <c r="J30" i="26" s="1"/>
  <c r="J5" i="28"/>
  <c r="H5" i="29"/>
  <c r="I5" i="40"/>
  <c r="I7" i="40" s="1"/>
  <c r="H7" i="28"/>
  <c r="I19" i="39"/>
  <c r="I25" i="40"/>
  <c r="J25" i="28"/>
  <c r="H25" i="29"/>
  <c r="H11" i="36"/>
  <c r="J11" i="35"/>
  <c r="I11" i="47"/>
  <c r="I6" i="46"/>
  <c r="H6" i="35"/>
  <c r="J6" i="34"/>
  <c r="I24" i="57"/>
  <c r="J24" i="45"/>
  <c r="H24" i="46"/>
  <c r="J27" i="28"/>
  <c r="I27" i="40"/>
  <c r="H27" i="29"/>
  <c r="H15" i="29"/>
  <c r="J15" i="28"/>
  <c r="I15" i="40"/>
  <c r="I19" i="40" s="1"/>
  <c r="H19" i="28"/>
  <c r="J19" i="28" s="1"/>
  <c r="J22" i="28"/>
  <c r="I22" i="40"/>
  <c r="H22" i="29"/>
  <c r="H20" i="38"/>
  <c r="J20" i="37"/>
  <c r="I20" i="49"/>
  <c r="J9" i="28"/>
  <c r="H9" i="29"/>
  <c r="I9" i="40"/>
  <c r="I13" i="40" s="1"/>
  <c r="H13" i="28"/>
  <c r="J13" i="28" s="1"/>
  <c r="H21" i="29"/>
  <c r="J21" i="28"/>
  <c r="I21" i="40"/>
  <c r="H28" i="28"/>
  <c r="J28" i="28" s="1"/>
  <c r="H4" i="47"/>
  <c r="J4" i="46"/>
  <c r="I4" i="58"/>
  <c r="I12" i="52"/>
  <c r="H12" i="41"/>
  <c r="J12" i="40"/>
  <c r="I17" i="68"/>
  <c r="H17" i="57"/>
  <c r="J17" i="56"/>
  <c r="J7" i="27"/>
  <c r="H29" i="27"/>
  <c r="I23" i="41"/>
  <c r="J23" i="29"/>
  <c r="H23" i="30"/>
  <c r="J26" i="29" l="1"/>
  <c r="I26" i="41"/>
  <c r="H26" i="30"/>
  <c r="I22" i="41"/>
  <c r="H22" i="30"/>
  <c r="J22" i="29"/>
  <c r="I20" i="50"/>
  <c r="H20" i="39"/>
  <c r="J20" i="38"/>
  <c r="I28" i="40"/>
  <c r="J29" i="27"/>
  <c r="H30" i="27"/>
  <c r="J30" i="27" s="1"/>
  <c r="J18" i="46"/>
  <c r="I18" i="58"/>
  <c r="H18" i="47"/>
  <c r="I27" i="41"/>
  <c r="H27" i="30"/>
  <c r="J27" i="29"/>
  <c r="J17" i="57"/>
  <c r="H17" i="58"/>
  <c r="I17" i="69"/>
  <c r="J7" i="28"/>
  <c r="H29" i="28"/>
  <c r="J4" i="47"/>
  <c r="H4" i="48"/>
  <c r="I4" i="59"/>
  <c r="H5" i="30"/>
  <c r="I5" i="41"/>
  <c r="I7" i="41" s="1"/>
  <c r="J5" i="29"/>
  <c r="H7" i="29"/>
  <c r="I12" i="53"/>
  <c r="J12" i="41"/>
  <c r="H12" i="42"/>
  <c r="I29" i="40"/>
  <c r="I30" i="40" s="1"/>
  <c r="H8" i="47"/>
  <c r="I8" i="58"/>
  <c r="J8" i="46"/>
  <c r="H6" i="36"/>
  <c r="I6" i="47"/>
  <c r="J6" i="35"/>
  <c r="J21" i="29"/>
  <c r="I21" i="41"/>
  <c r="H21" i="30"/>
  <c r="H28" i="29"/>
  <c r="J28" i="29" s="1"/>
  <c r="I23" i="42"/>
  <c r="H23" i="31"/>
  <c r="J23" i="30"/>
  <c r="I10" i="65"/>
  <c r="H10" i="54"/>
  <c r="J10" i="53"/>
  <c r="J11" i="36"/>
  <c r="H11" i="37"/>
  <c r="I11" i="48"/>
  <c r="J25" i="29"/>
  <c r="H25" i="30"/>
  <c r="I25" i="41"/>
  <c r="J14" i="44"/>
  <c r="I14" i="56"/>
  <c r="H14" i="45"/>
  <c r="H15" i="30"/>
  <c r="I15" i="41"/>
  <c r="J15" i="29"/>
  <c r="H19" i="29"/>
  <c r="J19" i="29" s="1"/>
  <c r="H16" i="30"/>
  <c r="I16" i="41"/>
  <c r="J16" i="29"/>
  <c r="H24" i="47"/>
  <c r="J24" i="46"/>
  <c r="I24" i="58"/>
  <c r="I9" i="41"/>
  <c r="I13" i="41" s="1"/>
  <c r="J9" i="29"/>
  <c r="H9" i="30"/>
  <c r="H13" i="29"/>
  <c r="J13" i="29" s="1"/>
  <c r="H11" i="38" l="1"/>
  <c r="J11" i="37"/>
  <c r="I11" i="49"/>
  <c r="I8" i="59"/>
  <c r="J8" i="47"/>
  <c r="H8" i="48"/>
  <c r="H12" i="43"/>
  <c r="J12" i="42"/>
  <c r="I12" i="54"/>
  <c r="H10" i="55"/>
  <c r="I10" i="66"/>
  <c r="J10" i="54"/>
  <c r="J23" i="31"/>
  <c r="I23" i="43"/>
  <c r="H23" i="32"/>
  <c r="I19" i="41"/>
  <c r="I29" i="41" s="1"/>
  <c r="I30" i="41" s="1"/>
  <c r="J18" i="47"/>
  <c r="H18" i="48"/>
  <c r="I18" i="59"/>
  <c r="J24" i="47"/>
  <c r="H24" i="48"/>
  <c r="I24" i="59"/>
  <c r="H29" i="29"/>
  <c r="J7" i="29"/>
  <c r="I21" i="42"/>
  <c r="J21" i="30"/>
  <c r="H21" i="31"/>
  <c r="H28" i="30"/>
  <c r="J28" i="30" s="1"/>
  <c r="H27" i="31"/>
  <c r="J27" i="30"/>
  <c r="I27" i="42"/>
  <c r="I28" i="41"/>
  <c r="I22" i="42"/>
  <c r="J22" i="30"/>
  <c r="H22" i="31"/>
  <c r="H26" i="31"/>
  <c r="J26" i="30"/>
  <c r="I26" i="42"/>
  <c r="H9" i="31"/>
  <c r="I9" i="42"/>
  <c r="I13" i="42" s="1"/>
  <c r="J9" i="30"/>
  <c r="H13" i="30"/>
  <c r="J13" i="30" s="1"/>
  <c r="J5" i="30"/>
  <c r="I5" i="42"/>
  <c r="I7" i="42" s="1"/>
  <c r="H5" i="31"/>
  <c r="H7" i="30"/>
  <c r="I15" i="42"/>
  <c r="I19" i="42" s="1"/>
  <c r="H15" i="31"/>
  <c r="J15" i="30"/>
  <c r="H19" i="30"/>
  <c r="J19" i="30" s="1"/>
  <c r="I4" i="60"/>
  <c r="J4" i="48"/>
  <c r="H4" i="49"/>
  <c r="J29" i="28"/>
  <c r="H30" i="28"/>
  <c r="J30" i="28" s="1"/>
  <c r="H25" i="31"/>
  <c r="J25" i="30"/>
  <c r="I25" i="42"/>
  <c r="H6" i="37"/>
  <c r="I6" i="48"/>
  <c r="J6" i="36"/>
  <c r="I17" i="70"/>
  <c r="H17" i="59"/>
  <c r="J17" i="58"/>
  <c r="J16" i="30"/>
  <c r="I16" i="42"/>
  <c r="H16" i="31"/>
  <c r="I20" i="51"/>
  <c r="H20" i="40"/>
  <c r="J20" i="39"/>
  <c r="J14" i="45"/>
  <c r="I14" i="57"/>
  <c r="H14" i="46"/>
  <c r="I4" i="61" l="1"/>
  <c r="H4" i="50"/>
  <c r="J4" i="49"/>
  <c r="I21" i="43"/>
  <c r="H21" i="32"/>
  <c r="J21" i="31"/>
  <c r="H28" i="31"/>
  <c r="J28" i="31" s="1"/>
  <c r="H27" i="32"/>
  <c r="I27" i="43"/>
  <c r="J27" i="31"/>
  <c r="H15" i="32"/>
  <c r="J15" i="31"/>
  <c r="I15" i="43"/>
  <c r="H19" i="31"/>
  <c r="J19" i="31" s="1"/>
  <c r="I29" i="42"/>
  <c r="I30" i="42" s="1"/>
  <c r="J29" i="29"/>
  <c r="H30" i="29"/>
  <c r="J30" i="29" s="1"/>
  <c r="I9" i="43"/>
  <c r="I13" i="43" s="1"/>
  <c r="H9" i="32"/>
  <c r="J9" i="31"/>
  <c r="H13" i="31"/>
  <c r="J13" i="31" s="1"/>
  <c r="I23" i="44"/>
  <c r="J23" i="32"/>
  <c r="H23" i="33"/>
  <c r="J12" i="43"/>
  <c r="I12" i="55"/>
  <c r="H12" i="44"/>
  <c r="I8" i="60"/>
  <c r="J8" i="48"/>
  <c r="H8" i="49"/>
  <c r="H16" i="32"/>
  <c r="J16" i="31"/>
  <c r="I16" i="43"/>
  <c r="J17" i="59"/>
  <c r="H17" i="60"/>
  <c r="I17" i="71"/>
  <c r="I24" i="60"/>
  <c r="H24" i="49"/>
  <c r="J24" i="48"/>
  <c r="J25" i="31"/>
  <c r="I25" i="43"/>
  <c r="H25" i="32"/>
  <c r="J18" i="48"/>
  <c r="I18" i="60"/>
  <c r="H18" i="49"/>
  <c r="I20" i="52"/>
  <c r="J20" i="40"/>
  <c r="H20" i="41"/>
  <c r="J10" i="55"/>
  <c r="I10" i="67"/>
  <c r="H10" i="56"/>
  <c r="H5" i="32"/>
  <c r="I5" i="43"/>
  <c r="I7" i="43" s="1"/>
  <c r="J5" i="31"/>
  <c r="H7" i="31"/>
  <c r="H14" i="47"/>
  <c r="J14" i="46"/>
  <c r="I14" i="58"/>
  <c r="H26" i="32"/>
  <c r="J26" i="31"/>
  <c r="I26" i="43"/>
  <c r="J11" i="38"/>
  <c r="I11" i="51"/>
  <c r="I11" i="50"/>
  <c r="H11" i="39"/>
  <c r="H29" i="30"/>
  <c r="J7" i="30"/>
  <c r="I28" i="42"/>
  <c r="I6" i="49"/>
  <c r="J6" i="37"/>
  <c r="H6" i="38"/>
  <c r="H22" i="32"/>
  <c r="I22" i="43"/>
  <c r="J22" i="31"/>
  <c r="I8" i="61" l="1"/>
  <c r="H8" i="50"/>
  <c r="J8" i="49"/>
  <c r="I16" i="44"/>
  <c r="J16" i="32"/>
  <c r="H16" i="33"/>
  <c r="I20" i="53"/>
  <c r="H20" i="42"/>
  <c r="J20" i="41"/>
  <c r="J26" i="32"/>
  <c r="H26" i="33"/>
  <c r="I26" i="44"/>
  <c r="I17" i="72"/>
  <c r="J17" i="60"/>
  <c r="H17" i="61"/>
  <c r="H5" i="33"/>
  <c r="J5" i="32"/>
  <c r="I5" i="44"/>
  <c r="I7" i="44" s="1"/>
  <c r="H7" i="32"/>
  <c r="I27" i="44"/>
  <c r="H27" i="33"/>
  <c r="J27" i="32"/>
  <c r="J29" i="30"/>
  <c r="H30" i="30"/>
  <c r="J30" i="30" s="1"/>
  <c r="J12" i="44"/>
  <c r="I12" i="56"/>
  <c r="H12" i="45"/>
  <c r="I21" i="44"/>
  <c r="J21" i="32"/>
  <c r="H21" i="33"/>
  <c r="H28" i="32"/>
  <c r="J28" i="32" s="1"/>
  <c r="I4" i="62"/>
  <c r="H4" i="51"/>
  <c r="J4" i="50"/>
  <c r="I22" i="44"/>
  <c r="H22" i="33"/>
  <c r="J22" i="32"/>
  <c r="H11" i="40"/>
  <c r="J11" i="39"/>
  <c r="I18" i="61"/>
  <c r="J18" i="49"/>
  <c r="H18" i="50"/>
  <c r="I28" i="43"/>
  <c r="I24" i="61"/>
  <c r="H24" i="50"/>
  <c r="J24" i="49"/>
  <c r="J6" i="38"/>
  <c r="I6" i="50"/>
  <c r="H6" i="39"/>
  <c r="I19" i="43"/>
  <c r="I29" i="43" s="1"/>
  <c r="I30" i="43" s="1"/>
  <c r="J15" i="32"/>
  <c r="H15" i="33"/>
  <c r="I15" i="44"/>
  <c r="I19" i="44" s="1"/>
  <c r="H19" i="32"/>
  <c r="J19" i="32" s="1"/>
  <c r="H23" i="34"/>
  <c r="I23" i="45"/>
  <c r="J23" i="33"/>
  <c r="H14" i="48"/>
  <c r="J14" i="47"/>
  <c r="I14" i="59"/>
  <c r="J10" i="56"/>
  <c r="I10" i="68"/>
  <c r="H10" i="57"/>
  <c r="I25" i="44"/>
  <c r="J25" i="32"/>
  <c r="H25" i="33"/>
  <c r="J7" i="31"/>
  <c r="H29" i="31"/>
  <c r="I9" i="44"/>
  <c r="I13" i="44" s="1"/>
  <c r="H9" i="33"/>
  <c r="J9" i="32"/>
  <c r="H13" i="32"/>
  <c r="J13" i="32" s="1"/>
  <c r="J29" i="31" l="1"/>
  <c r="H30" i="31"/>
  <c r="J30" i="31" s="1"/>
  <c r="H25" i="34"/>
  <c r="I25" i="45"/>
  <c r="J25" i="33"/>
  <c r="J6" i="39"/>
  <c r="I6" i="51"/>
  <c r="H6" i="40"/>
  <c r="I28" i="44"/>
  <c r="I29" i="44" s="1"/>
  <c r="I30" i="44" s="1"/>
  <c r="J22" i="33"/>
  <c r="H22" i="34"/>
  <c r="I22" i="45"/>
  <c r="H26" i="34"/>
  <c r="I26" i="45"/>
  <c r="J26" i="33"/>
  <c r="H23" i="35"/>
  <c r="I23" i="46"/>
  <c r="J23" i="34"/>
  <c r="I5" i="45"/>
  <c r="I7" i="45" s="1"/>
  <c r="H5" i="34"/>
  <c r="J5" i="33"/>
  <c r="H7" i="33"/>
  <c r="I27" i="45"/>
  <c r="J27" i="33"/>
  <c r="H27" i="34"/>
  <c r="I9" i="45"/>
  <c r="I13" i="45" s="1"/>
  <c r="H9" i="34"/>
  <c r="J9" i="33"/>
  <c r="H13" i="33"/>
  <c r="J13" i="33" s="1"/>
  <c r="J17" i="61"/>
  <c r="H17" i="62"/>
  <c r="I17" i="73"/>
  <c r="J21" i="33"/>
  <c r="I21" i="45"/>
  <c r="I28" i="45" s="1"/>
  <c r="H21" i="34"/>
  <c r="H28" i="33"/>
  <c r="J28" i="33" s="1"/>
  <c r="H18" i="51"/>
  <c r="J18" i="50"/>
  <c r="I18" i="62"/>
  <c r="J4" i="51"/>
  <c r="H4" i="52"/>
  <c r="I4" i="63"/>
  <c r="H10" i="58"/>
  <c r="I10" i="69"/>
  <c r="J10" i="57"/>
  <c r="H24" i="51"/>
  <c r="I24" i="62"/>
  <c r="J24" i="50"/>
  <c r="H16" i="34"/>
  <c r="J16" i="33"/>
  <c r="I16" i="45"/>
  <c r="J14" i="48"/>
  <c r="I14" i="60"/>
  <c r="H14" i="49"/>
  <c r="J11" i="40"/>
  <c r="I11" i="52"/>
  <c r="H11" i="41"/>
  <c r="I8" i="62"/>
  <c r="J8" i="50"/>
  <c r="H8" i="51"/>
  <c r="H15" i="34"/>
  <c r="I15" i="45"/>
  <c r="J15" i="33"/>
  <c r="H19" i="33"/>
  <c r="J19" i="33" s="1"/>
  <c r="I12" i="57"/>
  <c r="H12" i="46"/>
  <c r="J12" i="45"/>
  <c r="J20" i="42"/>
  <c r="H20" i="43"/>
  <c r="I20" i="54"/>
  <c r="H29" i="32"/>
  <c r="J7" i="32"/>
  <c r="H14" i="50" l="1"/>
  <c r="I14" i="61"/>
  <c r="J14" i="49"/>
  <c r="H17" i="63"/>
  <c r="I17" i="74"/>
  <c r="J17" i="62"/>
  <c r="H23" i="36"/>
  <c r="J23" i="35"/>
  <c r="I23" i="47"/>
  <c r="H26" i="35"/>
  <c r="J26" i="34"/>
  <c r="I26" i="46"/>
  <c r="H16" i="35"/>
  <c r="J16" i="34"/>
  <c r="I16" i="46"/>
  <c r="H8" i="52"/>
  <c r="J8" i="51"/>
  <c r="I8" i="63"/>
  <c r="I22" i="46"/>
  <c r="H22" i="35"/>
  <c r="J22" i="34"/>
  <c r="H10" i="59"/>
  <c r="I10" i="70"/>
  <c r="J10" i="58"/>
  <c r="I4" i="64"/>
  <c r="J4" i="52"/>
  <c r="H4" i="53"/>
  <c r="H18" i="52"/>
  <c r="J18" i="51"/>
  <c r="I18" i="63"/>
  <c r="I12" i="58"/>
  <c r="J12" i="46"/>
  <c r="H12" i="47"/>
  <c r="J24" i="51"/>
  <c r="H24" i="52"/>
  <c r="I24" i="63"/>
  <c r="I6" i="52"/>
  <c r="J6" i="40"/>
  <c r="H6" i="41"/>
  <c r="H15" i="35"/>
  <c r="I15" i="46"/>
  <c r="J15" i="34"/>
  <c r="H19" i="34"/>
  <c r="J19" i="34" s="1"/>
  <c r="H5" i="35"/>
  <c r="I5" i="46"/>
  <c r="I7" i="46" s="1"/>
  <c r="J5" i="34"/>
  <c r="H7" i="34"/>
  <c r="I25" i="46"/>
  <c r="H25" i="35"/>
  <c r="J25" i="34"/>
  <c r="H30" i="32"/>
  <c r="J30" i="32" s="1"/>
  <c r="J29" i="32"/>
  <c r="H27" i="35"/>
  <c r="J27" i="34"/>
  <c r="I27" i="46"/>
  <c r="H11" i="42"/>
  <c r="I11" i="53"/>
  <c r="J11" i="41"/>
  <c r="I21" i="46"/>
  <c r="J21" i="34"/>
  <c r="H21" i="35"/>
  <c r="H28" i="34"/>
  <c r="J28" i="34" s="1"/>
  <c r="H20" i="44"/>
  <c r="J20" i="43"/>
  <c r="I20" i="55"/>
  <c r="I9" i="46"/>
  <c r="I13" i="46" s="1"/>
  <c r="H9" i="35"/>
  <c r="J9" i="34"/>
  <c r="H13" i="34"/>
  <c r="J13" i="34" s="1"/>
  <c r="I19" i="45"/>
  <c r="I29" i="45" s="1"/>
  <c r="I30" i="45" s="1"/>
  <c r="J7" i="33"/>
  <c r="H29" i="33"/>
  <c r="J8" i="52" l="1"/>
  <c r="I8" i="64"/>
  <c r="H8" i="53"/>
  <c r="J9" i="35"/>
  <c r="I9" i="47"/>
  <c r="I13" i="47" s="1"/>
  <c r="H9" i="36"/>
  <c r="H13" i="35"/>
  <c r="J13" i="35" s="1"/>
  <c r="H4" i="54"/>
  <c r="J4" i="53"/>
  <c r="I4" i="65"/>
  <c r="J12" i="47"/>
  <c r="I12" i="59"/>
  <c r="H12" i="48"/>
  <c r="J20" i="44"/>
  <c r="I20" i="56"/>
  <c r="H20" i="45"/>
  <c r="J23" i="36"/>
  <c r="I23" i="48"/>
  <c r="H23" i="37"/>
  <c r="J17" i="63"/>
  <c r="I17" i="75"/>
  <c r="H17" i="64"/>
  <c r="H29" i="34"/>
  <c r="J7" i="34"/>
  <c r="H26" i="36"/>
  <c r="J26" i="35"/>
  <c r="I26" i="47"/>
  <c r="H21" i="36"/>
  <c r="J21" i="35"/>
  <c r="I21" i="47"/>
  <c r="I28" i="47" s="1"/>
  <c r="H28" i="35"/>
  <c r="J28" i="35" s="1"/>
  <c r="I28" i="46"/>
  <c r="I29" i="46" s="1"/>
  <c r="I30" i="46" s="1"/>
  <c r="I6" i="53"/>
  <c r="H6" i="42"/>
  <c r="J6" i="41"/>
  <c r="J27" i="35"/>
  <c r="H27" i="36"/>
  <c r="I27" i="47"/>
  <c r="J16" i="35"/>
  <c r="I16" i="47"/>
  <c r="H16" i="36"/>
  <c r="J18" i="52"/>
  <c r="H18" i="53"/>
  <c r="I18" i="64"/>
  <c r="H5" i="36"/>
  <c r="J5" i="35"/>
  <c r="I5" i="47"/>
  <c r="I7" i="47" s="1"/>
  <c r="H7" i="35"/>
  <c r="J10" i="59"/>
  <c r="H10" i="60"/>
  <c r="I10" i="71"/>
  <c r="J24" i="52"/>
  <c r="I24" i="64"/>
  <c r="H24" i="53"/>
  <c r="H25" i="36"/>
  <c r="J25" i="35"/>
  <c r="I25" i="47"/>
  <c r="I19" i="46"/>
  <c r="H15" i="36"/>
  <c r="J15" i="35"/>
  <c r="I15" i="47"/>
  <c r="I19" i="47" s="1"/>
  <c r="H19" i="35"/>
  <c r="J19" i="35" s="1"/>
  <c r="I11" i="54"/>
  <c r="H11" i="43"/>
  <c r="J11" i="42"/>
  <c r="I22" i="47"/>
  <c r="H22" i="36"/>
  <c r="J22" i="35"/>
  <c r="H30" i="33"/>
  <c r="J30" i="33" s="1"/>
  <c r="J29" i="33"/>
  <c r="I14" i="62"/>
  <c r="H14" i="51"/>
  <c r="J14" i="50"/>
  <c r="J14" i="51" l="1"/>
  <c r="H14" i="52"/>
  <c r="I14" i="63"/>
  <c r="I6" i="54"/>
  <c r="H6" i="43"/>
  <c r="J6" i="42"/>
  <c r="J7" i="35"/>
  <c r="H29" i="35"/>
  <c r="I24" i="65"/>
  <c r="H24" i="54"/>
  <c r="J24" i="53"/>
  <c r="H26" i="37"/>
  <c r="I26" i="48"/>
  <c r="J26" i="36"/>
  <c r="I22" i="48"/>
  <c r="H22" i="37"/>
  <c r="J22" i="36"/>
  <c r="H23" i="38"/>
  <c r="J23" i="37"/>
  <c r="I23" i="49"/>
  <c r="I29" i="47"/>
  <c r="I30" i="47" s="1"/>
  <c r="I16" i="48"/>
  <c r="J16" i="36"/>
  <c r="H16" i="37"/>
  <c r="J8" i="53"/>
  <c r="I8" i="65"/>
  <c r="H8" i="54"/>
  <c r="H4" i="55"/>
  <c r="I4" i="66"/>
  <c r="J4" i="54"/>
  <c r="J18" i="53"/>
  <c r="H18" i="54"/>
  <c r="I18" i="65"/>
  <c r="J17" i="64"/>
  <c r="H17" i="65"/>
  <c r="I17" i="76"/>
  <c r="J27" i="36"/>
  <c r="I27" i="48"/>
  <c r="H27" i="37"/>
  <c r="H12" i="49"/>
  <c r="I12" i="60"/>
  <c r="J12" i="48"/>
  <c r="H5" i="37"/>
  <c r="I5" i="48"/>
  <c r="I7" i="48" s="1"/>
  <c r="J5" i="36"/>
  <c r="H7" i="36"/>
  <c r="H15" i="37"/>
  <c r="J15" i="36"/>
  <c r="I15" i="48"/>
  <c r="I19" i="48" s="1"/>
  <c r="H19" i="36"/>
  <c r="J19" i="36" s="1"/>
  <c r="J20" i="45"/>
  <c r="H20" i="46"/>
  <c r="I20" i="57"/>
  <c r="J10" i="60"/>
  <c r="H10" i="61"/>
  <c r="I10" i="72"/>
  <c r="J21" i="36"/>
  <c r="I21" i="48"/>
  <c r="H21" i="37"/>
  <c r="H28" i="36"/>
  <c r="J28" i="36" s="1"/>
  <c r="J11" i="43"/>
  <c r="H11" i="44"/>
  <c r="I11" i="55"/>
  <c r="J29" i="34"/>
  <c r="H30" i="34"/>
  <c r="J30" i="34" s="1"/>
  <c r="J9" i="36"/>
  <c r="I9" i="48"/>
  <c r="I13" i="48" s="1"/>
  <c r="H9" i="37"/>
  <c r="H13" i="36"/>
  <c r="J13" i="36" s="1"/>
  <c r="I25" i="48"/>
  <c r="J25" i="36"/>
  <c r="H25" i="37"/>
  <c r="J22" i="37" l="1"/>
  <c r="H22" i="38"/>
  <c r="I22" i="49"/>
  <c r="I20" i="58"/>
  <c r="H20" i="47"/>
  <c r="J20" i="46"/>
  <c r="I4" i="67"/>
  <c r="J4" i="55"/>
  <c r="H4" i="56"/>
  <c r="J21" i="37"/>
  <c r="H21" i="38"/>
  <c r="I21" i="49"/>
  <c r="H28" i="37"/>
  <c r="J28" i="37" s="1"/>
  <c r="H17" i="66"/>
  <c r="J17" i="65"/>
  <c r="I17" i="77"/>
  <c r="H26" i="38"/>
  <c r="J26" i="37"/>
  <c r="I26" i="49"/>
  <c r="H29" i="36"/>
  <c r="J7" i="36"/>
  <c r="I24" i="66"/>
  <c r="H24" i="55"/>
  <c r="J24" i="54"/>
  <c r="J29" i="35"/>
  <c r="H30" i="35"/>
  <c r="J30" i="35" s="1"/>
  <c r="I28" i="48"/>
  <c r="H15" i="38"/>
  <c r="I15" i="49"/>
  <c r="J15" i="37"/>
  <c r="H19" i="37"/>
  <c r="J19" i="37" s="1"/>
  <c r="J11" i="44"/>
  <c r="I11" i="56"/>
  <c r="H11" i="45"/>
  <c r="J8" i="54"/>
  <c r="I8" i="66"/>
  <c r="H8" i="55"/>
  <c r="H6" i="44"/>
  <c r="J6" i="43"/>
  <c r="I6" i="55"/>
  <c r="I18" i="66"/>
  <c r="H18" i="55"/>
  <c r="J18" i="54"/>
  <c r="I9" i="49"/>
  <c r="I13" i="49" s="1"/>
  <c r="H9" i="38"/>
  <c r="J9" i="37"/>
  <c r="H13" i="37"/>
  <c r="J13" i="37" s="1"/>
  <c r="J16" i="37"/>
  <c r="I16" i="49"/>
  <c r="H16" i="38"/>
  <c r="J12" i="49"/>
  <c r="H12" i="50"/>
  <c r="I12" i="61"/>
  <c r="I10" i="73"/>
  <c r="J10" i="61"/>
  <c r="H10" i="62"/>
  <c r="H14" i="53"/>
  <c r="J14" i="52"/>
  <c r="I14" i="64"/>
  <c r="H25" i="38"/>
  <c r="I25" i="49"/>
  <c r="J25" i="37"/>
  <c r="I29" i="48"/>
  <c r="I30" i="48" s="1"/>
  <c r="I5" i="49"/>
  <c r="I7" i="49" s="1"/>
  <c r="J5" i="37"/>
  <c r="H5" i="38"/>
  <c r="H7" i="37"/>
  <c r="J27" i="37"/>
  <c r="I27" i="49"/>
  <c r="H27" i="38"/>
  <c r="I23" i="51"/>
  <c r="I23" i="50"/>
  <c r="J23" i="38"/>
  <c r="H23" i="39"/>
  <c r="J26" i="38" l="1"/>
  <c r="I26" i="50"/>
  <c r="I26" i="51"/>
  <c r="H26" i="39"/>
  <c r="J11" i="45"/>
  <c r="H11" i="46"/>
  <c r="I11" i="57"/>
  <c r="H12" i="51"/>
  <c r="I12" i="62"/>
  <c r="J12" i="50"/>
  <c r="I28" i="49"/>
  <c r="H15" i="39"/>
  <c r="J15" i="38"/>
  <c r="I15" i="50"/>
  <c r="H19" i="38"/>
  <c r="J19" i="38" s="1"/>
  <c r="I29" i="49"/>
  <c r="I30" i="49" s="1"/>
  <c r="H9" i="39"/>
  <c r="I9" i="50"/>
  <c r="I13" i="50" s="1"/>
  <c r="J9" i="38"/>
  <c r="H13" i="38"/>
  <c r="J13" i="38" s="1"/>
  <c r="I24" i="67"/>
  <c r="H24" i="56"/>
  <c r="J24" i="55"/>
  <c r="J17" i="66"/>
  <c r="I17" i="78"/>
  <c r="H17" i="67"/>
  <c r="H5" i="39"/>
  <c r="J5" i="38"/>
  <c r="I5" i="50"/>
  <c r="I7" i="50" s="1"/>
  <c r="H7" i="38"/>
  <c r="I27" i="51"/>
  <c r="I27" i="50"/>
  <c r="J27" i="38"/>
  <c r="H27" i="39"/>
  <c r="I16" i="50"/>
  <c r="J16" i="38"/>
  <c r="H16" i="39"/>
  <c r="I21" i="50"/>
  <c r="H21" i="39"/>
  <c r="J21" i="38"/>
  <c r="H28" i="38"/>
  <c r="J28" i="38" s="1"/>
  <c r="I4" i="68"/>
  <c r="H4" i="57"/>
  <c r="J4" i="56"/>
  <c r="J18" i="55"/>
  <c r="H18" i="56"/>
  <c r="I18" i="67"/>
  <c r="I14" i="65"/>
  <c r="J14" i="53"/>
  <c r="H14" i="54"/>
  <c r="J6" i="44"/>
  <c r="I6" i="56"/>
  <c r="H6" i="45"/>
  <c r="J29" i="36"/>
  <c r="H30" i="36"/>
  <c r="J30" i="36" s="1"/>
  <c r="H22" i="39"/>
  <c r="J22" i="38"/>
  <c r="I22" i="50"/>
  <c r="I19" i="49"/>
  <c r="H23" i="40"/>
  <c r="J23" i="39"/>
  <c r="H10" i="63"/>
  <c r="I10" i="74"/>
  <c r="J10" i="62"/>
  <c r="H8" i="56"/>
  <c r="I8" i="67"/>
  <c r="J8" i="55"/>
  <c r="J7" i="37"/>
  <c r="H29" i="37"/>
  <c r="I25" i="50"/>
  <c r="I25" i="51"/>
  <c r="J25" i="38"/>
  <c r="H25" i="39"/>
  <c r="H20" i="48"/>
  <c r="I20" i="59"/>
  <c r="J20" i="47"/>
  <c r="H16" i="40" l="1"/>
  <c r="I16" i="51"/>
  <c r="J16" i="39"/>
  <c r="J14" i="54"/>
  <c r="H14" i="55"/>
  <c r="I14" i="66"/>
  <c r="H27" i="40"/>
  <c r="J27" i="39"/>
  <c r="H11" i="47"/>
  <c r="I11" i="58"/>
  <c r="J11" i="46"/>
  <c r="J6" i="45"/>
  <c r="H6" i="46"/>
  <c r="I6" i="57"/>
  <c r="H15" i="40"/>
  <c r="I15" i="51"/>
  <c r="I19" i="51" s="1"/>
  <c r="J15" i="39"/>
  <c r="H19" i="39"/>
  <c r="J19" i="39" s="1"/>
  <c r="I12" i="63"/>
  <c r="J12" i="51"/>
  <c r="H12" i="52"/>
  <c r="H25" i="40"/>
  <c r="J25" i="39"/>
  <c r="J18" i="56"/>
  <c r="I18" i="68"/>
  <c r="H18" i="57"/>
  <c r="J26" i="39"/>
  <c r="H26" i="40"/>
  <c r="J7" i="38"/>
  <c r="H29" i="38"/>
  <c r="J5" i="39"/>
  <c r="I5" i="51"/>
  <c r="I7" i="51" s="1"/>
  <c r="H5" i="40"/>
  <c r="H7" i="39"/>
  <c r="I4" i="69"/>
  <c r="H4" i="58"/>
  <c r="J4" i="57"/>
  <c r="H23" i="41"/>
  <c r="I23" i="52"/>
  <c r="J23" i="40"/>
  <c r="H9" i="40"/>
  <c r="J9" i="39"/>
  <c r="I9" i="51"/>
  <c r="I13" i="51" s="1"/>
  <c r="H13" i="39"/>
  <c r="J13" i="39" s="1"/>
  <c r="J29" i="37"/>
  <c r="H30" i="37"/>
  <c r="J30" i="37" s="1"/>
  <c r="H10" i="64"/>
  <c r="J10" i="63"/>
  <c r="I10" i="75"/>
  <c r="J17" i="67"/>
  <c r="H17" i="68"/>
  <c r="I17" i="79"/>
  <c r="H21" i="40"/>
  <c r="I21" i="51"/>
  <c r="I28" i="51" s="1"/>
  <c r="J21" i="39"/>
  <c r="H28" i="39"/>
  <c r="J28" i="39" s="1"/>
  <c r="J24" i="56"/>
  <c r="H24" i="57"/>
  <c r="I24" i="68"/>
  <c r="I19" i="50"/>
  <c r="I8" i="68"/>
  <c r="H8" i="57"/>
  <c r="J8" i="56"/>
  <c r="I20" i="60"/>
  <c r="H20" i="49"/>
  <c r="J20" i="48"/>
  <c r="I22" i="51"/>
  <c r="H22" i="40"/>
  <c r="J22" i="39"/>
  <c r="I28" i="50"/>
  <c r="I29" i="50" s="1"/>
  <c r="I30" i="50" s="1"/>
  <c r="J22" i="40" l="1"/>
  <c r="I22" i="52"/>
  <c r="H22" i="41"/>
  <c r="J15" i="40"/>
  <c r="H15" i="41"/>
  <c r="I15" i="52"/>
  <c r="H19" i="40"/>
  <c r="J19" i="40" s="1"/>
  <c r="H5" i="41"/>
  <c r="I5" i="52"/>
  <c r="I7" i="52" s="1"/>
  <c r="J5" i="40"/>
  <c r="H7" i="40"/>
  <c r="J14" i="55"/>
  <c r="I14" i="67"/>
  <c r="H14" i="56"/>
  <c r="J21" i="40"/>
  <c r="H21" i="41"/>
  <c r="I21" i="52"/>
  <c r="I28" i="52" s="1"/>
  <c r="H28" i="40"/>
  <c r="J28" i="40" s="1"/>
  <c r="J17" i="68"/>
  <c r="H17" i="69"/>
  <c r="I17" i="80"/>
  <c r="J20" i="49"/>
  <c r="H20" i="50"/>
  <c r="I20" i="61"/>
  <c r="J29" i="38"/>
  <c r="H30" i="38"/>
  <c r="J30" i="38" s="1"/>
  <c r="I11" i="59"/>
  <c r="J11" i="47"/>
  <c r="H11" i="48"/>
  <c r="I9" i="52"/>
  <c r="I13" i="52" s="1"/>
  <c r="J9" i="40"/>
  <c r="H9" i="41"/>
  <c r="H13" i="40"/>
  <c r="J13" i="40" s="1"/>
  <c r="J7" i="39"/>
  <c r="H29" i="39"/>
  <c r="I10" i="76"/>
  <c r="J10" i="64"/>
  <c r="H10" i="65"/>
  <c r="I8" i="69"/>
  <c r="J8" i="57"/>
  <c r="H8" i="58"/>
  <c r="J25" i="40"/>
  <c r="H25" i="41"/>
  <c r="I25" i="52"/>
  <c r="I6" i="58"/>
  <c r="H6" i="47"/>
  <c r="J6" i="46"/>
  <c r="H26" i="41"/>
  <c r="I26" i="52"/>
  <c r="J26" i="40"/>
  <c r="H27" i="41"/>
  <c r="J27" i="40"/>
  <c r="I27" i="52"/>
  <c r="J18" i="57"/>
  <c r="H18" i="58"/>
  <c r="I18" i="69"/>
  <c r="I24" i="69"/>
  <c r="J24" i="57"/>
  <c r="H24" i="58"/>
  <c r="I12" i="64"/>
  <c r="H12" i="53"/>
  <c r="J12" i="52"/>
  <c r="H4" i="59"/>
  <c r="I4" i="70"/>
  <c r="J4" i="58"/>
  <c r="I29" i="51"/>
  <c r="I30" i="51" s="1"/>
  <c r="J23" i="41"/>
  <c r="H23" i="42"/>
  <c r="I23" i="53"/>
  <c r="J16" i="40"/>
  <c r="H16" i="41"/>
  <c r="I16" i="52"/>
  <c r="J27" i="41" l="1"/>
  <c r="I27" i="53"/>
  <c r="H27" i="42"/>
  <c r="H16" i="42"/>
  <c r="I16" i="53"/>
  <c r="J16" i="41"/>
  <c r="H14" i="57"/>
  <c r="I14" i="68"/>
  <c r="J14" i="56"/>
  <c r="I8" i="70"/>
  <c r="H8" i="59"/>
  <c r="J8" i="58"/>
  <c r="I23" i="54"/>
  <c r="J23" i="42"/>
  <c r="H23" i="43"/>
  <c r="H26" i="42"/>
  <c r="J26" i="41"/>
  <c r="I26" i="53"/>
  <c r="J21" i="41"/>
  <c r="I21" i="53"/>
  <c r="H21" i="42"/>
  <c r="H28" i="41"/>
  <c r="J28" i="41" s="1"/>
  <c r="H9" i="42"/>
  <c r="I9" i="53"/>
  <c r="I13" i="53" s="1"/>
  <c r="J9" i="41"/>
  <c r="H13" i="41"/>
  <c r="J13" i="41" s="1"/>
  <c r="J7" i="40"/>
  <c r="H29" i="40"/>
  <c r="J22" i="41"/>
  <c r="I22" i="53"/>
  <c r="H22" i="42"/>
  <c r="I19" i="52"/>
  <c r="I29" i="52" s="1"/>
  <c r="I30" i="52" s="1"/>
  <c r="I20" i="62"/>
  <c r="J20" i="50"/>
  <c r="H20" i="51"/>
  <c r="H30" i="39"/>
  <c r="J30" i="39" s="1"/>
  <c r="J29" i="39"/>
  <c r="H11" i="49"/>
  <c r="J11" i="48"/>
  <c r="I11" i="60"/>
  <c r="J4" i="59"/>
  <c r="I4" i="71"/>
  <c r="H4" i="60"/>
  <c r="J25" i="41"/>
  <c r="H25" i="42"/>
  <c r="I25" i="53"/>
  <c r="J10" i="65"/>
  <c r="H10" i="66"/>
  <c r="I10" i="77"/>
  <c r="I17" i="81"/>
  <c r="J17" i="69"/>
  <c r="H17" i="70"/>
  <c r="H6" i="48"/>
  <c r="J6" i="47"/>
  <c r="I6" i="59"/>
  <c r="J5" i="41"/>
  <c r="I5" i="53"/>
  <c r="I7" i="53" s="1"/>
  <c r="H5" i="42"/>
  <c r="H7" i="41"/>
  <c r="H12" i="54"/>
  <c r="I12" i="65"/>
  <c r="J12" i="53"/>
  <c r="H15" i="42"/>
  <c r="J15" i="41"/>
  <c r="I15" i="53"/>
  <c r="I19" i="53" s="1"/>
  <c r="H19" i="41"/>
  <c r="J19" i="41" s="1"/>
  <c r="J24" i="58"/>
  <c r="I24" i="70"/>
  <c r="H24" i="59"/>
  <c r="I18" i="70"/>
  <c r="J18" i="58"/>
  <c r="H18" i="59"/>
  <c r="H24" i="60" l="1"/>
  <c r="I24" i="71"/>
  <c r="J24" i="59"/>
  <c r="H22" i="43"/>
  <c r="J22" i="42"/>
  <c r="I22" i="54"/>
  <c r="I23" i="55"/>
  <c r="H23" i="44"/>
  <c r="J23" i="43"/>
  <c r="H15" i="43"/>
  <c r="I15" i="54"/>
  <c r="I19" i="54" s="1"/>
  <c r="J15" i="42"/>
  <c r="H19" i="42"/>
  <c r="J19" i="42" s="1"/>
  <c r="J20" i="51"/>
  <c r="H20" i="52"/>
  <c r="I20" i="63"/>
  <c r="J14" i="57"/>
  <c r="I14" i="69"/>
  <c r="H14" i="58"/>
  <c r="H16" i="43"/>
  <c r="J16" i="42"/>
  <c r="I16" i="54"/>
  <c r="H10" i="67"/>
  <c r="J10" i="66"/>
  <c r="I10" i="78"/>
  <c r="J11" i="49"/>
  <c r="I11" i="61"/>
  <c r="H11" i="50"/>
  <c r="H25" i="43"/>
  <c r="I25" i="54"/>
  <c r="J25" i="42"/>
  <c r="I9" i="54"/>
  <c r="I13" i="54" s="1"/>
  <c r="J9" i="42"/>
  <c r="H9" i="43"/>
  <c r="H13" i="42"/>
  <c r="J13" i="42" s="1"/>
  <c r="I27" i="54"/>
  <c r="H27" i="43"/>
  <c r="J27" i="42"/>
  <c r="J29" i="40"/>
  <c r="H30" i="40"/>
  <c r="J30" i="40" s="1"/>
  <c r="H29" i="41"/>
  <c r="J7" i="41"/>
  <c r="I5" i="54"/>
  <c r="I7" i="54" s="1"/>
  <c r="J5" i="42"/>
  <c r="H5" i="43"/>
  <c r="H7" i="42"/>
  <c r="I21" i="54"/>
  <c r="H21" i="43"/>
  <c r="J21" i="42"/>
  <c r="H28" i="42"/>
  <c r="J28" i="42" s="1"/>
  <c r="I6" i="60"/>
  <c r="J6" i="48"/>
  <c r="H6" i="49"/>
  <c r="J26" i="42"/>
  <c r="H26" i="43"/>
  <c r="I26" i="54"/>
  <c r="J8" i="59"/>
  <c r="I8" i="71"/>
  <c r="H8" i="60"/>
  <c r="H4" i="61"/>
  <c r="J4" i="60"/>
  <c r="I4" i="72"/>
  <c r="I12" i="66"/>
  <c r="H12" i="55"/>
  <c r="J12" i="54"/>
  <c r="I28" i="53"/>
  <c r="I29" i="53" s="1"/>
  <c r="I30" i="53" s="1"/>
  <c r="H18" i="60"/>
  <c r="I18" i="71"/>
  <c r="J18" i="59"/>
  <c r="H17" i="71"/>
  <c r="J17" i="70"/>
  <c r="I17" i="82"/>
  <c r="I28" i="54" l="1"/>
  <c r="J18" i="60"/>
  <c r="H18" i="61"/>
  <c r="I18" i="72"/>
  <c r="H25" i="44"/>
  <c r="I25" i="55"/>
  <c r="J25" i="43"/>
  <c r="J7" i="42"/>
  <c r="H29" i="42"/>
  <c r="I15" i="55"/>
  <c r="I19" i="55" s="1"/>
  <c r="J15" i="43"/>
  <c r="H15" i="44"/>
  <c r="H19" i="43"/>
  <c r="J19" i="43" s="1"/>
  <c r="I17" i="83"/>
  <c r="H17" i="72"/>
  <c r="J17" i="71"/>
  <c r="I12" i="67"/>
  <c r="H12" i="56"/>
  <c r="J12" i="55"/>
  <c r="I29" i="54"/>
  <c r="I30" i="54" s="1"/>
  <c r="J4" i="61"/>
  <c r="I4" i="73"/>
  <c r="H4" i="62"/>
  <c r="J8" i="60"/>
  <c r="H8" i="61"/>
  <c r="I8" i="72"/>
  <c r="I27" i="55"/>
  <c r="H27" i="44"/>
  <c r="J27" i="43"/>
  <c r="H22" i="44"/>
  <c r="I22" i="55"/>
  <c r="J22" i="43"/>
  <c r="J20" i="52"/>
  <c r="I20" i="64"/>
  <c r="H20" i="53"/>
  <c r="H11" i="51"/>
  <c r="J11" i="50"/>
  <c r="I11" i="62"/>
  <c r="H23" i="45"/>
  <c r="J23" i="44"/>
  <c r="I23" i="56"/>
  <c r="J16" i="43"/>
  <c r="I16" i="55"/>
  <c r="H16" i="44"/>
  <c r="J14" i="58"/>
  <c r="I14" i="70"/>
  <c r="H14" i="59"/>
  <c r="H6" i="50"/>
  <c r="J6" i="49"/>
  <c r="I6" i="61"/>
  <c r="I5" i="55"/>
  <c r="I7" i="55" s="1"/>
  <c r="H5" i="44"/>
  <c r="J5" i="43"/>
  <c r="H7" i="43"/>
  <c r="I10" i="79"/>
  <c r="J10" i="67"/>
  <c r="H10" i="68"/>
  <c r="H26" i="44"/>
  <c r="J26" i="43"/>
  <c r="I26" i="55"/>
  <c r="I21" i="55"/>
  <c r="J21" i="43"/>
  <c r="H21" i="44"/>
  <c r="H28" i="43"/>
  <c r="J28" i="43" s="1"/>
  <c r="J29" i="41"/>
  <c r="H30" i="41"/>
  <c r="J30" i="41" s="1"/>
  <c r="J9" i="43"/>
  <c r="H9" i="44"/>
  <c r="I9" i="55"/>
  <c r="I13" i="55" s="1"/>
  <c r="H13" i="43"/>
  <c r="J13" i="43" s="1"/>
  <c r="J24" i="60"/>
  <c r="H24" i="61"/>
  <c r="I24" i="72"/>
  <c r="J7" i="43" l="1"/>
  <c r="H29" i="43"/>
  <c r="H22" i="45"/>
  <c r="J22" i="44"/>
  <c r="I22" i="56"/>
  <c r="J20" i="53"/>
  <c r="H20" i="54"/>
  <c r="I20" i="65"/>
  <c r="J12" i="56"/>
  <c r="I12" i="68"/>
  <c r="H12" i="57"/>
  <c r="I9" i="56"/>
  <c r="I13" i="56" s="1"/>
  <c r="J9" i="44"/>
  <c r="H9" i="45"/>
  <c r="H13" i="44"/>
  <c r="J13" i="44" s="1"/>
  <c r="J6" i="50"/>
  <c r="I6" i="62"/>
  <c r="H6" i="51"/>
  <c r="I21" i="56"/>
  <c r="J21" i="44"/>
  <c r="H21" i="45"/>
  <c r="H28" i="44"/>
  <c r="J28" i="44" s="1"/>
  <c r="I27" i="56"/>
  <c r="J27" i="44"/>
  <c r="H27" i="45"/>
  <c r="H25" i="45"/>
  <c r="J25" i="44"/>
  <c r="I25" i="56"/>
  <c r="I24" i="73"/>
  <c r="H24" i="62"/>
  <c r="J24" i="61"/>
  <c r="J29" i="42"/>
  <c r="H30" i="42"/>
  <c r="J30" i="42" s="1"/>
  <c r="I26" i="56"/>
  <c r="J26" i="44"/>
  <c r="H26" i="45"/>
  <c r="H17" i="73"/>
  <c r="I17" i="84"/>
  <c r="J17" i="72"/>
  <c r="I28" i="55"/>
  <c r="I29" i="55" s="1"/>
  <c r="I30" i="55" s="1"/>
  <c r="H16" i="45"/>
  <c r="I16" i="56"/>
  <c r="J16" i="44"/>
  <c r="H23" i="46"/>
  <c r="J23" i="45"/>
  <c r="I23" i="57"/>
  <c r="J18" i="61"/>
  <c r="I18" i="73"/>
  <c r="H18" i="62"/>
  <c r="H14" i="60"/>
  <c r="I14" i="71"/>
  <c r="J14" i="59"/>
  <c r="H8" i="62"/>
  <c r="I8" i="73"/>
  <c r="J8" i="61"/>
  <c r="H4" i="63"/>
  <c r="J4" i="62"/>
  <c r="I4" i="74"/>
  <c r="I10" i="80"/>
  <c r="H10" i="69"/>
  <c r="J10" i="68"/>
  <c r="I11" i="63"/>
  <c r="J11" i="51"/>
  <c r="H11" i="52"/>
  <c r="I5" i="56"/>
  <c r="I7" i="56" s="1"/>
  <c r="H5" i="45"/>
  <c r="J5" i="44"/>
  <c r="H7" i="44"/>
  <c r="I15" i="56"/>
  <c r="I19" i="56" s="1"/>
  <c r="H15" i="45"/>
  <c r="J15" i="44"/>
  <c r="H19" i="44"/>
  <c r="J19" i="44" s="1"/>
  <c r="H17" i="74" l="1"/>
  <c r="J17" i="73"/>
  <c r="I17" i="85"/>
  <c r="J15" i="45"/>
  <c r="I15" i="57"/>
  <c r="H15" i="46"/>
  <c r="H19" i="45"/>
  <c r="J19" i="45" s="1"/>
  <c r="H29" i="44"/>
  <c r="J7" i="44"/>
  <c r="H18" i="63"/>
  <c r="J18" i="62"/>
  <c r="I18" i="74"/>
  <c r="H9" i="46"/>
  <c r="J9" i="45"/>
  <c r="I9" i="57"/>
  <c r="I13" i="57" s="1"/>
  <c r="H13" i="45"/>
  <c r="J13" i="45" s="1"/>
  <c r="J10" i="69"/>
  <c r="H10" i="70"/>
  <c r="I10" i="81"/>
  <c r="H8" i="63"/>
  <c r="I8" i="74"/>
  <c r="J8" i="62"/>
  <c r="I5" i="57"/>
  <c r="I7" i="57" s="1"/>
  <c r="H5" i="46"/>
  <c r="J5" i="45"/>
  <c r="H7" i="45"/>
  <c r="H24" i="63"/>
  <c r="J24" i="62"/>
  <c r="I24" i="74"/>
  <c r="H20" i="55"/>
  <c r="J20" i="54"/>
  <c r="I20" i="66"/>
  <c r="H26" i="46"/>
  <c r="J26" i="45"/>
  <c r="I26" i="57"/>
  <c r="I16" i="57"/>
  <c r="J16" i="45"/>
  <c r="H16" i="46"/>
  <c r="H22" i="46"/>
  <c r="I22" i="57"/>
  <c r="J22" i="45"/>
  <c r="J12" i="57"/>
  <c r="H12" i="58"/>
  <c r="I12" i="69"/>
  <c r="H25" i="46"/>
  <c r="I25" i="57"/>
  <c r="J25" i="45"/>
  <c r="J21" i="45"/>
  <c r="H21" i="46"/>
  <c r="I21" i="57"/>
  <c r="H28" i="45"/>
  <c r="J28" i="45" s="1"/>
  <c r="H6" i="52"/>
  <c r="I6" i="63"/>
  <c r="J6" i="51"/>
  <c r="I29" i="56"/>
  <c r="I30" i="56" s="1"/>
  <c r="J23" i="46"/>
  <c r="I23" i="58"/>
  <c r="H23" i="47"/>
  <c r="H30" i="43"/>
  <c r="J30" i="43" s="1"/>
  <c r="J29" i="43"/>
  <c r="J14" i="60"/>
  <c r="I14" i="72"/>
  <c r="H14" i="61"/>
  <c r="J11" i="52"/>
  <c r="H11" i="53"/>
  <c r="I11" i="64"/>
  <c r="J27" i="45"/>
  <c r="H27" i="46"/>
  <c r="I27" i="57"/>
  <c r="I4" i="75"/>
  <c r="J4" i="63"/>
  <c r="H4" i="64"/>
  <c r="I28" i="56"/>
  <c r="J27" i="46" l="1"/>
  <c r="H27" i="47"/>
  <c r="I27" i="58"/>
  <c r="I26" i="58"/>
  <c r="J26" i="46"/>
  <c r="H26" i="47"/>
  <c r="I28" i="57"/>
  <c r="H6" i="53"/>
  <c r="I6" i="64"/>
  <c r="J6" i="52"/>
  <c r="H9" i="47"/>
  <c r="I9" i="58"/>
  <c r="I13" i="58" s="1"/>
  <c r="J9" i="46"/>
  <c r="H13" i="46"/>
  <c r="J13" i="46" s="1"/>
  <c r="I29" i="57"/>
  <c r="I30" i="57" s="1"/>
  <c r="I4" i="76"/>
  <c r="H4" i="65"/>
  <c r="J4" i="64"/>
  <c r="H11" i="54"/>
  <c r="I11" i="65"/>
  <c r="J11" i="53"/>
  <c r="I18" i="75"/>
  <c r="J18" i="63"/>
  <c r="H18" i="64"/>
  <c r="H25" i="47"/>
  <c r="I25" i="58"/>
  <c r="J25" i="46"/>
  <c r="J12" i="58"/>
  <c r="I12" i="70"/>
  <c r="H12" i="59"/>
  <c r="I20" i="67"/>
  <c r="H20" i="56"/>
  <c r="J20" i="55"/>
  <c r="J24" i="63"/>
  <c r="I24" i="75"/>
  <c r="H24" i="64"/>
  <c r="H14" i="62"/>
  <c r="J14" i="61"/>
  <c r="I14" i="73"/>
  <c r="I19" i="57"/>
  <c r="I23" i="59"/>
  <c r="J23" i="47"/>
  <c r="H23" i="48"/>
  <c r="H22" i="47"/>
  <c r="I22" i="58"/>
  <c r="J22" i="46"/>
  <c r="H30" i="44"/>
  <c r="J30" i="44" s="1"/>
  <c r="J29" i="44"/>
  <c r="J15" i="46"/>
  <c r="I15" i="58"/>
  <c r="H15" i="47"/>
  <c r="H19" i="46"/>
  <c r="J19" i="46" s="1"/>
  <c r="H16" i="47"/>
  <c r="I16" i="58"/>
  <c r="J16" i="46"/>
  <c r="I10" i="82"/>
  <c r="J10" i="70"/>
  <c r="H10" i="71"/>
  <c r="H21" i="47"/>
  <c r="I21" i="58"/>
  <c r="J21" i="46"/>
  <c r="H28" i="46"/>
  <c r="J28" i="46" s="1"/>
  <c r="H29" i="45"/>
  <c r="J7" i="45"/>
  <c r="J5" i="46"/>
  <c r="H5" i="47"/>
  <c r="I5" i="58"/>
  <c r="I7" i="58" s="1"/>
  <c r="H7" i="46"/>
  <c r="H8" i="64"/>
  <c r="J8" i="63"/>
  <c r="I8" i="75"/>
  <c r="I17" i="86"/>
  <c r="H17" i="75"/>
  <c r="J17" i="74"/>
  <c r="I24" i="76" l="1"/>
  <c r="H24" i="65"/>
  <c r="J24" i="64"/>
  <c r="H4" i="66"/>
  <c r="I4" i="77"/>
  <c r="J4" i="65"/>
  <c r="I15" i="59"/>
  <c r="I19" i="59" s="1"/>
  <c r="J15" i="47"/>
  <c r="H15" i="48"/>
  <c r="H19" i="47"/>
  <c r="J19" i="47" s="1"/>
  <c r="I18" i="76"/>
  <c r="J18" i="64"/>
  <c r="H18" i="65"/>
  <c r="I19" i="58"/>
  <c r="I29" i="58" s="1"/>
  <c r="I30" i="58" s="1"/>
  <c r="J7" i="46"/>
  <c r="H29" i="46"/>
  <c r="I5" i="59"/>
  <c r="I7" i="59" s="1"/>
  <c r="J5" i="47"/>
  <c r="H5" i="48"/>
  <c r="H7" i="47"/>
  <c r="H22" i="48"/>
  <c r="J22" i="47"/>
  <c r="I22" i="59"/>
  <c r="H16" i="48"/>
  <c r="I16" i="59"/>
  <c r="J16" i="47"/>
  <c r="J6" i="53"/>
  <c r="I6" i="65"/>
  <c r="H6" i="54"/>
  <c r="I20" i="68"/>
  <c r="J20" i="56"/>
  <c r="H20" i="57"/>
  <c r="I12" i="71"/>
  <c r="H12" i="60"/>
  <c r="J12" i="59"/>
  <c r="H25" i="48"/>
  <c r="J25" i="47"/>
  <c r="I25" i="59"/>
  <c r="H21" i="48"/>
  <c r="I21" i="59"/>
  <c r="J21" i="47"/>
  <c r="H28" i="47"/>
  <c r="J28" i="47" s="1"/>
  <c r="J10" i="71"/>
  <c r="I10" i="83"/>
  <c r="H10" i="72"/>
  <c r="J29" i="45"/>
  <c r="H30" i="45"/>
  <c r="J30" i="45" s="1"/>
  <c r="H23" i="49"/>
  <c r="J23" i="48"/>
  <c r="I23" i="60"/>
  <c r="I28" i="58"/>
  <c r="J26" i="47"/>
  <c r="I26" i="59"/>
  <c r="H26" i="48"/>
  <c r="J14" i="62"/>
  <c r="H14" i="63"/>
  <c r="I14" i="74"/>
  <c r="J27" i="47"/>
  <c r="H27" i="48"/>
  <c r="I27" i="59"/>
  <c r="I8" i="76"/>
  <c r="J8" i="64"/>
  <c r="H8" i="65"/>
  <c r="J9" i="47"/>
  <c r="H9" i="48"/>
  <c r="I9" i="59"/>
  <c r="I13" i="59" s="1"/>
  <c r="H13" i="47"/>
  <c r="J13" i="47" s="1"/>
  <c r="J17" i="75"/>
  <c r="H17" i="76"/>
  <c r="I17" i="87"/>
  <c r="H11" i="55"/>
  <c r="I11" i="66"/>
  <c r="J11" i="54"/>
  <c r="I11" i="67" l="1"/>
  <c r="H11" i="56"/>
  <c r="J11" i="55"/>
  <c r="I20" i="69"/>
  <c r="J20" i="57"/>
  <c r="H20" i="58"/>
  <c r="J12" i="60"/>
  <c r="I12" i="72"/>
  <c r="H12" i="61"/>
  <c r="H9" i="49"/>
  <c r="I9" i="60"/>
  <c r="I13" i="60" s="1"/>
  <c r="J9" i="48"/>
  <c r="H13" i="48"/>
  <c r="J13" i="48" s="1"/>
  <c r="I23" i="61"/>
  <c r="J23" i="49"/>
  <c r="H23" i="50"/>
  <c r="H26" i="49"/>
  <c r="J26" i="48"/>
  <c r="I26" i="60"/>
  <c r="H15" i="49"/>
  <c r="J15" i="48"/>
  <c r="I15" i="60"/>
  <c r="H19" i="48"/>
  <c r="J19" i="48" s="1"/>
  <c r="H17" i="77"/>
  <c r="I17" i="88"/>
  <c r="J17" i="76"/>
  <c r="J8" i="65"/>
  <c r="I8" i="77"/>
  <c r="H8" i="66"/>
  <c r="H27" i="49"/>
  <c r="J27" i="48"/>
  <c r="I27" i="60"/>
  <c r="J22" i="48"/>
  <c r="H22" i="49"/>
  <c r="I22" i="60"/>
  <c r="I4" i="78"/>
  <c r="H4" i="67"/>
  <c r="J4" i="66"/>
  <c r="J7" i="47"/>
  <c r="H29" i="47"/>
  <c r="I18" i="77"/>
  <c r="J18" i="65"/>
  <c r="H18" i="66"/>
  <c r="H6" i="55"/>
  <c r="I6" i="66"/>
  <c r="J6" i="54"/>
  <c r="H16" i="49"/>
  <c r="I16" i="60"/>
  <c r="J16" i="48"/>
  <c r="I28" i="59"/>
  <c r="I29" i="59" s="1"/>
  <c r="I30" i="59" s="1"/>
  <c r="H14" i="64"/>
  <c r="I14" i="75"/>
  <c r="J14" i="63"/>
  <c r="J5" i="48"/>
  <c r="H5" i="49"/>
  <c r="I5" i="60"/>
  <c r="I7" i="60" s="1"/>
  <c r="H7" i="48"/>
  <c r="J24" i="65"/>
  <c r="H24" i="66"/>
  <c r="I24" i="77"/>
  <c r="J29" i="46"/>
  <c r="H30" i="46"/>
  <c r="J30" i="46" s="1"/>
  <c r="H10" i="73"/>
  <c r="J10" i="72"/>
  <c r="I10" i="84"/>
  <c r="I21" i="60"/>
  <c r="H21" i="49"/>
  <c r="J21" i="48"/>
  <c r="H28" i="48"/>
  <c r="J28" i="48" s="1"/>
  <c r="J25" i="48"/>
  <c r="I25" i="60"/>
  <c r="H25" i="49"/>
  <c r="H23" i="51" l="1"/>
  <c r="J23" i="50"/>
  <c r="I23" i="62"/>
  <c r="H26" i="50"/>
  <c r="I26" i="61"/>
  <c r="J26" i="49"/>
  <c r="H21" i="50"/>
  <c r="J21" i="49"/>
  <c r="I21" i="61"/>
  <c r="H28" i="49"/>
  <c r="J28" i="49" s="1"/>
  <c r="H22" i="50"/>
  <c r="J22" i="49"/>
  <c r="I22" i="61"/>
  <c r="I16" i="61"/>
  <c r="J16" i="49"/>
  <c r="H16" i="50"/>
  <c r="H30" i="47"/>
  <c r="J30" i="47" s="1"/>
  <c r="J29" i="47"/>
  <c r="J12" i="61"/>
  <c r="I12" i="73"/>
  <c r="H12" i="62"/>
  <c r="H18" i="67"/>
  <c r="J18" i="66"/>
  <c r="I18" i="78"/>
  <c r="H17" i="78"/>
  <c r="I17" i="89"/>
  <c r="J17" i="77"/>
  <c r="I28" i="60"/>
  <c r="J8" i="66"/>
  <c r="H8" i="67"/>
  <c r="I8" i="78"/>
  <c r="J6" i="55"/>
  <c r="H6" i="56"/>
  <c r="I6" i="67"/>
  <c r="H24" i="67"/>
  <c r="I24" i="78"/>
  <c r="J24" i="66"/>
  <c r="H27" i="50"/>
  <c r="J27" i="49"/>
  <c r="I27" i="61"/>
  <c r="I9" i="61"/>
  <c r="I13" i="61" s="1"/>
  <c r="H9" i="50"/>
  <c r="J9" i="49"/>
  <c r="H13" i="49"/>
  <c r="J13" i="49" s="1"/>
  <c r="J7" i="48"/>
  <c r="H29" i="48"/>
  <c r="J5" i="49"/>
  <c r="I5" i="61"/>
  <c r="I7" i="61" s="1"/>
  <c r="H5" i="50"/>
  <c r="H7" i="49"/>
  <c r="H15" i="50"/>
  <c r="J15" i="49"/>
  <c r="I15" i="61"/>
  <c r="I19" i="61" s="1"/>
  <c r="H19" i="49"/>
  <c r="J19" i="49" s="1"/>
  <c r="H11" i="57"/>
  <c r="J11" i="56"/>
  <c r="I11" i="68"/>
  <c r="H14" i="65"/>
  <c r="J14" i="64"/>
  <c r="I14" i="76"/>
  <c r="H10" i="74"/>
  <c r="J10" i="73"/>
  <c r="I10" i="85"/>
  <c r="I20" i="70"/>
  <c r="H20" i="59"/>
  <c r="J20" i="58"/>
  <c r="I19" i="60"/>
  <c r="I29" i="60" s="1"/>
  <c r="I30" i="60" s="1"/>
  <c r="H25" i="50"/>
  <c r="J25" i="49"/>
  <c r="I25" i="61"/>
  <c r="J4" i="67"/>
  <c r="I4" i="79"/>
  <c r="H4" i="68"/>
  <c r="H5" i="51" l="1"/>
  <c r="I5" i="62"/>
  <c r="I7" i="62" s="1"/>
  <c r="J5" i="50"/>
  <c r="H7" i="50"/>
  <c r="I25" i="62"/>
  <c r="H25" i="51"/>
  <c r="J25" i="50"/>
  <c r="H30" i="48"/>
  <c r="J30" i="48" s="1"/>
  <c r="J29" i="48"/>
  <c r="I16" i="62"/>
  <c r="J16" i="50"/>
  <c r="H16" i="51"/>
  <c r="H20" i="60"/>
  <c r="I20" i="71"/>
  <c r="J20" i="59"/>
  <c r="J24" i="67"/>
  <c r="H24" i="68"/>
  <c r="I24" i="79"/>
  <c r="H6" i="57"/>
  <c r="J6" i="56"/>
  <c r="I6" i="68"/>
  <c r="J8" i="67"/>
  <c r="I8" i="79"/>
  <c r="H8" i="68"/>
  <c r="I17" i="90"/>
  <c r="J17" i="78"/>
  <c r="H17" i="79"/>
  <c r="I26" i="62"/>
  <c r="J26" i="50"/>
  <c r="H26" i="51"/>
  <c r="J7" i="49"/>
  <c r="H29" i="49"/>
  <c r="I28" i="61"/>
  <c r="I29" i="61" s="1"/>
  <c r="I30" i="61" s="1"/>
  <c r="H21" i="51"/>
  <c r="I21" i="62"/>
  <c r="J21" i="50"/>
  <c r="H28" i="50"/>
  <c r="J28" i="50" s="1"/>
  <c r="J14" i="65"/>
  <c r="H14" i="66"/>
  <c r="I14" i="77"/>
  <c r="J27" i="50"/>
  <c r="H27" i="51"/>
  <c r="I27" i="62"/>
  <c r="J15" i="50"/>
  <c r="H15" i="51"/>
  <c r="I15" i="62"/>
  <c r="I19" i="62" s="1"/>
  <c r="H19" i="50"/>
  <c r="J19" i="50" s="1"/>
  <c r="H9" i="51"/>
  <c r="J9" i="50"/>
  <c r="I9" i="62"/>
  <c r="I13" i="62" s="1"/>
  <c r="H13" i="50"/>
  <c r="J13" i="50" s="1"/>
  <c r="J18" i="67"/>
  <c r="I18" i="79"/>
  <c r="H18" i="68"/>
  <c r="J22" i="50"/>
  <c r="H22" i="51"/>
  <c r="I22" i="62"/>
  <c r="J10" i="74"/>
  <c r="H10" i="75"/>
  <c r="I10" i="86"/>
  <c r="H4" i="69"/>
  <c r="J4" i="68"/>
  <c r="I4" i="80"/>
  <c r="I11" i="69"/>
  <c r="H11" i="58"/>
  <c r="J11" i="57"/>
  <c r="I12" i="74"/>
  <c r="H12" i="63"/>
  <c r="J12" i="62"/>
  <c r="H23" i="52"/>
  <c r="I23" i="63"/>
  <c r="J23" i="51"/>
  <c r="H9" i="52" l="1"/>
  <c r="J9" i="51"/>
  <c r="I9" i="63"/>
  <c r="I13" i="63" s="1"/>
  <c r="H13" i="51"/>
  <c r="J13" i="51" s="1"/>
  <c r="J29" i="49"/>
  <c r="H30" i="49"/>
  <c r="J30" i="49" s="1"/>
  <c r="I15" i="63"/>
  <c r="J15" i="51"/>
  <c r="H15" i="52"/>
  <c r="H19" i="51"/>
  <c r="J19" i="51" s="1"/>
  <c r="I21" i="63"/>
  <c r="J21" i="51"/>
  <c r="H21" i="52"/>
  <c r="H28" i="51"/>
  <c r="J28" i="51" s="1"/>
  <c r="J26" i="51"/>
  <c r="I26" i="63"/>
  <c r="H26" i="52"/>
  <c r="I24" i="80"/>
  <c r="J24" i="68"/>
  <c r="H24" i="69"/>
  <c r="I20" i="72"/>
  <c r="H20" i="61"/>
  <c r="J20" i="60"/>
  <c r="J7" i="50"/>
  <c r="H29" i="50"/>
  <c r="H4" i="70"/>
  <c r="J4" i="69"/>
  <c r="I4" i="81"/>
  <c r="J8" i="68"/>
  <c r="H8" i="69"/>
  <c r="I8" i="80"/>
  <c r="H14" i="67"/>
  <c r="I14" i="78"/>
  <c r="J14" i="66"/>
  <c r="J23" i="52"/>
  <c r="H23" i="53"/>
  <c r="I23" i="64"/>
  <c r="J12" i="63"/>
  <c r="H12" i="64"/>
  <c r="I12" i="75"/>
  <c r="H16" i="52"/>
  <c r="I16" i="63"/>
  <c r="J16" i="51"/>
  <c r="H17" i="80"/>
  <c r="J17" i="79"/>
  <c r="I17" i="91"/>
  <c r="H10" i="76"/>
  <c r="I10" i="87"/>
  <c r="J10" i="75"/>
  <c r="H22" i="52"/>
  <c r="J22" i="51"/>
  <c r="I22" i="63"/>
  <c r="I6" i="69"/>
  <c r="H6" i="58"/>
  <c r="J6" i="57"/>
  <c r="H11" i="59"/>
  <c r="I11" i="70"/>
  <c r="J11" i="58"/>
  <c r="I27" i="63"/>
  <c r="J27" i="51"/>
  <c r="H27" i="52"/>
  <c r="I25" i="63"/>
  <c r="H25" i="52"/>
  <c r="J25" i="51"/>
  <c r="H18" i="69"/>
  <c r="I18" i="80"/>
  <c r="J18" i="68"/>
  <c r="I28" i="62"/>
  <c r="I29" i="62" s="1"/>
  <c r="I30" i="62" s="1"/>
  <c r="I5" i="63"/>
  <c r="I7" i="63" s="1"/>
  <c r="J5" i="51"/>
  <c r="H5" i="52"/>
  <c r="H7" i="51"/>
  <c r="I26" i="64" l="1"/>
  <c r="H26" i="53"/>
  <c r="J26" i="52"/>
  <c r="J22" i="52"/>
  <c r="H22" i="53"/>
  <c r="I22" i="64"/>
  <c r="I21" i="64"/>
  <c r="J21" i="52"/>
  <c r="H21" i="53"/>
  <c r="H28" i="52"/>
  <c r="J28" i="52" s="1"/>
  <c r="J12" i="64"/>
  <c r="H12" i="65"/>
  <c r="I12" i="76"/>
  <c r="I5" i="64"/>
  <c r="I7" i="64" s="1"/>
  <c r="H5" i="53"/>
  <c r="J5" i="52"/>
  <c r="H7" i="52"/>
  <c r="J10" i="76"/>
  <c r="H10" i="77"/>
  <c r="I10" i="88"/>
  <c r="I28" i="63"/>
  <c r="J15" i="52"/>
  <c r="H15" i="53"/>
  <c r="I15" i="64"/>
  <c r="H19" i="52"/>
  <c r="J19" i="52" s="1"/>
  <c r="H11" i="60"/>
  <c r="I11" i="71"/>
  <c r="J11" i="59"/>
  <c r="H8" i="70"/>
  <c r="I8" i="81"/>
  <c r="J8" i="69"/>
  <c r="J18" i="69"/>
  <c r="I18" i="81"/>
  <c r="H18" i="70"/>
  <c r="J16" i="52"/>
  <c r="I16" i="64"/>
  <c r="H16" i="53"/>
  <c r="J27" i="52"/>
  <c r="H27" i="53"/>
  <c r="I27" i="64"/>
  <c r="J29" i="50"/>
  <c r="H30" i="50"/>
  <c r="J30" i="50" s="1"/>
  <c r="J23" i="53"/>
  <c r="I23" i="65"/>
  <c r="H23" i="54"/>
  <c r="J14" i="67"/>
  <c r="H14" i="68"/>
  <c r="I14" i="79"/>
  <c r="I25" i="64"/>
  <c r="J25" i="52"/>
  <c r="H25" i="53"/>
  <c r="I17" i="92"/>
  <c r="J17" i="80"/>
  <c r="H17" i="81"/>
  <c r="I6" i="70"/>
  <c r="H6" i="59"/>
  <c r="J6" i="58"/>
  <c r="I4" i="82"/>
  <c r="H4" i="71"/>
  <c r="J4" i="70"/>
  <c r="I19" i="63"/>
  <c r="I29" i="63" s="1"/>
  <c r="I30" i="63" s="1"/>
  <c r="I20" i="73"/>
  <c r="H20" i="62"/>
  <c r="J20" i="61"/>
  <c r="J7" i="51"/>
  <c r="H29" i="51"/>
  <c r="J24" i="69"/>
  <c r="H24" i="70"/>
  <c r="I24" i="81"/>
  <c r="H9" i="53"/>
  <c r="J9" i="52"/>
  <c r="I9" i="64"/>
  <c r="I13" i="64" s="1"/>
  <c r="H13" i="52"/>
  <c r="J13" i="52" s="1"/>
  <c r="H29" i="52" l="1"/>
  <c r="J7" i="52"/>
  <c r="I18" i="82"/>
  <c r="H18" i="71"/>
  <c r="J18" i="70"/>
  <c r="J12" i="65"/>
  <c r="H12" i="66"/>
  <c r="I12" i="77"/>
  <c r="I23" i="66"/>
  <c r="J23" i="54"/>
  <c r="H23" i="55"/>
  <c r="I24" i="82"/>
  <c r="J24" i="70"/>
  <c r="H24" i="71"/>
  <c r="J21" i="53"/>
  <c r="I21" i="65"/>
  <c r="I28" i="65" s="1"/>
  <c r="H21" i="54"/>
  <c r="H28" i="53"/>
  <c r="J28" i="53" s="1"/>
  <c r="J9" i="53"/>
  <c r="I9" i="65"/>
  <c r="I13" i="65" s="1"/>
  <c r="H9" i="54"/>
  <c r="H13" i="53"/>
  <c r="J13" i="53" s="1"/>
  <c r="H25" i="54"/>
  <c r="J25" i="53"/>
  <c r="I25" i="65"/>
  <c r="I20" i="74"/>
  <c r="J20" i="62"/>
  <c r="H20" i="63"/>
  <c r="I27" i="65"/>
  <c r="J27" i="53"/>
  <c r="H27" i="54"/>
  <c r="J16" i="53"/>
  <c r="H16" i="54"/>
  <c r="I16" i="65"/>
  <c r="I29" i="64"/>
  <c r="I30" i="64" s="1"/>
  <c r="J8" i="70"/>
  <c r="I8" i="82"/>
  <c r="H8" i="71"/>
  <c r="I28" i="64"/>
  <c r="I4" i="83"/>
  <c r="H4" i="72"/>
  <c r="J4" i="71"/>
  <c r="J6" i="59"/>
  <c r="H6" i="60"/>
  <c r="I6" i="71"/>
  <c r="J5" i="53"/>
  <c r="H5" i="54"/>
  <c r="I5" i="65"/>
  <c r="I7" i="65" s="1"/>
  <c r="H7" i="53"/>
  <c r="J29" i="51"/>
  <c r="H30" i="51"/>
  <c r="J30" i="51" s="1"/>
  <c r="I14" i="80"/>
  <c r="J14" i="68"/>
  <c r="H14" i="69"/>
  <c r="I19" i="64"/>
  <c r="J15" i="53"/>
  <c r="I15" i="65"/>
  <c r="H15" i="54"/>
  <c r="H19" i="53"/>
  <c r="J19" i="53" s="1"/>
  <c r="H26" i="54"/>
  <c r="J26" i="53"/>
  <c r="I26" i="65"/>
  <c r="J11" i="60"/>
  <c r="I11" i="72"/>
  <c r="H11" i="61"/>
  <c r="I22" i="65"/>
  <c r="J22" i="53"/>
  <c r="H22" i="54"/>
  <c r="I17" i="93"/>
  <c r="H17" i="82"/>
  <c r="J17" i="81"/>
  <c r="I10" i="89"/>
  <c r="H10" i="78"/>
  <c r="J10" i="77"/>
  <c r="J5" i="54" l="1"/>
  <c r="H5" i="55"/>
  <c r="I5" i="66"/>
  <c r="I7" i="66" s="1"/>
  <c r="H7" i="54"/>
  <c r="I29" i="65"/>
  <c r="I30" i="65" s="1"/>
  <c r="H6" i="61"/>
  <c r="I6" i="72"/>
  <c r="J6" i="60"/>
  <c r="J21" i="54"/>
  <c r="I21" i="66"/>
  <c r="I28" i="66" s="1"/>
  <c r="H21" i="55"/>
  <c r="H28" i="54"/>
  <c r="J28" i="54" s="1"/>
  <c r="I11" i="73"/>
  <c r="H11" i="62"/>
  <c r="J11" i="61"/>
  <c r="J20" i="63"/>
  <c r="H20" i="64"/>
  <c r="I20" i="75"/>
  <c r="J22" i="54"/>
  <c r="H22" i="55"/>
  <c r="I22" i="66"/>
  <c r="H26" i="55"/>
  <c r="J26" i="54"/>
  <c r="I26" i="66"/>
  <c r="J15" i="54"/>
  <c r="H15" i="55"/>
  <c r="I15" i="66"/>
  <c r="H19" i="54"/>
  <c r="J19" i="54" s="1"/>
  <c r="H18" i="72"/>
  <c r="I18" i="83"/>
  <c r="J18" i="71"/>
  <c r="H29" i="53"/>
  <c r="J7" i="53"/>
  <c r="H23" i="56"/>
  <c r="I23" i="67"/>
  <c r="J23" i="55"/>
  <c r="H4" i="73"/>
  <c r="I4" i="84"/>
  <c r="J4" i="72"/>
  <c r="I19" i="65"/>
  <c r="H8" i="72"/>
  <c r="J8" i="71"/>
  <c r="I8" i="83"/>
  <c r="I25" i="66"/>
  <c r="H25" i="55"/>
  <c r="J25" i="54"/>
  <c r="I17" i="94"/>
  <c r="J17" i="82"/>
  <c r="H17" i="83"/>
  <c r="I16" i="66"/>
  <c r="J16" i="54"/>
  <c r="H16" i="55"/>
  <c r="H24" i="72"/>
  <c r="I24" i="83"/>
  <c r="J24" i="71"/>
  <c r="H12" i="67"/>
  <c r="J12" i="66"/>
  <c r="I12" i="78"/>
  <c r="J27" i="54"/>
  <c r="I27" i="66"/>
  <c r="H27" i="55"/>
  <c r="I10" i="90"/>
  <c r="H10" i="79"/>
  <c r="J10" i="78"/>
  <c r="I14" i="81"/>
  <c r="H14" i="70"/>
  <c r="J14" i="69"/>
  <c r="J9" i="54"/>
  <c r="H9" i="55"/>
  <c r="I9" i="66"/>
  <c r="I13" i="66" s="1"/>
  <c r="H13" i="54"/>
  <c r="J13" i="54" s="1"/>
  <c r="H30" i="52"/>
  <c r="J30" i="52" s="1"/>
  <c r="J29" i="52"/>
  <c r="J24" i="72" l="1"/>
  <c r="I24" i="84"/>
  <c r="H24" i="73"/>
  <c r="I12" i="79"/>
  <c r="H12" i="68"/>
  <c r="J12" i="67"/>
  <c r="H20" i="65"/>
  <c r="J20" i="64"/>
  <c r="I20" i="76"/>
  <c r="I17" i="95"/>
  <c r="J17" i="83"/>
  <c r="H17" i="84"/>
  <c r="I21" i="67"/>
  <c r="H21" i="56"/>
  <c r="J21" i="55"/>
  <c r="H28" i="55"/>
  <c r="J28" i="55" s="1"/>
  <c r="J14" i="70"/>
  <c r="I14" i="82"/>
  <c r="H14" i="71"/>
  <c r="H23" i="57"/>
  <c r="J23" i="56"/>
  <c r="I23" i="68"/>
  <c r="J29" i="53"/>
  <c r="H30" i="53"/>
  <c r="J30" i="53" s="1"/>
  <c r="J10" i="79"/>
  <c r="I10" i="91"/>
  <c r="H10" i="80"/>
  <c r="I26" i="67"/>
  <c r="J26" i="55"/>
  <c r="H26" i="56"/>
  <c r="H29" i="54"/>
  <c r="J7" i="54"/>
  <c r="I4" i="85"/>
  <c r="J4" i="73"/>
  <c r="H4" i="74"/>
  <c r="J9" i="55"/>
  <c r="I9" i="67"/>
  <c r="I13" i="67" s="1"/>
  <c r="H9" i="56"/>
  <c r="H13" i="55"/>
  <c r="J13" i="55" s="1"/>
  <c r="J16" i="55"/>
  <c r="I16" i="67"/>
  <c r="H16" i="56"/>
  <c r="H11" i="63"/>
  <c r="I11" i="74"/>
  <c r="J11" i="62"/>
  <c r="I15" i="67"/>
  <c r="I19" i="67" s="1"/>
  <c r="J15" i="55"/>
  <c r="H15" i="56"/>
  <c r="H19" i="55"/>
  <c r="J19" i="55" s="1"/>
  <c r="H27" i="56"/>
  <c r="J27" i="55"/>
  <c r="I27" i="67"/>
  <c r="J6" i="61"/>
  <c r="I6" i="73"/>
  <c r="H6" i="62"/>
  <c r="I18" i="84"/>
  <c r="J18" i="72"/>
  <c r="H18" i="73"/>
  <c r="I19" i="66"/>
  <c r="I29" i="66" s="1"/>
  <c r="I30" i="66" s="1"/>
  <c r="J22" i="55"/>
  <c r="H22" i="56"/>
  <c r="I22" i="67"/>
  <c r="H5" i="56"/>
  <c r="I5" i="67"/>
  <c r="I7" i="67" s="1"/>
  <c r="J5" i="55"/>
  <c r="H7" i="55"/>
  <c r="J25" i="55"/>
  <c r="H25" i="56"/>
  <c r="I25" i="67"/>
  <c r="I8" i="84"/>
  <c r="J8" i="72"/>
  <c r="H8" i="73"/>
  <c r="I28" i="67" l="1"/>
  <c r="H26" i="57"/>
  <c r="I26" i="68"/>
  <c r="J26" i="56"/>
  <c r="J7" i="55"/>
  <c r="H29" i="55"/>
  <c r="J5" i="56"/>
  <c r="I5" i="68"/>
  <c r="I7" i="68" s="1"/>
  <c r="H5" i="57"/>
  <c r="H7" i="56"/>
  <c r="I18" i="85"/>
  <c r="H18" i="74"/>
  <c r="J18" i="73"/>
  <c r="H11" i="64"/>
  <c r="J11" i="63"/>
  <c r="I11" i="75"/>
  <c r="J29" i="54"/>
  <c r="H30" i="54"/>
  <c r="J30" i="54" s="1"/>
  <c r="J25" i="56"/>
  <c r="H25" i="57"/>
  <c r="I25" i="68"/>
  <c r="I17" i="96"/>
  <c r="H17" i="85"/>
  <c r="J17" i="84"/>
  <c r="H10" i="81"/>
  <c r="J10" i="80"/>
  <c r="I10" i="92"/>
  <c r="I16" i="68"/>
  <c r="J16" i="56"/>
  <c r="H16" i="57"/>
  <c r="I23" i="69"/>
  <c r="H23" i="58"/>
  <c r="J23" i="57"/>
  <c r="J21" i="56"/>
  <c r="H21" i="57"/>
  <c r="I21" i="68"/>
  <c r="I28" i="68" s="1"/>
  <c r="H28" i="56"/>
  <c r="J28" i="56" s="1"/>
  <c r="I29" i="67"/>
  <c r="I30" i="67" s="1"/>
  <c r="J22" i="56"/>
  <c r="I22" i="68"/>
  <c r="H22" i="57"/>
  <c r="J12" i="68"/>
  <c r="I12" i="80"/>
  <c r="H12" i="69"/>
  <c r="H24" i="74"/>
  <c r="I24" i="85"/>
  <c r="J24" i="73"/>
  <c r="J15" i="56"/>
  <c r="I15" i="68"/>
  <c r="I19" i="68" s="1"/>
  <c r="H15" i="57"/>
  <c r="H19" i="56"/>
  <c r="J19" i="56" s="1"/>
  <c r="J6" i="62"/>
  <c r="I6" i="74"/>
  <c r="H6" i="63"/>
  <c r="I4" i="86"/>
  <c r="J4" i="74"/>
  <c r="H4" i="75"/>
  <c r="H14" i="72"/>
  <c r="J14" i="71"/>
  <c r="I14" i="83"/>
  <c r="I27" i="68"/>
  <c r="H27" i="57"/>
  <c r="J27" i="56"/>
  <c r="H20" i="66"/>
  <c r="I20" i="77"/>
  <c r="J20" i="65"/>
  <c r="J9" i="56"/>
  <c r="I9" i="68"/>
  <c r="I13" i="68" s="1"/>
  <c r="H9" i="57"/>
  <c r="H13" i="56"/>
  <c r="J13" i="56" s="1"/>
  <c r="I8" i="85"/>
  <c r="J8" i="73"/>
  <c r="H8" i="74"/>
  <c r="J14" i="72" l="1"/>
  <c r="I14" i="84"/>
  <c r="H14" i="73"/>
  <c r="J23" i="58"/>
  <c r="H23" i="59"/>
  <c r="I23" i="70"/>
  <c r="H10" i="82"/>
  <c r="I10" i="93"/>
  <c r="J10" i="81"/>
  <c r="I16" i="69"/>
  <c r="H16" i="58"/>
  <c r="J16" i="57"/>
  <c r="J5" i="57"/>
  <c r="H5" i="58"/>
  <c r="I5" i="69"/>
  <c r="I7" i="69" s="1"/>
  <c r="H7" i="57"/>
  <c r="H8" i="75"/>
  <c r="J8" i="74"/>
  <c r="I8" i="86"/>
  <c r="J9" i="57"/>
  <c r="H9" i="58"/>
  <c r="I9" i="69"/>
  <c r="I13" i="69" s="1"/>
  <c r="H13" i="57"/>
  <c r="J13" i="57" s="1"/>
  <c r="H15" i="58"/>
  <c r="J15" i="57"/>
  <c r="I15" i="69"/>
  <c r="H19" i="57"/>
  <c r="J19" i="57" s="1"/>
  <c r="I6" i="75"/>
  <c r="J6" i="63"/>
  <c r="H6" i="64"/>
  <c r="H29" i="56"/>
  <c r="J7" i="56"/>
  <c r="J29" i="55"/>
  <c r="H30" i="55"/>
  <c r="J30" i="55" s="1"/>
  <c r="H21" i="58"/>
  <c r="J21" i="57"/>
  <c r="I21" i="69"/>
  <c r="H28" i="57"/>
  <c r="J28" i="57" s="1"/>
  <c r="I11" i="76"/>
  <c r="J11" i="64"/>
  <c r="H11" i="65"/>
  <c r="J18" i="74"/>
  <c r="H18" i="75"/>
  <c r="I18" i="86"/>
  <c r="I27" i="69"/>
  <c r="J27" i="57"/>
  <c r="H27" i="58"/>
  <c r="J22" i="57"/>
  <c r="H22" i="58"/>
  <c r="I22" i="69"/>
  <c r="H26" i="58"/>
  <c r="I26" i="69"/>
  <c r="J26" i="57"/>
  <c r="J4" i="75"/>
  <c r="I4" i="87"/>
  <c r="H4" i="76"/>
  <c r="H20" i="67"/>
  <c r="J20" i="66"/>
  <c r="I20" i="78"/>
  <c r="I29" i="68"/>
  <c r="I30" i="68" s="1"/>
  <c r="H24" i="75"/>
  <c r="I24" i="86"/>
  <c r="J24" i="74"/>
  <c r="I12" i="81"/>
  <c r="H12" i="70"/>
  <c r="J12" i="69"/>
  <c r="J17" i="85"/>
  <c r="H17" i="86"/>
  <c r="I17" i="97"/>
  <c r="I25" i="69"/>
  <c r="H25" i="58"/>
  <c r="J25" i="57"/>
  <c r="H25" i="59" l="1"/>
  <c r="I25" i="70"/>
  <c r="J25" i="58"/>
  <c r="I8" i="87"/>
  <c r="J8" i="75"/>
  <c r="H8" i="76"/>
  <c r="H21" i="59"/>
  <c r="I21" i="70"/>
  <c r="J21" i="58"/>
  <c r="H28" i="58"/>
  <c r="J28" i="58" s="1"/>
  <c r="J17" i="86"/>
  <c r="H17" i="87"/>
  <c r="I17" i="98"/>
  <c r="J27" i="58"/>
  <c r="H27" i="59"/>
  <c r="I27" i="70"/>
  <c r="H26" i="59"/>
  <c r="I26" i="70"/>
  <c r="J26" i="58"/>
  <c r="H6" i="65"/>
  <c r="J6" i="64"/>
  <c r="I6" i="76"/>
  <c r="H10" i="83"/>
  <c r="J10" i="82"/>
  <c r="I10" i="94"/>
  <c r="H29" i="57"/>
  <c r="J7" i="57"/>
  <c r="J12" i="70"/>
  <c r="H12" i="71"/>
  <c r="I12" i="82"/>
  <c r="I19" i="69"/>
  <c r="I14" i="85"/>
  <c r="J14" i="73"/>
  <c r="H14" i="74"/>
  <c r="J5" i="58"/>
  <c r="I5" i="70"/>
  <c r="I7" i="70" s="1"/>
  <c r="H5" i="59"/>
  <c r="H7" i="58"/>
  <c r="H16" i="59"/>
  <c r="J16" i="58"/>
  <c r="I16" i="70"/>
  <c r="I15" i="70"/>
  <c r="I19" i="70" s="1"/>
  <c r="H15" i="59"/>
  <c r="J15" i="58"/>
  <c r="H19" i="58"/>
  <c r="J19" i="58" s="1"/>
  <c r="J9" i="58"/>
  <c r="H9" i="59"/>
  <c r="I9" i="70"/>
  <c r="I13" i="70" s="1"/>
  <c r="H13" i="58"/>
  <c r="J13" i="58" s="1"/>
  <c r="J22" i="58"/>
  <c r="I22" i="70"/>
  <c r="H22" i="59"/>
  <c r="I24" i="87"/>
  <c r="J24" i="75"/>
  <c r="H24" i="76"/>
  <c r="I23" i="71"/>
  <c r="J23" i="59"/>
  <c r="H23" i="60"/>
  <c r="H18" i="76"/>
  <c r="J18" i="75"/>
  <c r="I18" i="87"/>
  <c r="I11" i="77"/>
  <c r="J11" i="65"/>
  <c r="H11" i="66"/>
  <c r="H4" i="77"/>
  <c r="I4" i="88"/>
  <c r="J4" i="76"/>
  <c r="I29" i="69"/>
  <c r="I30" i="69" s="1"/>
  <c r="H30" i="56"/>
  <c r="J30" i="56" s="1"/>
  <c r="J29" i="56"/>
  <c r="H20" i="68"/>
  <c r="I20" i="79"/>
  <c r="J20" i="67"/>
  <c r="I28" i="69"/>
  <c r="H14" i="75" l="1"/>
  <c r="J14" i="74"/>
  <c r="I14" i="86"/>
  <c r="J20" i="68"/>
  <c r="H20" i="69"/>
  <c r="I20" i="80"/>
  <c r="J26" i="59"/>
  <c r="I26" i="71"/>
  <c r="H26" i="60"/>
  <c r="I22" i="71"/>
  <c r="J22" i="59"/>
  <c r="H22" i="60"/>
  <c r="H24" i="77"/>
  <c r="J24" i="76"/>
  <c r="I24" i="88"/>
  <c r="J5" i="59"/>
  <c r="H5" i="60"/>
  <c r="I5" i="71"/>
  <c r="I7" i="71" s="1"/>
  <c r="H7" i="59"/>
  <c r="J17" i="87"/>
  <c r="H17" i="88"/>
  <c r="I17" i="99"/>
  <c r="J11" i="66"/>
  <c r="H11" i="67"/>
  <c r="I11" i="78"/>
  <c r="J21" i="59"/>
  <c r="I21" i="71"/>
  <c r="H21" i="60"/>
  <c r="H28" i="59"/>
  <c r="J28" i="59" s="1"/>
  <c r="H15" i="60"/>
  <c r="I15" i="71"/>
  <c r="I19" i="71" s="1"/>
  <c r="J15" i="59"/>
  <c r="H19" i="59"/>
  <c r="J19" i="59" s="1"/>
  <c r="I10" i="95"/>
  <c r="J10" i="83"/>
  <c r="H10" i="84"/>
  <c r="H30" i="57"/>
  <c r="J30" i="57" s="1"/>
  <c r="J29" i="57"/>
  <c r="H18" i="77"/>
  <c r="I18" i="88"/>
  <c r="J18" i="76"/>
  <c r="H27" i="60"/>
  <c r="J27" i="59"/>
  <c r="I27" i="71"/>
  <c r="J12" i="71"/>
  <c r="I12" i="83"/>
  <c r="H12" i="72"/>
  <c r="I28" i="70"/>
  <c r="I29" i="70" s="1"/>
  <c r="I30" i="70" s="1"/>
  <c r="J8" i="76"/>
  <c r="H8" i="77"/>
  <c r="I8" i="88"/>
  <c r="I23" i="72"/>
  <c r="H23" i="61"/>
  <c r="J23" i="60"/>
  <c r="H16" i="60"/>
  <c r="I16" i="71"/>
  <c r="J16" i="59"/>
  <c r="I9" i="71"/>
  <c r="I13" i="71" s="1"/>
  <c r="H9" i="60"/>
  <c r="J9" i="59"/>
  <c r="H13" i="59"/>
  <c r="J13" i="59" s="1"/>
  <c r="J4" i="77"/>
  <c r="I4" i="89"/>
  <c r="H4" i="78"/>
  <c r="J7" i="58"/>
  <c r="H29" i="58"/>
  <c r="J6" i="65"/>
  <c r="I6" i="77"/>
  <c r="H6" i="66"/>
  <c r="I25" i="71"/>
  <c r="H25" i="60"/>
  <c r="J25" i="59"/>
  <c r="H5" i="61" l="1"/>
  <c r="J5" i="60"/>
  <c r="I5" i="72"/>
  <c r="I7" i="72" s="1"/>
  <c r="H7" i="60"/>
  <c r="H8" i="78"/>
  <c r="I8" i="89"/>
  <c r="J8" i="77"/>
  <c r="I22" i="72"/>
  <c r="J22" i="60"/>
  <c r="H22" i="61"/>
  <c r="I15" i="72"/>
  <c r="I19" i="72" s="1"/>
  <c r="J15" i="60"/>
  <c r="H15" i="61"/>
  <c r="H19" i="60"/>
  <c r="J19" i="60" s="1"/>
  <c r="J12" i="72"/>
  <c r="I12" i="84"/>
  <c r="H12" i="73"/>
  <c r="J21" i="60"/>
  <c r="H21" i="61"/>
  <c r="I21" i="72"/>
  <c r="H28" i="60"/>
  <c r="J28" i="60" s="1"/>
  <c r="H23" i="62"/>
  <c r="I23" i="73"/>
  <c r="J23" i="61"/>
  <c r="H30" i="58"/>
  <c r="J30" i="58" s="1"/>
  <c r="J29" i="58"/>
  <c r="J26" i="60"/>
  <c r="H26" i="61"/>
  <c r="I26" i="72"/>
  <c r="H18" i="78"/>
  <c r="I18" i="89"/>
  <c r="J18" i="77"/>
  <c r="J17" i="88"/>
  <c r="H17" i="89"/>
  <c r="I17" i="100"/>
  <c r="I28" i="71"/>
  <c r="I29" i="71" s="1"/>
  <c r="I30" i="71" s="1"/>
  <c r="H27" i="61"/>
  <c r="J27" i="60"/>
  <c r="I27" i="72"/>
  <c r="I11" i="79"/>
  <c r="H11" i="68"/>
  <c r="J11" i="67"/>
  <c r="J20" i="69"/>
  <c r="H20" i="70"/>
  <c r="I20" i="81"/>
  <c r="H25" i="61"/>
  <c r="I25" i="72"/>
  <c r="J25" i="60"/>
  <c r="H6" i="67"/>
  <c r="J6" i="66"/>
  <c r="I6" i="78"/>
  <c r="J4" i="78"/>
  <c r="H4" i="79"/>
  <c r="I4" i="90"/>
  <c r="H16" i="61"/>
  <c r="I16" i="72"/>
  <c r="J16" i="60"/>
  <c r="H29" i="59"/>
  <c r="J7" i="59"/>
  <c r="J24" i="77"/>
  <c r="I24" i="89"/>
  <c r="H24" i="78"/>
  <c r="H9" i="61"/>
  <c r="J9" i="60"/>
  <c r="I9" i="72"/>
  <c r="I13" i="72" s="1"/>
  <c r="H13" i="60"/>
  <c r="J13" i="60" s="1"/>
  <c r="I10" i="96"/>
  <c r="J10" i="84"/>
  <c r="H10" i="85"/>
  <c r="I14" i="87"/>
  <c r="H14" i="76"/>
  <c r="J14" i="75"/>
  <c r="H4" i="80" l="1"/>
  <c r="I4" i="91"/>
  <c r="J4" i="79"/>
  <c r="I17" i="101"/>
  <c r="J17" i="89"/>
  <c r="H17" i="90"/>
  <c r="I25" i="73"/>
  <c r="J25" i="61"/>
  <c r="H25" i="62"/>
  <c r="J27" i="61"/>
  <c r="H27" i="62"/>
  <c r="I27" i="73"/>
  <c r="H15" i="62"/>
  <c r="J15" i="61"/>
  <c r="I15" i="73"/>
  <c r="I19" i="73" s="1"/>
  <c r="H19" i="61"/>
  <c r="J19" i="61" s="1"/>
  <c r="I6" i="79"/>
  <c r="H6" i="68"/>
  <c r="J6" i="67"/>
  <c r="J29" i="59"/>
  <c r="H30" i="59"/>
  <c r="J30" i="59" s="1"/>
  <c r="J23" i="62"/>
  <c r="H23" i="63"/>
  <c r="I23" i="74"/>
  <c r="H29" i="60"/>
  <c r="J7" i="60"/>
  <c r="I14" i="88"/>
  <c r="H14" i="77"/>
  <c r="J14" i="76"/>
  <c r="H9" i="62"/>
  <c r="I9" i="73"/>
  <c r="I13" i="73" s="1"/>
  <c r="J9" i="61"/>
  <c r="H13" i="61"/>
  <c r="J13" i="61" s="1"/>
  <c r="H8" i="79"/>
  <c r="J8" i="78"/>
  <c r="I8" i="90"/>
  <c r="H12" i="74"/>
  <c r="J12" i="73"/>
  <c r="I12" i="85"/>
  <c r="H18" i="79"/>
  <c r="J18" i="78"/>
  <c r="I18" i="90"/>
  <c r="I26" i="73"/>
  <c r="H26" i="62"/>
  <c r="J26" i="61"/>
  <c r="I28" i="72"/>
  <c r="I29" i="72" s="1"/>
  <c r="I30" i="72" s="1"/>
  <c r="I10" i="97"/>
  <c r="J10" i="85"/>
  <c r="H10" i="86"/>
  <c r="H22" i="62"/>
  <c r="I22" i="73"/>
  <c r="J22" i="61"/>
  <c r="I24" i="90"/>
  <c r="J24" i="78"/>
  <c r="H24" i="79"/>
  <c r="H20" i="71"/>
  <c r="J20" i="70"/>
  <c r="I20" i="82"/>
  <c r="H11" i="69"/>
  <c r="J11" i="68"/>
  <c r="I11" i="80"/>
  <c r="J16" i="61"/>
  <c r="I16" i="73"/>
  <c r="H16" i="62"/>
  <c r="H21" i="62"/>
  <c r="I21" i="73"/>
  <c r="J21" i="61"/>
  <c r="H28" i="61"/>
  <c r="J28" i="61" s="1"/>
  <c r="H5" i="62"/>
  <c r="J5" i="61"/>
  <c r="I5" i="73"/>
  <c r="I7" i="73" s="1"/>
  <c r="H7" i="61"/>
  <c r="J22" i="62" l="1"/>
  <c r="I22" i="74"/>
  <c r="H22" i="63"/>
  <c r="I18" i="91"/>
  <c r="H18" i="80"/>
  <c r="J18" i="79"/>
  <c r="I29" i="73"/>
  <c r="I30" i="73" s="1"/>
  <c r="J8" i="79"/>
  <c r="I8" i="91"/>
  <c r="H8" i="80"/>
  <c r="H21" i="63"/>
  <c r="I21" i="74"/>
  <c r="J21" i="62"/>
  <c r="H28" i="62"/>
  <c r="J28" i="62" s="1"/>
  <c r="J14" i="77"/>
  <c r="H14" i="78"/>
  <c r="I14" i="89"/>
  <c r="H6" i="69"/>
  <c r="J6" i="68"/>
  <c r="I6" i="80"/>
  <c r="I28" i="73"/>
  <c r="I9" i="74"/>
  <c r="I13" i="74" s="1"/>
  <c r="H9" i="63"/>
  <c r="J9" i="62"/>
  <c r="H13" i="62"/>
  <c r="J13" i="62" s="1"/>
  <c r="I17" i="102"/>
  <c r="J17" i="90"/>
  <c r="H17" i="91"/>
  <c r="I15" i="74"/>
  <c r="J15" i="62"/>
  <c r="H15" i="63"/>
  <c r="H19" i="62"/>
  <c r="J19" i="62" s="1"/>
  <c r="J26" i="62"/>
  <c r="I26" i="74"/>
  <c r="H26" i="63"/>
  <c r="I20" i="83"/>
  <c r="H20" i="72"/>
  <c r="J20" i="71"/>
  <c r="I12" i="86"/>
  <c r="H12" i="75"/>
  <c r="J12" i="74"/>
  <c r="H5" i="63"/>
  <c r="I5" i="74"/>
  <c r="I7" i="74" s="1"/>
  <c r="J5" i="62"/>
  <c r="H7" i="62"/>
  <c r="I27" i="74"/>
  <c r="J27" i="62"/>
  <c r="H27" i="63"/>
  <c r="H25" i="63"/>
  <c r="J25" i="62"/>
  <c r="I25" i="74"/>
  <c r="H11" i="70"/>
  <c r="I11" i="81"/>
  <c r="J11" i="69"/>
  <c r="I24" i="91"/>
  <c r="J24" i="79"/>
  <c r="H24" i="80"/>
  <c r="I4" i="92"/>
  <c r="J4" i="80"/>
  <c r="H4" i="81"/>
  <c r="I10" i="98"/>
  <c r="J10" i="86"/>
  <c r="H10" i="87"/>
  <c r="H16" i="63"/>
  <c r="J16" i="62"/>
  <c r="I16" i="74"/>
  <c r="H30" i="60"/>
  <c r="J30" i="60" s="1"/>
  <c r="J29" i="60"/>
  <c r="I23" i="75"/>
  <c r="J23" i="63"/>
  <c r="H23" i="64"/>
  <c r="H29" i="61"/>
  <c r="J7" i="61"/>
  <c r="H15" i="64" l="1"/>
  <c r="J15" i="63"/>
  <c r="I15" i="75"/>
  <c r="H19" i="63"/>
  <c r="J19" i="63" s="1"/>
  <c r="H16" i="64"/>
  <c r="I16" i="75"/>
  <c r="J16" i="63"/>
  <c r="J23" i="64"/>
  <c r="H23" i="65"/>
  <c r="I23" i="76"/>
  <c r="I11" i="82"/>
  <c r="H11" i="71"/>
  <c r="J11" i="70"/>
  <c r="I8" i="92"/>
  <c r="H8" i="81"/>
  <c r="J8" i="80"/>
  <c r="I28" i="74"/>
  <c r="J18" i="80"/>
  <c r="I18" i="92"/>
  <c r="H18" i="81"/>
  <c r="J14" i="78"/>
  <c r="H14" i="79"/>
  <c r="I14" i="90"/>
  <c r="H27" i="64"/>
  <c r="I27" i="75"/>
  <c r="J27" i="63"/>
  <c r="J21" i="63"/>
  <c r="I21" i="75"/>
  <c r="I28" i="75" s="1"/>
  <c r="H21" i="64"/>
  <c r="H28" i="63"/>
  <c r="J28" i="63" s="1"/>
  <c r="J10" i="87"/>
  <c r="H10" i="88"/>
  <c r="I10" i="99"/>
  <c r="H30" i="61"/>
  <c r="J30" i="61" s="1"/>
  <c r="J29" i="61"/>
  <c r="J26" i="63"/>
  <c r="H26" i="64"/>
  <c r="I26" i="75"/>
  <c r="J25" i="63"/>
  <c r="H25" i="64"/>
  <c r="I25" i="75"/>
  <c r="J24" i="80"/>
  <c r="H24" i="81"/>
  <c r="I24" i="92"/>
  <c r="I22" i="75"/>
  <c r="J22" i="63"/>
  <c r="H22" i="64"/>
  <c r="I19" i="74"/>
  <c r="I29" i="74" s="1"/>
  <c r="I30" i="74" s="1"/>
  <c r="I17" i="103"/>
  <c r="J17" i="91"/>
  <c r="H17" i="92"/>
  <c r="J5" i="63"/>
  <c r="H5" i="64"/>
  <c r="I5" i="75"/>
  <c r="I7" i="75" s="1"/>
  <c r="H7" i="63"/>
  <c r="I9" i="75"/>
  <c r="I13" i="75" s="1"/>
  <c r="H9" i="64"/>
  <c r="J9" i="63"/>
  <c r="H13" i="63"/>
  <c r="J13" i="63" s="1"/>
  <c r="J12" i="75"/>
  <c r="I12" i="87"/>
  <c r="H12" i="76"/>
  <c r="H6" i="70"/>
  <c r="J6" i="69"/>
  <c r="I6" i="81"/>
  <c r="J7" i="62"/>
  <c r="H29" i="62"/>
  <c r="J4" i="81"/>
  <c r="H4" i="82"/>
  <c r="I4" i="93"/>
  <c r="J20" i="72"/>
  <c r="H20" i="73"/>
  <c r="I20" i="84"/>
  <c r="J5" i="64" l="1"/>
  <c r="I5" i="76"/>
  <c r="I7" i="76" s="1"/>
  <c r="H5" i="65"/>
  <c r="H7" i="64"/>
  <c r="I8" i="93"/>
  <c r="J8" i="81"/>
  <c r="H8" i="82"/>
  <c r="I10" i="100"/>
  <c r="J10" i="88"/>
  <c r="H10" i="89"/>
  <c r="J29" i="62"/>
  <c r="H30" i="62"/>
  <c r="J30" i="62" s="1"/>
  <c r="I16" i="76"/>
  <c r="H16" i="65"/>
  <c r="J16" i="64"/>
  <c r="I4" i="94"/>
  <c r="H4" i="83"/>
  <c r="J4" i="82"/>
  <c r="H22" i="65"/>
  <c r="I22" i="76"/>
  <c r="J22" i="64"/>
  <c r="J11" i="71"/>
  <c r="H11" i="72"/>
  <c r="I11" i="83"/>
  <c r="J23" i="65"/>
  <c r="I23" i="77"/>
  <c r="H23" i="66"/>
  <c r="H27" i="65"/>
  <c r="I27" i="76"/>
  <c r="J27" i="64"/>
  <c r="I19" i="75"/>
  <c r="I29" i="75" s="1"/>
  <c r="I30" i="75" s="1"/>
  <c r="J6" i="70"/>
  <c r="I6" i="82"/>
  <c r="H6" i="71"/>
  <c r="H12" i="77"/>
  <c r="J12" i="76"/>
  <c r="I12" i="88"/>
  <c r="I9" i="76"/>
  <c r="I13" i="76" s="1"/>
  <c r="H9" i="65"/>
  <c r="J9" i="64"/>
  <c r="H13" i="64"/>
  <c r="J13" i="64" s="1"/>
  <c r="I17" i="104"/>
  <c r="H17" i="93"/>
  <c r="J17" i="92"/>
  <c r="J21" i="64"/>
  <c r="I21" i="76"/>
  <c r="H21" i="65"/>
  <c r="H28" i="64"/>
  <c r="J28" i="64" s="1"/>
  <c r="J14" i="79"/>
  <c r="I14" i="91"/>
  <c r="H14" i="80"/>
  <c r="H25" i="65"/>
  <c r="I25" i="76"/>
  <c r="J25" i="64"/>
  <c r="I18" i="93"/>
  <c r="H18" i="82"/>
  <c r="J18" i="81"/>
  <c r="J15" i="64"/>
  <c r="I15" i="76"/>
  <c r="H15" i="65"/>
  <c r="H19" i="64"/>
  <c r="J19" i="64" s="1"/>
  <c r="J24" i="81"/>
  <c r="H24" i="82"/>
  <c r="I24" i="93"/>
  <c r="I20" i="85"/>
  <c r="H20" i="74"/>
  <c r="J20" i="73"/>
  <c r="J7" i="63"/>
  <c r="H29" i="63"/>
  <c r="I26" i="76"/>
  <c r="J26" i="64"/>
  <c r="H26" i="65"/>
  <c r="I25" i="77" l="1"/>
  <c r="J25" i="65"/>
  <c r="H25" i="66"/>
  <c r="I21" i="77"/>
  <c r="H21" i="66"/>
  <c r="J21" i="65"/>
  <c r="H28" i="65"/>
  <c r="J28" i="65" s="1"/>
  <c r="J23" i="66"/>
  <c r="I23" i="78"/>
  <c r="H23" i="67"/>
  <c r="I4" i="95"/>
  <c r="H4" i="84"/>
  <c r="J4" i="83"/>
  <c r="J14" i="80"/>
  <c r="I14" i="92"/>
  <c r="H14" i="81"/>
  <c r="I27" i="77"/>
  <c r="J27" i="65"/>
  <c r="H27" i="66"/>
  <c r="I24" i="94"/>
  <c r="J24" i="82"/>
  <c r="H24" i="83"/>
  <c r="J29" i="63"/>
  <c r="H30" i="63"/>
  <c r="J30" i="63" s="1"/>
  <c r="I16" i="77"/>
  <c r="J16" i="65"/>
  <c r="H16" i="66"/>
  <c r="I20" i="86"/>
  <c r="H20" i="75"/>
  <c r="J20" i="74"/>
  <c r="I28" i="76"/>
  <c r="I8" i="94"/>
  <c r="J8" i="82"/>
  <c r="H8" i="83"/>
  <c r="J7" i="64"/>
  <c r="H29" i="64"/>
  <c r="J6" i="71"/>
  <c r="H6" i="72"/>
  <c r="I6" i="83"/>
  <c r="H10" i="90"/>
  <c r="I10" i="101"/>
  <c r="J10" i="89"/>
  <c r="I17" i="105"/>
  <c r="H17" i="94"/>
  <c r="J17" i="93"/>
  <c r="J15" i="65"/>
  <c r="H15" i="66"/>
  <c r="I15" i="77"/>
  <c r="H19" i="65"/>
  <c r="J19" i="65" s="1"/>
  <c r="H9" i="66"/>
  <c r="I9" i="77"/>
  <c r="I13" i="77" s="1"/>
  <c r="J9" i="65"/>
  <c r="H13" i="65"/>
  <c r="J13" i="65" s="1"/>
  <c r="I22" i="77"/>
  <c r="H22" i="66"/>
  <c r="J22" i="65"/>
  <c r="J5" i="65"/>
  <c r="I5" i="77"/>
  <c r="I7" i="77" s="1"/>
  <c r="H5" i="66"/>
  <c r="H7" i="65"/>
  <c r="J11" i="72"/>
  <c r="I11" i="84"/>
  <c r="H11" i="73"/>
  <c r="I19" i="76"/>
  <c r="I29" i="76" s="1"/>
  <c r="I30" i="76" s="1"/>
  <c r="I18" i="94"/>
  <c r="J18" i="82"/>
  <c r="H18" i="83"/>
  <c r="H12" i="78"/>
  <c r="I12" i="89"/>
  <c r="J12" i="77"/>
  <c r="I26" i="77"/>
  <c r="H26" i="66"/>
  <c r="J26" i="65"/>
  <c r="I19" i="77" l="1"/>
  <c r="J14" i="81"/>
  <c r="H14" i="82"/>
  <c r="I14" i="93"/>
  <c r="I8" i="95"/>
  <c r="J8" i="83"/>
  <c r="H8" i="84"/>
  <c r="H15" i="67"/>
  <c r="I15" i="78"/>
  <c r="J15" i="66"/>
  <c r="H19" i="66"/>
  <c r="J19" i="66" s="1"/>
  <c r="J16" i="66"/>
  <c r="I16" i="78"/>
  <c r="H16" i="67"/>
  <c r="I20" i="87"/>
  <c r="J20" i="75"/>
  <c r="H20" i="76"/>
  <c r="I17" i="106"/>
  <c r="J17" i="94"/>
  <c r="H17" i="95"/>
  <c r="J5" i="66"/>
  <c r="I5" i="78"/>
  <c r="I7" i="78" s="1"/>
  <c r="H5" i="67"/>
  <c r="H7" i="66"/>
  <c r="H23" i="68"/>
  <c r="I23" i="79"/>
  <c r="J23" i="67"/>
  <c r="J25" i="66"/>
  <c r="I25" i="78"/>
  <c r="H25" i="67"/>
  <c r="J7" i="65"/>
  <c r="H29" i="65"/>
  <c r="H12" i="79"/>
  <c r="J12" i="78"/>
  <c r="I12" i="90"/>
  <c r="I18" i="95"/>
  <c r="H18" i="84"/>
  <c r="J18" i="83"/>
  <c r="I10" i="102"/>
  <c r="H10" i="91"/>
  <c r="J10" i="90"/>
  <c r="I28" i="77"/>
  <c r="J29" i="64"/>
  <c r="H30" i="64"/>
  <c r="J30" i="64" s="1"/>
  <c r="H27" i="67"/>
  <c r="I27" i="78"/>
  <c r="J27" i="66"/>
  <c r="H9" i="67"/>
  <c r="J9" i="66"/>
  <c r="I9" i="78"/>
  <c r="I13" i="78" s="1"/>
  <c r="H13" i="66"/>
  <c r="J13" i="66" s="1"/>
  <c r="I4" i="96"/>
  <c r="H4" i="85"/>
  <c r="J4" i="84"/>
  <c r="J11" i="73"/>
  <c r="H11" i="74"/>
  <c r="I11" i="85"/>
  <c r="I21" i="78"/>
  <c r="J21" i="66"/>
  <c r="H21" i="67"/>
  <c r="H28" i="66"/>
  <c r="J28" i="66" s="1"/>
  <c r="I24" i="95"/>
  <c r="H24" i="84"/>
  <c r="J24" i="83"/>
  <c r="J6" i="72"/>
  <c r="I6" i="84"/>
  <c r="H6" i="73"/>
  <c r="H22" i="67"/>
  <c r="I22" i="78"/>
  <c r="J22" i="66"/>
  <c r="I29" i="77"/>
  <c r="I30" i="77" s="1"/>
  <c r="J26" i="66"/>
  <c r="H26" i="67"/>
  <c r="I26" i="78"/>
  <c r="J26" i="67" l="1"/>
  <c r="H26" i="68"/>
  <c r="I26" i="79"/>
  <c r="J20" i="76"/>
  <c r="H20" i="77"/>
  <c r="I20" i="88"/>
  <c r="J12" i="79"/>
  <c r="I12" i="91"/>
  <c r="H12" i="80"/>
  <c r="I16" i="79"/>
  <c r="H16" i="68"/>
  <c r="J16" i="67"/>
  <c r="I19" i="78"/>
  <c r="J4" i="85"/>
  <c r="H4" i="86"/>
  <c r="I4" i="97"/>
  <c r="H25" i="68"/>
  <c r="I25" i="79"/>
  <c r="J25" i="67"/>
  <c r="J15" i="67"/>
  <c r="H15" i="68"/>
  <c r="I15" i="79"/>
  <c r="H19" i="67"/>
  <c r="J19" i="67" s="1"/>
  <c r="J29" i="65"/>
  <c r="H30" i="65"/>
  <c r="J30" i="65" s="1"/>
  <c r="H9" i="68"/>
  <c r="I9" i="79"/>
  <c r="I13" i="79" s="1"/>
  <c r="J9" i="67"/>
  <c r="H13" i="67"/>
  <c r="J13" i="67" s="1"/>
  <c r="I24" i="96"/>
  <c r="J24" i="84"/>
  <c r="H24" i="85"/>
  <c r="H22" i="68"/>
  <c r="J22" i="67"/>
  <c r="I22" i="79"/>
  <c r="J8" i="84"/>
  <c r="H8" i="85"/>
  <c r="I8" i="96"/>
  <c r="I5" i="79"/>
  <c r="I7" i="79" s="1"/>
  <c r="H5" i="68"/>
  <c r="J5" i="67"/>
  <c r="H7" i="67"/>
  <c r="I17" i="107"/>
  <c r="H17" i="96"/>
  <c r="J17" i="95"/>
  <c r="I14" i="94"/>
  <c r="J14" i="82"/>
  <c r="H14" i="83"/>
  <c r="J6" i="73"/>
  <c r="I6" i="85"/>
  <c r="H6" i="74"/>
  <c r="J23" i="68"/>
  <c r="I23" i="80"/>
  <c r="H23" i="69"/>
  <c r="J7" i="66"/>
  <c r="H29" i="66"/>
  <c r="I10" i="103"/>
  <c r="J10" i="91"/>
  <c r="H10" i="92"/>
  <c r="I28" i="78"/>
  <c r="H11" i="75"/>
  <c r="I11" i="86"/>
  <c r="J11" i="74"/>
  <c r="J27" i="67"/>
  <c r="H27" i="68"/>
  <c r="I27" i="79"/>
  <c r="I21" i="79"/>
  <c r="I28" i="79" s="1"/>
  <c r="H21" i="68"/>
  <c r="J21" i="67"/>
  <c r="H28" i="67"/>
  <c r="J28" i="67" s="1"/>
  <c r="I18" i="96"/>
  <c r="J18" i="84"/>
  <c r="H18" i="85"/>
  <c r="I29" i="78" l="1"/>
  <c r="I30" i="78" s="1"/>
  <c r="H25" i="69"/>
  <c r="I25" i="80"/>
  <c r="J25" i="68"/>
  <c r="J14" i="83"/>
  <c r="I14" i="95"/>
  <c r="H14" i="84"/>
  <c r="I4" i="98"/>
  <c r="J4" i="86"/>
  <c r="H4" i="87"/>
  <c r="I24" i="97"/>
  <c r="H24" i="86"/>
  <c r="J24" i="85"/>
  <c r="I20" i="89"/>
  <c r="J20" i="77"/>
  <c r="H20" i="78"/>
  <c r="J27" i="68"/>
  <c r="H27" i="69"/>
  <c r="I27" i="80"/>
  <c r="H6" i="75"/>
  <c r="J6" i="74"/>
  <c r="I6" i="86"/>
  <c r="H16" i="69"/>
  <c r="J16" i="68"/>
  <c r="I16" i="80"/>
  <c r="H12" i="81"/>
  <c r="I12" i="92"/>
  <c r="J12" i="80"/>
  <c r="H11" i="76"/>
  <c r="J11" i="75"/>
  <c r="I11" i="87"/>
  <c r="I5" i="80"/>
  <c r="I7" i="80" s="1"/>
  <c r="J5" i="68"/>
  <c r="H5" i="69"/>
  <c r="H7" i="68"/>
  <c r="I8" i="97"/>
  <c r="H8" i="86"/>
  <c r="J8" i="85"/>
  <c r="H22" i="69"/>
  <c r="I22" i="80"/>
  <c r="J22" i="68"/>
  <c r="I17" i="108"/>
  <c r="J17" i="96"/>
  <c r="H17" i="97"/>
  <c r="I10" i="104"/>
  <c r="J10" i="92"/>
  <c r="H10" i="93"/>
  <c r="J29" i="66"/>
  <c r="H30" i="66"/>
  <c r="J30" i="66" s="1"/>
  <c r="H15" i="69"/>
  <c r="I15" i="80"/>
  <c r="J15" i="68"/>
  <c r="H19" i="68"/>
  <c r="J19" i="68" s="1"/>
  <c r="J18" i="85"/>
  <c r="H18" i="86"/>
  <c r="I18" i="97"/>
  <c r="J23" i="69"/>
  <c r="I23" i="81"/>
  <c r="H23" i="70"/>
  <c r="J26" i="68"/>
  <c r="I26" i="80"/>
  <c r="H26" i="69"/>
  <c r="J21" i="68"/>
  <c r="H21" i="69"/>
  <c r="I21" i="80"/>
  <c r="I28" i="80" s="1"/>
  <c r="H28" i="68"/>
  <c r="J28" i="68" s="1"/>
  <c r="J9" i="68"/>
  <c r="H9" i="69"/>
  <c r="I9" i="80"/>
  <c r="I13" i="80" s="1"/>
  <c r="H13" i="68"/>
  <c r="J13" i="68" s="1"/>
  <c r="J7" i="67"/>
  <c r="H29" i="67"/>
  <c r="I19" i="79"/>
  <c r="I29" i="79" s="1"/>
  <c r="I30" i="79" s="1"/>
  <c r="I19" i="80" l="1"/>
  <c r="H20" i="79"/>
  <c r="J20" i="78"/>
  <c r="I20" i="90"/>
  <c r="J15" i="69"/>
  <c r="I15" i="81"/>
  <c r="H15" i="70"/>
  <c r="H19" i="69"/>
  <c r="J19" i="69" s="1"/>
  <c r="I29" i="80"/>
  <c r="I30" i="80" s="1"/>
  <c r="I4" i="99"/>
  <c r="J4" i="87"/>
  <c r="H4" i="88"/>
  <c r="J5" i="69"/>
  <c r="I5" i="81"/>
  <c r="I7" i="81" s="1"/>
  <c r="H5" i="70"/>
  <c r="H7" i="69"/>
  <c r="I24" i="98"/>
  <c r="J24" i="86"/>
  <c r="H24" i="87"/>
  <c r="J21" i="69"/>
  <c r="H21" i="70"/>
  <c r="I21" i="81"/>
  <c r="H28" i="69"/>
  <c r="J28" i="69" s="1"/>
  <c r="H9" i="70"/>
  <c r="I9" i="81"/>
  <c r="I13" i="81" s="1"/>
  <c r="J9" i="69"/>
  <c r="H13" i="69"/>
  <c r="J13" i="69" s="1"/>
  <c r="J12" i="81"/>
  <c r="H12" i="82"/>
  <c r="I12" i="93"/>
  <c r="I14" i="96"/>
  <c r="H14" i="85"/>
  <c r="J14" i="84"/>
  <c r="I10" i="105"/>
  <c r="J10" i="93"/>
  <c r="H10" i="94"/>
  <c r="H26" i="70"/>
  <c r="J26" i="69"/>
  <c r="I26" i="81"/>
  <c r="J8" i="86"/>
  <c r="H8" i="87"/>
  <c r="I8" i="98"/>
  <c r="J11" i="76"/>
  <c r="H11" i="77"/>
  <c r="I11" i="88"/>
  <c r="I17" i="109"/>
  <c r="H17" i="98"/>
  <c r="I17" i="110" s="1"/>
  <c r="J17" i="97"/>
  <c r="H16" i="70"/>
  <c r="J16" i="69"/>
  <c r="I16" i="81"/>
  <c r="H23" i="71"/>
  <c r="J23" i="70"/>
  <c r="I23" i="82"/>
  <c r="H22" i="70"/>
  <c r="J22" i="69"/>
  <c r="I22" i="81"/>
  <c r="I27" i="81"/>
  <c r="H27" i="70"/>
  <c r="J27" i="69"/>
  <c r="J7" i="68"/>
  <c r="H29" i="68"/>
  <c r="J29" i="67"/>
  <c r="H30" i="67"/>
  <c r="J30" i="67" s="1"/>
  <c r="J6" i="75"/>
  <c r="I6" i="87"/>
  <c r="H6" i="76"/>
  <c r="I18" i="98"/>
  <c r="J18" i="86"/>
  <c r="H18" i="87"/>
  <c r="I25" i="81"/>
  <c r="H25" i="70"/>
  <c r="J25" i="69"/>
  <c r="I18" i="99" l="1"/>
  <c r="J18" i="87"/>
  <c r="H18" i="88"/>
  <c r="H23" i="72"/>
  <c r="J23" i="71"/>
  <c r="I23" i="83"/>
  <c r="I25" i="82"/>
  <c r="J25" i="70"/>
  <c r="H25" i="71"/>
  <c r="J7" i="69"/>
  <c r="H29" i="69"/>
  <c r="J17" i="98"/>
  <c r="H17" i="99"/>
  <c r="I17" i="111" s="1"/>
  <c r="H9" i="71"/>
  <c r="I9" i="82"/>
  <c r="I13" i="82" s="1"/>
  <c r="J9" i="70"/>
  <c r="H13" i="70"/>
  <c r="J13" i="70" s="1"/>
  <c r="I10" i="106"/>
  <c r="J10" i="94"/>
  <c r="H10" i="95"/>
  <c r="I16" i="82"/>
  <c r="J16" i="70"/>
  <c r="H16" i="71"/>
  <c r="I11" i="89"/>
  <c r="H11" i="78"/>
  <c r="J11" i="77"/>
  <c r="I26" i="82"/>
  <c r="H26" i="71"/>
  <c r="J26" i="70"/>
  <c r="I5" i="82"/>
  <c r="I7" i="82" s="1"/>
  <c r="H5" i="71"/>
  <c r="J5" i="70"/>
  <c r="H7" i="70"/>
  <c r="I14" i="97"/>
  <c r="J14" i="85"/>
  <c r="H14" i="86"/>
  <c r="H30" i="68"/>
  <c r="J30" i="68" s="1"/>
  <c r="J29" i="68"/>
  <c r="I27" i="82"/>
  <c r="J27" i="70"/>
  <c r="H27" i="71"/>
  <c r="I24" i="99"/>
  <c r="H24" i="88"/>
  <c r="J24" i="87"/>
  <c r="I4" i="100"/>
  <c r="J4" i="88"/>
  <c r="H4" i="89"/>
  <c r="I12" i="94"/>
  <c r="J12" i="82"/>
  <c r="H12" i="83"/>
  <c r="I8" i="99"/>
  <c r="J8" i="87"/>
  <c r="H8" i="88"/>
  <c r="I28" i="81"/>
  <c r="I19" i="81"/>
  <c r="H21" i="71"/>
  <c r="J21" i="70"/>
  <c r="I21" i="82"/>
  <c r="H28" i="70"/>
  <c r="J28" i="70" s="1"/>
  <c r="I20" i="91"/>
  <c r="H20" i="80"/>
  <c r="J20" i="79"/>
  <c r="J22" i="70"/>
  <c r="I22" i="82"/>
  <c r="H22" i="71"/>
  <c r="I6" i="88"/>
  <c r="H6" i="77"/>
  <c r="J6" i="76"/>
  <c r="H15" i="71"/>
  <c r="I15" i="82"/>
  <c r="I19" i="82" s="1"/>
  <c r="J15" i="70"/>
  <c r="H19" i="70"/>
  <c r="J19" i="70" s="1"/>
  <c r="I29" i="81" l="1"/>
  <c r="I30" i="81" s="1"/>
  <c r="J17" i="99"/>
  <c r="H17" i="100"/>
  <c r="I17" i="112" s="1"/>
  <c r="J8" i="88"/>
  <c r="I8" i="100"/>
  <c r="H8" i="89"/>
  <c r="H9" i="72"/>
  <c r="I9" i="83"/>
  <c r="I13" i="83" s="1"/>
  <c r="J9" i="71"/>
  <c r="H13" i="71"/>
  <c r="J13" i="71" s="1"/>
  <c r="I10" i="107"/>
  <c r="J10" i="95"/>
  <c r="H10" i="96"/>
  <c r="H6" i="78"/>
  <c r="I6" i="89"/>
  <c r="J6" i="77"/>
  <c r="H25" i="72"/>
  <c r="I25" i="83"/>
  <c r="J25" i="71"/>
  <c r="H23" i="73"/>
  <c r="I23" i="84"/>
  <c r="J23" i="72"/>
  <c r="H22" i="72"/>
  <c r="J22" i="71"/>
  <c r="I22" i="83"/>
  <c r="I5" i="83"/>
  <c r="I7" i="83" s="1"/>
  <c r="H5" i="72"/>
  <c r="J5" i="71"/>
  <c r="H7" i="71"/>
  <c r="I28" i="82"/>
  <c r="I29" i="82" s="1"/>
  <c r="I30" i="82" s="1"/>
  <c r="H27" i="72"/>
  <c r="J27" i="71"/>
  <c r="I27" i="83"/>
  <c r="H16" i="72"/>
  <c r="J16" i="71"/>
  <c r="I16" i="83"/>
  <c r="I18" i="100"/>
  <c r="J18" i="88"/>
  <c r="H18" i="89"/>
  <c r="I14" i="98"/>
  <c r="J14" i="86"/>
  <c r="H14" i="87"/>
  <c r="I12" i="95"/>
  <c r="H12" i="84"/>
  <c r="J12" i="83"/>
  <c r="H29" i="70"/>
  <c r="J7" i="70"/>
  <c r="I4" i="101"/>
  <c r="J4" i="89"/>
  <c r="H4" i="90"/>
  <c r="I20" i="92"/>
  <c r="J20" i="80"/>
  <c r="H20" i="81"/>
  <c r="I24" i="100"/>
  <c r="J24" i="88"/>
  <c r="H24" i="89"/>
  <c r="H11" i="79"/>
  <c r="J11" i="78"/>
  <c r="I11" i="90"/>
  <c r="J21" i="71"/>
  <c r="I21" i="83"/>
  <c r="H21" i="72"/>
  <c r="H28" i="71"/>
  <c r="J28" i="71" s="1"/>
  <c r="J15" i="71"/>
  <c r="I15" i="83"/>
  <c r="H15" i="72"/>
  <c r="H19" i="71"/>
  <c r="J19" i="71" s="1"/>
  <c r="J29" i="69"/>
  <c r="H30" i="69"/>
  <c r="J30" i="69" s="1"/>
  <c r="H26" i="72"/>
  <c r="J26" i="71"/>
  <c r="I26" i="83"/>
  <c r="H26" i="73" l="1"/>
  <c r="J26" i="72"/>
  <c r="I26" i="84"/>
  <c r="H4" i="91"/>
  <c r="I4" i="102"/>
  <c r="J4" i="90"/>
  <c r="H15" i="73"/>
  <c r="J15" i="72"/>
  <c r="I15" i="84"/>
  <c r="H19" i="72"/>
  <c r="J19" i="72" s="1"/>
  <c r="J7" i="71"/>
  <c r="H29" i="71"/>
  <c r="I20" i="93"/>
  <c r="J20" i="81"/>
  <c r="H20" i="82"/>
  <c r="I16" i="84"/>
  <c r="H16" i="73"/>
  <c r="J16" i="72"/>
  <c r="J9" i="72"/>
  <c r="I9" i="84"/>
  <c r="I13" i="84" s="1"/>
  <c r="H9" i="73"/>
  <c r="H13" i="72"/>
  <c r="J13" i="72" s="1"/>
  <c r="I23" i="85"/>
  <c r="H23" i="74"/>
  <c r="J23" i="73"/>
  <c r="I10" i="108"/>
  <c r="H10" i="97"/>
  <c r="J10" i="96"/>
  <c r="I19" i="83"/>
  <c r="I5" i="84"/>
  <c r="I7" i="84" s="1"/>
  <c r="J5" i="72"/>
  <c r="H5" i="73"/>
  <c r="H7" i="72"/>
  <c r="I28" i="83"/>
  <c r="I8" i="101"/>
  <c r="J8" i="89"/>
  <c r="H8" i="90"/>
  <c r="I14" i="99"/>
  <c r="J14" i="87"/>
  <c r="H14" i="88"/>
  <c r="J18" i="89"/>
  <c r="H18" i="90"/>
  <c r="I18" i="101"/>
  <c r="J17" i="100"/>
  <c r="H17" i="101"/>
  <c r="I17" i="113" s="1"/>
  <c r="H6" i="79"/>
  <c r="J6" i="78"/>
  <c r="I6" i="90"/>
  <c r="J27" i="72"/>
  <c r="H27" i="73"/>
  <c r="I27" i="84"/>
  <c r="J29" i="70"/>
  <c r="H30" i="70"/>
  <c r="J30" i="70" s="1"/>
  <c r="J22" i="72"/>
  <c r="H22" i="73"/>
  <c r="I22" i="84"/>
  <c r="I24" i="101"/>
  <c r="J24" i="89"/>
  <c r="H24" i="90"/>
  <c r="H21" i="73"/>
  <c r="J21" i="72"/>
  <c r="I21" i="84"/>
  <c r="H28" i="72"/>
  <c r="J28" i="72" s="1"/>
  <c r="I12" i="96"/>
  <c r="H12" i="85"/>
  <c r="J12" i="84"/>
  <c r="H11" i="80"/>
  <c r="J11" i="79"/>
  <c r="I11" i="91"/>
  <c r="J25" i="72"/>
  <c r="I25" i="84"/>
  <c r="H25" i="73"/>
  <c r="I29" i="83" l="1"/>
  <c r="I30" i="83" s="1"/>
  <c r="I20" i="94"/>
  <c r="J20" i="82"/>
  <c r="H20" i="83"/>
  <c r="I11" i="92"/>
  <c r="H11" i="81"/>
  <c r="J11" i="80"/>
  <c r="H5" i="74"/>
  <c r="I5" i="85"/>
  <c r="I7" i="85" s="1"/>
  <c r="J5" i="73"/>
  <c r="H7" i="73"/>
  <c r="I10" i="109"/>
  <c r="J10" i="97"/>
  <c r="H10" i="98"/>
  <c r="I10" i="110" s="1"/>
  <c r="J27" i="73"/>
  <c r="H27" i="74"/>
  <c r="I27" i="85"/>
  <c r="I12" i="97"/>
  <c r="H12" i="86"/>
  <c r="J12" i="85"/>
  <c r="I18" i="102"/>
  <c r="J18" i="90"/>
  <c r="H18" i="91"/>
  <c r="H17" i="102"/>
  <c r="I17" i="114" s="1"/>
  <c r="J17" i="101"/>
  <c r="I28" i="84"/>
  <c r="J7" i="72"/>
  <c r="H29" i="72"/>
  <c r="J29" i="71"/>
  <c r="H30" i="71"/>
  <c r="J30" i="71" s="1"/>
  <c r="I14" i="100"/>
  <c r="J14" i="88"/>
  <c r="H14" i="89"/>
  <c r="J6" i="79"/>
  <c r="H6" i="80"/>
  <c r="I6" i="91"/>
  <c r="I4" i="103"/>
  <c r="J4" i="91"/>
  <c r="H4" i="92"/>
  <c r="I24" i="102"/>
  <c r="J24" i="90"/>
  <c r="H24" i="91"/>
  <c r="J8" i="90"/>
  <c r="I8" i="102"/>
  <c r="H8" i="91"/>
  <c r="I19" i="84"/>
  <c r="H15" i="74"/>
  <c r="I15" i="85"/>
  <c r="J15" i="73"/>
  <c r="H19" i="73"/>
  <c r="J19" i="73" s="1"/>
  <c r="J23" i="74"/>
  <c r="H23" i="75"/>
  <c r="I23" i="86"/>
  <c r="I21" i="85"/>
  <c r="J21" i="73"/>
  <c r="H21" i="74"/>
  <c r="H28" i="73"/>
  <c r="J28" i="73" s="1"/>
  <c r="H9" i="74"/>
  <c r="I9" i="85"/>
  <c r="I13" i="85" s="1"/>
  <c r="J9" i="73"/>
  <c r="H13" i="73"/>
  <c r="J13" i="73" s="1"/>
  <c r="J25" i="73"/>
  <c r="H25" i="74"/>
  <c r="I25" i="85"/>
  <c r="H22" i="74"/>
  <c r="I22" i="85"/>
  <c r="J22" i="73"/>
  <c r="H16" i="74"/>
  <c r="J16" i="73"/>
  <c r="I16" i="85"/>
  <c r="H26" i="74"/>
  <c r="J26" i="73"/>
  <c r="I26" i="85"/>
  <c r="I29" i="84" l="1"/>
  <c r="I30" i="84" s="1"/>
  <c r="H16" i="75"/>
  <c r="I16" i="86"/>
  <c r="J16" i="74"/>
  <c r="I8" i="103"/>
  <c r="H8" i="92"/>
  <c r="J8" i="91"/>
  <c r="I4" i="104"/>
  <c r="J4" i="92"/>
  <c r="H4" i="93"/>
  <c r="J23" i="75"/>
  <c r="H23" i="76"/>
  <c r="I23" i="87"/>
  <c r="J10" i="98"/>
  <c r="H10" i="99"/>
  <c r="I10" i="111" s="1"/>
  <c r="H22" i="75"/>
  <c r="J22" i="74"/>
  <c r="I22" i="86"/>
  <c r="H5" i="75"/>
  <c r="J5" i="74"/>
  <c r="I5" i="86"/>
  <c r="I7" i="86" s="1"/>
  <c r="H7" i="74"/>
  <c r="I20" i="95"/>
  <c r="H20" i="84"/>
  <c r="J20" i="83"/>
  <c r="H15" i="75"/>
  <c r="I15" i="86"/>
  <c r="J15" i="74"/>
  <c r="H19" i="74"/>
  <c r="J19" i="74" s="1"/>
  <c r="H25" i="75"/>
  <c r="I25" i="86"/>
  <c r="J25" i="74"/>
  <c r="H30" i="72"/>
  <c r="J30" i="72" s="1"/>
  <c r="J29" i="72"/>
  <c r="H27" i="75"/>
  <c r="J27" i="74"/>
  <c r="I27" i="86"/>
  <c r="I19" i="85"/>
  <c r="I29" i="85" s="1"/>
  <c r="I30" i="85" s="1"/>
  <c r="H29" i="73"/>
  <c r="J7" i="73"/>
  <c r="I24" i="103"/>
  <c r="J24" i="91"/>
  <c r="H24" i="92"/>
  <c r="J9" i="74"/>
  <c r="I9" i="86"/>
  <c r="I13" i="86" s="1"/>
  <c r="H9" i="75"/>
  <c r="H13" i="74"/>
  <c r="J13" i="74" s="1"/>
  <c r="I26" i="86"/>
  <c r="J26" i="74"/>
  <c r="H26" i="75"/>
  <c r="H11" i="82"/>
  <c r="J11" i="81"/>
  <c r="I11" i="93"/>
  <c r="I18" i="103"/>
  <c r="J18" i="91"/>
  <c r="H18" i="92"/>
  <c r="I21" i="86"/>
  <c r="J21" i="74"/>
  <c r="H21" i="75"/>
  <c r="H28" i="74"/>
  <c r="J28" i="74" s="1"/>
  <c r="I28" i="85"/>
  <c r="J14" i="89"/>
  <c r="H14" i="90"/>
  <c r="I14" i="101"/>
  <c r="J17" i="102"/>
  <c r="H17" i="103"/>
  <c r="I17" i="115" s="1"/>
  <c r="H6" i="81"/>
  <c r="I6" i="92"/>
  <c r="J6" i="80"/>
  <c r="I12" i="98"/>
  <c r="H12" i="87"/>
  <c r="J12" i="86"/>
  <c r="I19" i="86" l="1"/>
  <c r="H17" i="104"/>
  <c r="I17" i="116" s="1"/>
  <c r="J17" i="103"/>
  <c r="I14" i="102"/>
  <c r="J14" i="90"/>
  <c r="H14" i="91"/>
  <c r="I27" i="87"/>
  <c r="J27" i="75"/>
  <c r="H27" i="76"/>
  <c r="J26" i="75"/>
  <c r="I26" i="87"/>
  <c r="H26" i="76"/>
  <c r="J6" i="81"/>
  <c r="H6" i="82"/>
  <c r="I6" i="93"/>
  <c r="H9" i="76"/>
  <c r="I9" i="87"/>
  <c r="I13" i="87" s="1"/>
  <c r="J9" i="75"/>
  <c r="H13" i="75"/>
  <c r="J13" i="75" s="1"/>
  <c r="H22" i="76"/>
  <c r="I22" i="87"/>
  <c r="J22" i="75"/>
  <c r="I12" i="99"/>
  <c r="J12" i="87"/>
  <c r="H12" i="88"/>
  <c r="I23" i="88"/>
  <c r="J23" i="76"/>
  <c r="H23" i="77"/>
  <c r="I4" i="105"/>
  <c r="J4" i="93"/>
  <c r="H4" i="94"/>
  <c r="I8" i="104"/>
  <c r="J8" i="92"/>
  <c r="H8" i="93"/>
  <c r="J10" i="99"/>
  <c r="H10" i="100"/>
  <c r="I10" i="112" s="1"/>
  <c r="I25" i="87"/>
  <c r="H25" i="76"/>
  <c r="J25" i="75"/>
  <c r="I20" i="96"/>
  <c r="H20" i="85"/>
  <c r="J20" i="84"/>
  <c r="J29" i="73"/>
  <c r="H30" i="73"/>
  <c r="J30" i="73" s="1"/>
  <c r="I11" i="94"/>
  <c r="J11" i="82"/>
  <c r="H11" i="83"/>
  <c r="H29" i="74"/>
  <c r="J7" i="74"/>
  <c r="I28" i="86"/>
  <c r="I29" i="86" s="1"/>
  <c r="I30" i="86" s="1"/>
  <c r="I18" i="104"/>
  <c r="J18" i="92"/>
  <c r="H18" i="93"/>
  <c r="J5" i="75"/>
  <c r="I5" i="87"/>
  <c r="I7" i="87" s="1"/>
  <c r="H5" i="76"/>
  <c r="H7" i="75"/>
  <c r="H15" i="76"/>
  <c r="J15" i="75"/>
  <c r="I15" i="87"/>
  <c r="H19" i="75"/>
  <c r="J19" i="75" s="1"/>
  <c r="I24" i="104"/>
  <c r="H24" i="93"/>
  <c r="J24" i="92"/>
  <c r="H21" i="76"/>
  <c r="J21" i="75"/>
  <c r="I21" i="87"/>
  <c r="I28" i="87" s="1"/>
  <c r="H28" i="75"/>
  <c r="J28" i="75" s="1"/>
  <c r="H16" i="76"/>
  <c r="J16" i="75"/>
  <c r="I16" i="87"/>
  <c r="I21" i="88" l="1"/>
  <c r="J21" i="76"/>
  <c r="H21" i="77"/>
  <c r="H28" i="76"/>
  <c r="J28" i="76" s="1"/>
  <c r="I4" i="106"/>
  <c r="J4" i="94"/>
  <c r="H4" i="95"/>
  <c r="J10" i="100"/>
  <c r="H10" i="101"/>
  <c r="I10" i="113" s="1"/>
  <c r="H9" i="77"/>
  <c r="J9" i="76"/>
  <c r="I9" i="88"/>
  <c r="I13" i="88" s="1"/>
  <c r="H13" i="76"/>
  <c r="J13" i="76" s="1"/>
  <c r="I14" i="103"/>
  <c r="H14" i="92"/>
  <c r="J14" i="91"/>
  <c r="I6" i="94"/>
  <c r="J6" i="82"/>
  <c r="H6" i="83"/>
  <c r="I26" i="88"/>
  <c r="J26" i="76"/>
  <c r="H26" i="77"/>
  <c r="I23" i="89"/>
  <c r="J23" i="77"/>
  <c r="H23" i="78"/>
  <c r="H27" i="77"/>
  <c r="I27" i="88"/>
  <c r="J27" i="76"/>
  <c r="J7" i="75"/>
  <c r="H29" i="75"/>
  <c r="I18" i="105"/>
  <c r="J18" i="93"/>
  <c r="H18" i="94"/>
  <c r="J11" i="83"/>
  <c r="H11" i="84"/>
  <c r="I11" i="95"/>
  <c r="J15" i="76"/>
  <c r="H15" i="77"/>
  <c r="I15" i="88"/>
  <c r="H19" i="76"/>
  <c r="J19" i="76" s="1"/>
  <c r="I5" i="88"/>
  <c r="I7" i="88" s="1"/>
  <c r="H5" i="77"/>
  <c r="J5" i="76"/>
  <c r="H7" i="76"/>
  <c r="I8" i="105"/>
  <c r="J8" i="93"/>
  <c r="H8" i="94"/>
  <c r="I19" i="87"/>
  <c r="I20" i="97"/>
  <c r="J20" i="85"/>
  <c r="H20" i="86"/>
  <c r="I29" i="87"/>
  <c r="I30" i="87" s="1"/>
  <c r="I25" i="88"/>
  <c r="J25" i="76"/>
  <c r="H25" i="77"/>
  <c r="I16" i="88"/>
  <c r="J16" i="76"/>
  <c r="H16" i="77"/>
  <c r="H30" i="74"/>
  <c r="J30" i="74" s="1"/>
  <c r="J29" i="74"/>
  <c r="I24" i="105"/>
  <c r="H24" i="94"/>
  <c r="J24" i="93"/>
  <c r="I12" i="100"/>
  <c r="J12" i="88"/>
  <c r="H12" i="89"/>
  <c r="H22" i="77"/>
  <c r="J22" i="76"/>
  <c r="I22" i="88"/>
  <c r="H17" i="105"/>
  <c r="I17" i="117" s="1"/>
  <c r="J17" i="104"/>
  <c r="H20" i="87" l="1"/>
  <c r="J20" i="86"/>
  <c r="I20" i="98"/>
  <c r="H30" i="75"/>
  <c r="J30" i="75" s="1"/>
  <c r="J29" i="75"/>
  <c r="J17" i="105"/>
  <c r="H17" i="106"/>
  <c r="I17" i="118" s="1"/>
  <c r="I18" i="106"/>
  <c r="J18" i="94"/>
  <c r="H18" i="95"/>
  <c r="I14" i="104"/>
  <c r="J14" i="92"/>
  <c r="H14" i="93"/>
  <c r="I5" i="89"/>
  <c r="I7" i="89" s="1"/>
  <c r="J5" i="77"/>
  <c r="H5" i="78"/>
  <c r="H7" i="77"/>
  <c r="J9" i="77"/>
  <c r="H9" i="78"/>
  <c r="I9" i="89"/>
  <c r="I13" i="89" s="1"/>
  <c r="H13" i="77"/>
  <c r="J13" i="77" s="1"/>
  <c r="I24" i="106"/>
  <c r="H24" i="95"/>
  <c r="J24" i="94"/>
  <c r="J10" i="101"/>
  <c r="H10" i="102"/>
  <c r="I10" i="114" s="1"/>
  <c r="I8" i="106"/>
  <c r="H8" i="95"/>
  <c r="J8" i="94"/>
  <c r="H23" i="79"/>
  <c r="J23" i="78"/>
  <c r="I23" i="90"/>
  <c r="I19" i="88"/>
  <c r="I29" i="88" s="1"/>
  <c r="I30" i="88" s="1"/>
  <c r="I6" i="95"/>
  <c r="H6" i="84"/>
  <c r="J6" i="83"/>
  <c r="H21" i="78"/>
  <c r="J21" i="77"/>
  <c r="I21" i="89"/>
  <c r="H28" i="77"/>
  <c r="J28" i="77" s="1"/>
  <c r="J11" i="84"/>
  <c r="I11" i="96"/>
  <c r="H11" i="85"/>
  <c r="I12" i="101"/>
  <c r="J12" i="89"/>
  <c r="H12" i="90"/>
  <c r="H27" i="78"/>
  <c r="I27" i="89"/>
  <c r="J27" i="77"/>
  <c r="J7" i="76"/>
  <c r="H29" i="76"/>
  <c r="H16" i="78"/>
  <c r="J16" i="77"/>
  <c r="I16" i="89"/>
  <c r="J15" i="77"/>
  <c r="I15" i="89"/>
  <c r="H15" i="78"/>
  <c r="H19" i="77"/>
  <c r="J19" i="77" s="1"/>
  <c r="J22" i="77"/>
  <c r="H22" i="78"/>
  <c r="I22" i="89"/>
  <c r="I4" i="107"/>
  <c r="J4" i="95"/>
  <c r="H4" i="96"/>
  <c r="J26" i="77"/>
  <c r="I26" i="89"/>
  <c r="H26" i="78"/>
  <c r="J25" i="77"/>
  <c r="H25" i="78"/>
  <c r="I25" i="89"/>
  <c r="I28" i="88"/>
  <c r="J29" i="76" l="1"/>
  <c r="H30" i="76"/>
  <c r="J30" i="76" s="1"/>
  <c r="H16" i="79"/>
  <c r="J16" i="78"/>
  <c r="I16" i="90"/>
  <c r="I14" i="105"/>
  <c r="J14" i="93"/>
  <c r="H14" i="94"/>
  <c r="H27" i="79"/>
  <c r="J27" i="78"/>
  <c r="I27" i="90"/>
  <c r="H5" i="79"/>
  <c r="I5" i="90"/>
  <c r="I7" i="90" s="1"/>
  <c r="J5" i="78"/>
  <c r="H7" i="78"/>
  <c r="I8" i="107"/>
  <c r="J8" i="95"/>
  <c r="H8" i="96"/>
  <c r="I12" i="102"/>
  <c r="J12" i="90"/>
  <c r="H12" i="91"/>
  <c r="I4" i="108"/>
  <c r="J4" i="96"/>
  <c r="H4" i="97"/>
  <c r="J10" i="102"/>
  <c r="H10" i="103"/>
  <c r="I10" i="115" s="1"/>
  <c r="H29" i="77"/>
  <c r="J7" i="77"/>
  <c r="H26" i="79"/>
  <c r="I26" i="90"/>
  <c r="J26" i="78"/>
  <c r="J17" i="106"/>
  <c r="H17" i="107"/>
  <c r="I17" i="119" s="1"/>
  <c r="I28" i="89"/>
  <c r="I21" i="90"/>
  <c r="J21" i="78"/>
  <c r="H21" i="79"/>
  <c r="H28" i="78"/>
  <c r="J28" i="78" s="1"/>
  <c r="I24" i="107"/>
  <c r="J24" i="95"/>
  <c r="H24" i="96"/>
  <c r="I19" i="89"/>
  <c r="I9" i="90"/>
  <c r="I13" i="90" s="1"/>
  <c r="J9" i="78"/>
  <c r="H9" i="79"/>
  <c r="H13" i="78"/>
  <c r="J13" i="78" s="1"/>
  <c r="H25" i="79"/>
  <c r="I25" i="90"/>
  <c r="J25" i="78"/>
  <c r="I23" i="91"/>
  <c r="H23" i="80"/>
  <c r="J23" i="79"/>
  <c r="I18" i="107"/>
  <c r="J18" i="95"/>
  <c r="H18" i="96"/>
  <c r="I11" i="97"/>
  <c r="H11" i="86"/>
  <c r="J11" i="85"/>
  <c r="I22" i="90"/>
  <c r="H22" i="79"/>
  <c r="J22" i="78"/>
  <c r="J15" i="78"/>
  <c r="H15" i="79"/>
  <c r="I15" i="90"/>
  <c r="H19" i="78"/>
  <c r="J19" i="78" s="1"/>
  <c r="I6" i="96"/>
  <c r="H6" i="85"/>
  <c r="J6" i="84"/>
  <c r="I20" i="99"/>
  <c r="J20" i="87"/>
  <c r="H20" i="88"/>
  <c r="I29" i="89" l="1"/>
  <c r="I30" i="89" s="1"/>
  <c r="I19" i="90"/>
  <c r="H15" i="80"/>
  <c r="J15" i="79"/>
  <c r="I15" i="91"/>
  <c r="H19" i="79"/>
  <c r="J19" i="79" s="1"/>
  <c r="J17" i="107"/>
  <c r="H17" i="108"/>
  <c r="I17" i="120" s="1"/>
  <c r="J7" i="78"/>
  <c r="H29" i="78"/>
  <c r="I20" i="100"/>
  <c r="H20" i="89"/>
  <c r="J20" i="88"/>
  <c r="I23" i="92"/>
  <c r="J23" i="80"/>
  <c r="H23" i="81"/>
  <c r="H26" i="80"/>
  <c r="J26" i="79"/>
  <c r="I26" i="91"/>
  <c r="I24" i="108"/>
  <c r="J24" i="96"/>
  <c r="H24" i="97"/>
  <c r="J9" i="79"/>
  <c r="H9" i="80"/>
  <c r="I9" i="91"/>
  <c r="I13" i="91" s="1"/>
  <c r="H13" i="79"/>
  <c r="J13" i="79" s="1"/>
  <c r="I27" i="91"/>
  <c r="J27" i="79"/>
  <c r="H27" i="80"/>
  <c r="I16" i="91"/>
  <c r="J16" i="79"/>
  <c r="H16" i="80"/>
  <c r="J25" i="79"/>
  <c r="H25" i="80"/>
  <c r="I25" i="91"/>
  <c r="H10" i="104"/>
  <c r="I10" i="116" s="1"/>
  <c r="J10" i="103"/>
  <c r="I22" i="91"/>
  <c r="J22" i="79"/>
  <c r="H22" i="80"/>
  <c r="I11" i="98"/>
  <c r="J11" i="86"/>
  <c r="H11" i="87"/>
  <c r="I18" i="108"/>
  <c r="J18" i="96"/>
  <c r="H18" i="97"/>
  <c r="I5" i="91"/>
  <c r="I7" i="91" s="1"/>
  <c r="J5" i="79"/>
  <c r="H5" i="80"/>
  <c r="H7" i="79"/>
  <c r="J29" i="77"/>
  <c r="H30" i="77"/>
  <c r="J30" i="77" s="1"/>
  <c r="I14" i="106"/>
  <c r="J14" i="94"/>
  <c r="H14" i="95"/>
  <c r="I4" i="109"/>
  <c r="J4" i="97"/>
  <c r="H4" i="98"/>
  <c r="I4" i="110" s="1"/>
  <c r="I12" i="103"/>
  <c r="J12" i="91"/>
  <c r="H12" i="92"/>
  <c r="I28" i="90"/>
  <c r="I29" i="90" s="1"/>
  <c r="I30" i="90" s="1"/>
  <c r="I6" i="97"/>
  <c r="J6" i="85"/>
  <c r="H6" i="86"/>
  <c r="J21" i="79"/>
  <c r="I21" i="91"/>
  <c r="H21" i="80"/>
  <c r="H28" i="79"/>
  <c r="J28" i="79" s="1"/>
  <c r="I8" i="108"/>
  <c r="J8" i="96"/>
  <c r="H8" i="97"/>
  <c r="I14" i="107" l="1"/>
  <c r="J14" i="95"/>
  <c r="H14" i="96"/>
  <c r="I20" i="101"/>
  <c r="J20" i="89"/>
  <c r="H20" i="90"/>
  <c r="J26" i="80"/>
  <c r="I26" i="92"/>
  <c r="H26" i="81"/>
  <c r="I8" i="109"/>
  <c r="H8" i="98"/>
  <c r="I8" i="110" s="1"/>
  <c r="J8" i="97"/>
  <c r="I23" i="93"/>
  <c r="H23" i="82"/>
  <c r="J23" i="81"/>
  <c r="H21" i="81"/>
  <c r="J21" i="80"/>
  <c r="I21" i="92"/>
  <c r="H28" i="80"/>
  <c r="J28" i="80" s="1"/>
  <c r="J16" i="80"/>
  <c r="I16" i="92"/>
  <c r="H16" i="81"/>
  <c r="J29" i="78"/>
  <c r="H30" i="78"/>
  <c r="J30" i="78" s="1"/>
  <c r="J17" i="108"/>
  <c r="H17" i="109"/>
  <c r="I19" i="91"/>
  <c r="I25" i="92"/>
  <c r="J25" i="80"/>
  <c r="H25" i="81"/>
  <c r="I28" i="91"/>
  <c r="J7" i="79"/>
  <c r="H29" i="79"/>
  <c r="H5" i="81"/>
  <c r="J5" i="80"/>
  <c r="I5" i="92"/>
  <c r="I7" i="92" s="1"/>
  <c r="H7" i="80"/>
  <c r="I12" i="104"/>
  <c r="J12" i="92"/>
  <c r="H12" i="93"/>
  <c r="I9" i="92"/>
  <c r="I13" i="92" s="1"/>
  <c r="H9" i="81"/>
  <c r="J9" i="80"/>
  <c r="H13" i="80"/>
  <c r="J13" i="80" s="1"/>
  <c r="J4" i="98"/>
  <c r="H4" i="99"/>
  <c r="I4" i="111" s="1"/>
  <c r="I22" i="92"/>
  <c r="J22" i="80"/>
  <c r="H22" i="81"/>
  <c r="I24" i="109"/>
  <c r="H24" i="98"/>
  <c r="J24" i="97"/>
  <c r="H15" i="81"/>
  <c r="J15" i="80"/>
  <c r="I15" i="92"/>
  <c r="H19" i="80"/>
  <c r="J19" i="80" s="1"/>
  <c r="J10" i="104"/>
  <c r="H10" i="105"/>
  <c r="I10" i="117" s="1"/>
  <c r="I6" i="98"/>
  <c r="J6" i="86"/>
  <c r="H6" i="87"/>
  <c r="I27" i="92"/>
  <c r="J27" i="80"/>
  <c r="H27" i="81"/>
  <c r="I18" i="109"/>
  <c r="H18" i="98"/>
  <c r="I18" i="110" s="1"/>
  <c r="J18" i="97"/>
  <c r="I11" i="99"/>
  <c r="H11" i="88"/>
  <c r="J11" i="87"/>
  <c r="I29" i="91" l="1"/>
  <c r="I30" i="91" s="1"/>
  <c r="J17" i="109"/>
  <c r="I17" i="121"/>
  <c r="H17" i="110"/>
  <c r="I22" i="93"/>
  <c r="J22" i="81"/>
  <c r="H22" i="82"/>
  <c r="J29" i="79"/>
  <c r="H30" i="79"/>
  <c r="J30" i="79" s="1"/>
  <c r="I11" i="100"/>
  <c r="J11" i="88"/>
  <c r="H11" i="89"/>
  <c r="J8" i="98"/>
  <c r="H8" i="99"/>
  <c r="I8" i="111" s="1"/>
  <c r="I23" i="94"/>
  <c r="H23" i="83"/>
  <c r="J23" i="82"/>
  <c r="H29" i="80"/>
  <c r="J7" i="80"/>
  <c r="J18" i="98"/>
  <c r="H18" i="99"/>
  <c r="I18" i="111" s="1"/>
  <c r="I9" i="93"/>
  <c r="I13" i="93" s="1"/>
  <c r="H9" i="82"/>
  <c r="J9" i="81"/>
  <c r="H13" i="81"/>
  <c r="J13" i="81" s="1"/>
  <c r="J10" i="105"/>
  <c r="H10" i="106"/>
  <c r="I10" i="118" s="1"/>
  <c r="J21" i="81"/>
  <c r="H21" i="82"/>
  <c r="I21" i="93"/>
  <c r="H28" i="81"/>
  <c r="J28" i="81" s="1"/>
  <c r="I6" i="99"/>
  <c r="J6" i="87"/>
  <c r="H6" i="88"/>
  <c r="I14" i="108"/>
  <c r="J14" i="96"/>
  <c r="H14" i="97"/>
  <c r="I25" i="93"/>
  <c r="H25" i="82"/>
  <c r="J25" i="81"/>
  <c r="H4" i="100"/>
  <c r="I4" i="112" s="1"/>
  <c r="J4" i="99"/>
  <c r="J27" i="81"/>
  <c r="H27" i="82"/>
  <c r="I27" i="93"/>
  <c r="I20" i="102"/>
  <c r="J20" i="90"/>
  <c r="H20" i="91"/>
  <c r="I16" i="93"/>
  <c r="J16" i="81"/>
  <c r="H16" i="82"/>
  <c r="I15" i="93"/>
  <c r="J15" i="81"/>
  <c r="H15" i="82"/>
  <c r="H19" i="81"/>
  <c r="J19" i="81" s="1"/>
  <c r="H5" i="82"/>
  <c r="I5" i="93"/>
  <c r="I7" i="93" s="1"/>
  <c r="J5" i="81"/>
  <c r="H7" i="81"/>
  <c r="I28" i="92"/>
  <c r="J24" i="98"/>
  <c r="H24" i="99"/>
  <c r="I26" i="93"/>
  <c r="H26" i="82"/>
  <c r="J26" i="81"/>
  <c r="I12" i="105"/>
  <c r="J12" i="93"/>
  <c r="H12" i="94"/>
  <c r="I19" i="92"/>
  <c r="I29" i="92" l="1"/>
  <c r="I30" i="92" s="1"/>
  <c r="I19" i="93"/>
  <c r="H17" i="111"/>
  <c r="I17" i="122"/>
  <c r="J17" i="110"/>
  <c r="H18" i="100"/>
  <c r="I18" i="112" s="1"/>
  <c r="J18" i="99"/>
  <c r="I25" i="94"/>
  <c r="H25" i="83"/>
  <c r="J25" i="82"/>
  <c r="I12" i="106"/>
  <c r="J12" i="94"/>
  <c r="H12" i="95"/>
  <c r="I15" i="94"/>
  <c r="I19" i="94" s="1"/>
  <c r="J15" i="82"/>
  <c r="H15" i="83"/>
  <c r="H19" i="82"/>
  <c r="J19" i="82" s="1"/>
  <c r="I29" i="93"/>
  <c r="I30" i="93" s="1"/>
  <c r="I23" i="95"/>
  <c r="H23" i="84"/>
  <c r="J23" i="83"/>
  <c r="I6" i="100"/>
  <c r="J6" i="88"/>
  <c r="H6" i="89"/>
  <c r="J8" i="99"/>
  <c r="H8" i="100"/>
  <c r="I8" i="112" s="1"/>
  <c r="I16" i="94"/>
  <c r="H16" i="83"/>
  <c r="J16" i="82"/>
  <c r="I28" i="93"/>
  <c r="I21" i="94"/>
  <c r="J21" i="82"/>
  <c r="H21" i="83"/>
  <c r="H28" i="82"/>
  <c r="J28" i="82" s="1"/>
  <c r="J22" i="82"/>
  <c r="I22" i="94"/>
  <c r="H22" i="83"/>
  <c r="I14" i="109"/>
  <c r="H14" i="98"/>
  <c r="I14" i="110" s="1"/>
  <c r="J14" i="97"/>
  <c r="I11" i="101"/>
  <c r="J11" i="89"/>
  <c r="H11" i="90"/>
  <c r="J10" i="106"/>
  <c r="H10" i="107"/>
  <c r="I10" i="119" s="1"/>
  <c r="I27" i="94"/>
  <c r="J27" i="82"/>
  <c r="H27" i="83"/>
  <c r="H29" i="81"/>
  <c r="J7" i="81"/>
  <c r="I9" i="94"/>
  <c r="I13" i="94" s="1"/>
  <c r="H9" i="83"/>
  <c r="J9" i="82"/>
  <c r="H13" i="82"/>
  <c r="J13" i="82" s="1"/>
  <c r="I5" i="94"/>
  <c r="I7" i="94" s="1"/>
  <c r="J5" i="82"/>
  <c r="H5" i="83"/>
  <c r="H7" i="82"/>
  <c r="J29" i="80"/>
  <c r="H30" i="80"/>
  <c r="J30" i="80" s="1"/>
  <c r="I20" i="103"/>
  <c r="J20" i="91"/>
  <c r="H20" i="92"/>
  <c r="I26" i="94"/>
  <c r="J26" i="82"/>
  <c r="H26" i="83"/>
  <c r="J24" i="99"/>
  <c r="H24" i="100"/>
  <c r="J4" i="100"/>
  <c r="H4" i="101"/>
  <c r="I4" i="113" s="1"/>
  <c r="J17" i="111" l="1"/>
  <c r="H17" i="112"/>
  <c r="I17" i="123"/>
  <c r="H29" i="82"/>
  <c r="J7" i="82"/>
  <c r="I9" i="95"/>
  <c r="I13" i="95" s="1"/>
  <c r="H9" i="84"/>
  <c r="J9" i="83"/>
  <c r="H13" i="83"/>
  <c r="J13" i="83" s="1"/>
  <c r="I6" i="101"/>
  <c r="J6" i="89"/>
  <c r="H6" i="90"/>
  <c r="J14" i="98"/>
  <c r="H14" i="99"/>
  <c r="I14" i="111" s="1"/>
  <c r="I22" i="95"/>
  <c r="H22" i="84"/>
  <c r="J22" i="83"/>
  <c r="I21" i="95"/>
  <c r="H21" i="84"/>
  <c r="J21" i="83"/>
  <c r="H28" i="83"/>
  <c r="J28" i="83" s="1"/>
  <c r="J26" i="83"/>
  <c r="H26" i="84"/>
  <c r="I26" i="95"/>
  <c r="I5" i="95"/>
  <c r="I7" i="95" s="1"/>
  <c r="J5" i="83"/>
  <c r="H5" i="84"/>
  <c r="H7" i="83"/>
  <c r="J29" i="81"/>
  <c r="H30" i="81"/>
  <c r="J30" i="81" s="1"/>
  <c r="I29" i="94"/>
  <c r="I30" i="94" s="1"/>
  <c r="I15" i="95"/>
  <c r="J15" i="83"/>
  <c r="H15" i="84"/>
  <c r="H19" i="83"/>
  <c r="J19" i="83" s="1"/>
  <c r="J24" i="100"/>
  <c r="H24" i="101"/>
  <c r="J10" i="107"/>
  <c r="H10" i="108"/>
  <c r="I10" i="120" s="1"/>
  <c r="I25" i="95"/>
  <c r="J25" i="83"/>
  <c r="H25" i="84"/>
  <c r="I28" i="94"/>
  <c r="H8" i="101"/>
  <c r="I8" i="113" s="1"/>
  <c r="J8" i="100"/>
  <c r="I27" i="95"/>
  <c r="J27" i="83"/>
  <c r="H27" i="84"/>
  <c r="I16" i="95"/>
  <c r="H16" i="84"/>
  <c r="J16" i="83"/>
  <c r="I20" i="104"/>
  <c r="J20" i="92"/>
  <c r="H20" i="93"/>
  <c r="I11" i="102"/>
  <c r="J11" i="90"/>
  <c r="H11" i="91"/>
  <c r="I23" i="96"/>
  <c r="J23" i="84"/>
  <c r="H23" i="85"/>
  <c r="J4" i="101"/>
  <c r="H4" i="102"/>
  <c r="I4" i="114" s="1"/>
  <c r="I12" i="107"/>
  <c r="J12" i="95"/>
  <c r="H12" i="96"/>
  <c r="J18" i="100"/>
  <c r="H18" i="101"/>
  <c r="I18" i="113" s="1"/>
  <c r="I19" i="95" l="1"/>
  <c r="H17" i="113"/>
  <c r="I17" i="124"/>
  <c r="J17" i="112"/>
  <c r="I21" i="96"/>
  <c r="H21" i="85"/>
  <c r="J21" i="84"/>
  <c r="H28" i="84"/>
  <c r="J28" i="84" s="1"/>
  <c r="I16" i="96"/>
  <c r="H16" i="85"/>
  <c r="J16" i="84"/>
  <c r="J10" i="108"/>
  <c r="H10" i="109"/>
  <c r="I20" i="105"/>
  <c r="J20" i="93"/>
  <c r="H20" i="94"/>
  <c r="H14" i="100"/>
  <c r="I14" i="112" s="1"/>
  <c r="J14" i="99"/>
  <c r="I6" i="102"/>
  <c r="J6" i="90"/>
  <c r="H6" i="91"/>
  <c r="I25" i="96"/>
  <c r="H25" i="85"/>
  <c r="J25" i="84"/>
  <c r="H9" i="85"/>
  <c r="I9" i="96"/>
  <c r="I13" i="96" s="1"/>
  <c r="J9" i="84"/>
  <c r="H13" i="84"/>
  <c r="J13" i="84" s="1"/>
  <c r="I15" i="96"/>
  <c r="H15" i="85"/>
  <c r="J15" i="84"/>
  <c r="H19" i="84"/>
  <c r="J19" i="84" s="1"/>
  <c r="H18" i="102"/>
  <c r="I18" i="114" s="1"/>
  <c r="J18" i="101"/>
  <c r="I28" i="95"/>
  <c r="I29" i="95" s="1"/>
  <c r="I30" i="95" s="1"/>
  <c r="I22" i="96"/>
  <c r="H22" i="85"/>
  <c r="J22" i="84"/>
  <c r="H27" i="85"/>
  <c r="J27" i="84"/>
  <c r="I27" i="96"/>
  <c r="J5" i="84"/>
  <c r="H5" i="85"/>
  <c r="I5" i="96"/>
  <c r="I7" i="96" s="1"/>
  <c r="H7" i="84"/>
  <c r="I23" i="97"/>
  <c r="J23" i="85"/>
  <c r="H23" i="86"/>
  <c r="J8" i="101"/>
  <c r="H8" i="102"/>
  <c r="I8" i="114" s="1"/>
  <c r="I11" i="103"/>
  <c r="J11" i="91"/>
  <c r="H11" i="92"/>
  <c r="J24" i="101"/>
  <c r="H24" i="102"/>
  <c r="I12" i="108"/>
  <c r="H12" i="97"/>
  <c r="J12" i="96"/>
  <c r="J7" i="83"/>
  <c r="H29" i="83"/>
  <c r="H4" i="103"/>
  <c r="I4" i="115" s="1"/>
  <c r="J4" i="102"/>
  <c r="I26" i="96"/>
  <c r="J26" i="84"/>
  <c r="H26" i="85"/>
  <c r="H30" i="82"/>
  <c r="J30" i="82" s="1"/>
  <c r="J29" i="82"/>
  <c r="I19" i="96" l="1"/>
  <c r="J10" i="109"/>
  <c r="I10" i="121"/>
  <c r="H10" i="110"/>
  <c r="H17" i="114"/>
  <c r="I17" i="125"/>
  <c r="J17" i="113"/>
  <c r="I27" i="97"/>
  <c r="H27" i="86"/>
  <c r="J27" i="85"/>
  <c r="J24" i="102"/>
  <c r="H24" i="103"/>
  <c r="I20" i="106"/>
  <c r="H20" i="95"/>
  <c r="J20" i="94"/>
  <c r="H8" i="103"/>
  <c r="I8" i="115" s="1"/>
  <c r="J8" i="102"/>
  <c r="I12" i="109"/>
  <c r="J12" i="97"/>
  <c r="H12" i="98"/>
  <c r="I12" i="110" s="1"/>
  <c r="J14" i="100"/>
  <c r="H14" i="101"/>
  <c r="I14" i="113" s="1"/>
  <c r="I6" i="103"/>
  <c r="J6" i="91"/>
  <c r="H6" i="92"/>
  <c r="I11" i="104"/>
  <c r="J11" i="92"/>
  <c r="H11" i="93"/>
  <c r="I15" i="97"/>
  <c r="J15" i="85"/>
  <c r="H15" i="86"/>
  <c r="H19" i="85"/>
  <c r="J19" i="85" s="1"/>
  <c r="I23" i="98"/>
  <c r="H23" i="87"/>
  <c r="J23" i="86"/>
  <c r="I16" i="97"/>
  <c r="J16" i="85"/>
  <c r="H16" i="86"/>
  <c r="I9" i="97"/>
  <c r="I13" i="97" s="1"/>
  <c r="J9" i="85"/>
  <c r="H9" i="86"/>
  <c r="H13" i="85"/>
  <c r="J13" i="85" s="1"/>
  <c r="J18" i="102"/>
  <c r="H18" i="103"/>
  <c r="I18" i="115" s="1"/>
  <c r="J7" i="84"/>
  <c r="H29" i="84"/>
  <c r="J4" i="103"/>
  <c r="H4" i="104"/>
  <c r="I4" i="116" s="1"/>
  <c r="I5" i="97"/>
  <c r="I7" i="97" s="1"/>
  <c r="J5" i="85"/>
  <c r="H5" i="86"/>
  <c r="H7" i="85"/>
  <c r="I21" i="97"/>
  <c r="H21" i="86"/>
  <c r="J21" i="85"/>
  <c r="H28" i="85"/>
  <c r="J28" i="85" s="1"/>
  <c r="H22" i="86"/>
  <c r="I22" i="97"/>
  <c r="J22" i="85"/>
  <c r="H26" i="86"/>
  <c r="J26" i="85"/>
  <c r="I26" i="97"/>
  <c r="J29" i="83"/>
  <c r="H30" i="83"/>
  <c r="J30" i="83" s="1"/>
  <c r="I25" i="97"/>
  <c r="H25" i="86"/>
  <c r="J25" i="85"/>
  <c r="I28" i="96"/>
  <c r="I29" i="96" s="1"/>
  <c r="I30" i="96" s="1"/>
  <c r="I10" i="122" l="1"/>
  <c r="H10" i="111"/>
  <c r="J10" i="110"/>
  <c r="I17" i="126"/>
  <c r="H17" i="115"/>
  <c r="J17" i="114"/>
  <c r="I26" i="98"/>
  <c r="J26" i="86"/>
  <c r="H26" i="87"/>
  <c r="J5" i="86"/>
  <c r="H5" i="87"/>
  <c r="I5" i="98"/>
  <c r="I7" i="98" s="1"/>
  <c r="H7" i="86"/>
  <c r="J24" i="103"/>
  <c r="H24" i="104"/>
  <c r="I24" i="116" s="1"/>
  <c r="J14" i="101"/>
  <c r="H14" i="102"/>
  <c r="I14" i="114" s="1"/>
  <c r="I21" i="98"/>
  <c r="H21" i="87"/>
  <c r="J21" i="86"/>
  <c r="H28" i="86"/>
  <c r="J28" i="86" s="1"/>
  <c r="J7" i="85"/>
  <c r="H29" i="85"/>
  <c r="H15" i="87"/>
  <c r="J15" i="86"/>
  <c r="I15" i="98"/>
  <c r="H19" i="86"/>
  <c r="J19" i="86" s="1"/>
  <c r="I9" i="98"/>
  <c r="I13" i="98" s="1"/>
  <c r="H9" i="87"/>
  <c r="J9" i="86"/>
  <c r="H13" i="86"/>
  <c r="J13" i="86" s="1"/>
  <c r="I22" i="98"/>
  <c r="J22" i="86"/>
  <c r="H22" i="87"/>
  <c r="H4" i="105"/>
  <c r="I4" i="117" s="1"/>
  <c r="J4" i="104"/>
  <c r="I25" i="98"/>
  <c r="J25" i="86"/>
  <c r="H25" i="87"/>
  <c r="J29" i="84"/>
  <c r="H30" i="84"/>
  <c r="J30" i="84" s="1"/>
  <c r="H12" i="99"/>
  <c r="I12" i="111" s="1"/>
  <c r="J12" i="98"/>
  <c r="I28" i="97"/>
  <c r="H23" i="88"/>
  <c r="J23" i="87"/>
  <c r="I23" i="99"/>
  <c r="I20" i="107"/>
  <c r="J20" i="95"/>
  <c r="H20" i="96"/>
  <c r="I27" i="98"/>
  <c r="H27" i="87"/>
  <c r="J27" i="86"/>
  <c r="I16" i="98"/>
  <c r="H16" i="87"/>
  <c r="J16" i="86"/>
  <c r="J8" i="103"/>
  <c r="H8" i="104"/>
  <c r="I8" i="116" s="1"/>
  <c r="I19" i="97"/>
  <c r="I11" i="105"/>
  <c r="H11" i="94"/>
  <c r="J11" i="93"/>
  <c r="J18" i="103"/>
  <c r="H18" i="104"/>
  <c r="I18" i="116" s="1"/>
  <c r="I6" i="104"/>
  <c r="J6" i="92"/>
  <c r="H6" i="93"/>
  <c r="I29" i="97" l="1"/>
  <c r="I30" i="97" s="1"/>
  <c r="I28" i="98"/>
  <c r="I10" i="123"/>
  <c r="J10" i="111"/>
  <c r="H10" i="112"/>
  <c r="I17" i="127"/>
  <c r="H17" i="116"/>
  <c r="J17" i="115"/>
  <c r="J29" i="85"/>
  <c r="H30" i="85"/>
  <c r="J30" i="85" s="1"/>
  <c r="I15" i="99"/>
  <c r="J15" i="87"/>
  <c r="H15" i="88"/>
  <c r="H19" i="87"/>
  <c r="J19" i="87" s="1"/>
  <c r="I21" i="99"/>
  <c r="H21" i="88"/>
  <c r="J21" i="87"/>
  <c r="H28" i="87"/>
  <c r="J28" i="87" s="1"/>
  <c r="J14" i="102"/>
  <c r="H14" i="103"/>
  <c r="I14" i="115" s="1"/>
  <c r="J24" i="104"/>
  <c r="H24" i="105"/>
  <c r="I24" i="117" s="1"/>
  <c r="I5" i="99"/>
  <c r="I7" i="99" s="1"/>
  <c r="H5" i="88"/>
  <c r="J5" i="87"/>
  <c r="H7" i="87"/>
  <c r="I27" i="99"/>
  <c r="H27" i="88"/>
  <c r="J27" i="87"/>
  <c r="I20" i="108"/>
  <c r="J20" i="96"/>
  <c r="H20" i="97"/>
  <c r="I25" i="99"/>
  <c r="J25" i="87"/>
  <c r="H25" i="88"/>
  <c r="J22" i="87"/>
  <c r="I22" i="99"/>
  <c r="H22" i="88"/>
  <c r="I26" i="99"/>
  <c r="J26" i="87"/>
  <c r="H26" i="88"/>
  <c r="J12" i="99"/>
  <c r="H12" i="100"/>
  <c r="I12" i="112" s="1"/>
  <c r="J4" i="105"/>
  <c r="H4" i="106"/>
  <c r="I4" i="118" s="1"/>
  <c r="I6" i="105"/>
  <c r="J6" i="93"/>
  <c r="H6" i="94"/>
  <c r="J18" i="104"/>
  <c r="H18" i="105"/>
  <c r="I18" i="117" s="1"/>
  <c r="I9" i="99"/>
  <c r="I13" i="99" s="1"/>
  <c r="J9" i="87"/>
  <c r="H9" i="88"/>
  <c r="H13" i="87"/>
  <c r="J13" i="87" s="1"/>
  <c r="I23" i="100"/>
  <c r="J23" i="88"/>
  <c r="H23" i="89"/>
  <c r="J8" i="104"/>
  <c r="H8" i="105"/>
  <c r="I8" i="117" s="1"/>
  <c r="J16" i="87"/>
  <c r="H16" i="88"/>
  <c r="I16" i="99"/>
  <c r="H29" i="86"/>
  <c r="J7" i="86"/>
  <c r="I11" i="106"/>
  <c r="J11" i="94"/>
  <c r="H11" i="95"/>
  <c r="I19" i="98"/>
  <c r="I29" i="98" s="1"/>
  <c r="I30" i="98" s="1"/>
  <c r="I10" i="124" l="1"/>
  <c r="J10" i="112"/>
  <c r="H10" i="113"/>
  <c r="I17" i="128"/>
  <c r="H17" i="117"/>
  <c r="J17" i="116"/>
  <c r="J8" i="105"/>
  <c r="H8" i="106"/>
  <c r="I8" i="118" s="1"/>
  <c r="J16" i="88"/>
  <c r="H16" i="89"/>
  <c r="I16" i="100"/>
  <c r="I22" i="100"/>
  <c r="J22" i="88"/>
  <c r="H22" i="89"/>
  <c r="J14" i="103"/>
  <c r="H14" i="104"/>
  <c r="I14" i="116" s="1"/>
  <c r="I15" i="100"/>
  <c r="J15" i="88"/>
  <c r="H15" i="89"/>
  <c r="H19" i="88"/>
  <c r="J19" i="88" s="1"/>
  <c r="I26" i="100"/>
  <c r="H26" i="89"/>
  <c r="J26" i="88"/>
  <c r="J23" i="89"/>
  <c r="H23" i="90"/>
  <c r="I23" i="101"/>
  <c r="I28" i="99"/>
  <c r="H12" i="101"/>
  <c r="I12" i="113" s="1"/>
  <c r="J12" i="100"/>
  <c r="J24" i="105"/>
  <c r="H24" i="106"/>
  <c r="I24" i="118" s="1"/>
  <c r="H25" i="89"/>
  <c r="J25" i="88"/>
  <c r="I25" i="100"/>
  <c r="J18" i="105"/>
  <c r="H18" i="106"/>
  <c r="I18" i="118" s="1"/>
  <c r="I19" i="99"/>
  <c r="J5" i="88"/>
  <c r="I5" i="100"/>
  <c r="I7" i="100" s="1"/>
  <c r="H5" i="89"/>
  <c r="H7" i="88"/>
  <c r="I9" i="100"/>
  <c r="I13" i="100" s="1"/>
  <c r="J9" i="88"/>
  <c r="H9" i="89"/>
  <c r="H13" i="88"/>
  <c r="J13" i="88" s="1"/>
  <c r="I20" i="109"/>
  <c r="H20" i="98"/>
  <c r="I20" i="110" s="1"/>
  <c r="J20" i="97"/>
  <c r="I11" i="107"/>
  <c r="J11" i="95"/>
  <c r="H11" i="96"/>
  <c r="I6" i="106"/>
  <c r="J6" i="94"/>
  <c r="H6" i="95"/>
  <c r="H29" i="87"/>
  <c r="J7" i="87"/>
  <c r="I21" i="100"/>
  <c r="J21" i="88"/>
  <c r="H21" i="89"/>
  <c r="H28" i="88"/>
  <c r="J28" i="88" s="1"/>
  <c r="J29" i="86"/>
  <c r="H30" i="86"/>
  <c r="J30" i="86" s="1"/>
  <c r="J4" i="106"/>
  <c r="H4" i="107"/>
  <c r="I4" i="119" s="1"/>
  <c r="I27" i="100"/>
  <c r="J27" i="88"/>
  <c r="H27" i="89"/>
  <c r="I19" i="100" l="1"/>
  <c r="I29" i="99"/>
  <c r="I30" i="99" s="1"/>
  <c r="H10" i="114"/>
  <c r="I10" i="125"/>
  <c r="J10" i="113"/>
  <c r="I17" i="129"/>
  <c r="H17" i="118"/>
  <c r="J17" i="117"/>
  <c r="I21" i="101"/>
  <c r="J21" i="89"/>
  <c r="H21" i="90"/>
  <c r="H28" i="89"/>
  <c r="J28" i="89" s="1"/>
  <c r="I28" i="100"/>
  <c r="I29" i="100" s="1"/>
  <c r="I30" i="100" s="1"/>
  <c r="I6" i="107"/>
  <c r="J6" i="95"/>
  <c r="H6" i="96"/>
  <c r="H25" i="90"/>
  <c r="J25" i="89"/>
  <c r="I25" i="101"/>
  <c r="I16" i="101"/>
  <c r="H16" i="90"/>
  <c r="J16" i="89"/>
  <c r="J26" i="89"/>
  <c r="H26" i="90"/>
  <c r="I26" i="101"/>
  <c r="J14" i="104"/>
  <c r="H14" i="105"/>
  <c r="I14" i="117" s="1"/>
  <c r="H29" i="88"/>
  <c r="J7" i="88"/>
  <c r="J15" i="89"/>
  <c r="H15" i="90"/>
  <c r="I15" i="101"/>
  <c r="H19" i="89"/>
  <c r="J19" i="89" s="1"/>
  <c r="H30" i="87"/>
  <c r="J30" i="87" s="1"/>
  <c r="J29" i="87"/>
  <c r="J18" i="106"/>
  <c r="H18" i="107"/>
  <c r="I18" i="119" s="1"/>
  <c r="I22" i="101"/>
  <c r="J22" i="89"/>
  <c r="H22" i="90"/>
  <c r="I27" i="101"/>
  <c r="H27" i="90"/>
  <c r="J27" i="89"/>
  <c r="J8" i="106"/>
  <c r="H8" i="107"/>
  <c r="I8" i="119" s="1"/>
  <c r="I5" i="101"/>
  <c r="I7" i="101" s="1"/>
  <c r="H5" i="90"/>
  <c r="J5" i="89"/>
  <c r="H7" i="89"/>
  <c r="J12" i="101"/>
  <c r="H12" i="102"/>
  <c r="I12" i="114" s="1"/>
  <c r="J4" i="107"/>
  <c r="H4" i="108"/>
  <c r="I4" i="120" s="1"/>
  <c r="I9" i="101"/>
  <c r="I13" i="101" s="1"/>
  <c r="H9" i="90"/>
  <c r="J9" i="89"/>
  <c r="H13" i="89"/>
  <c r="J13" i="89" s="1"/>
  <c r="I23" i="102"/>
  <c r="J23" i="90"/>
  <c r="H23" i="91"/>
  <c r="I11" i="108"/>
  <c r="H11" i="97"/>
  <c r="J11" i="96"/>
  <c r="J24" i="106"/>
  <c r="H24" i="107"/>
  <c r="I24" i="119" s="1"/>
  <c r="J20" i="98"/>
  <c r="H20" i="99"/>
  <c r="I20" i="111" s="1"/>
  <c r="I10" i="126" l="1"/>
  <c r="J10" i="114"/>
  <c r="H10" i="115"/>
  <c r="I17" i="130"/>
  <c r="J17" i="118"/>
  <c r="H17" i="119"/>
  <c r="H14" i="106"/>
  <c r="I14" i="118" s="1"/>
  <c r="J14" i="105"/>
  <c r="J12" i="102"/>
  <c r="H12" i="103"/>
  <c r="I12" i="115" s="1"/>
  <c r="I26" i="102"/>
  <c r="J26" i="90"/>
  <c r="H26" i="91"/>
  <c r="I25" i="102"/>
  <c r="H25" i="91"/>
  <c r="J25" i="90"/>
  <c r="I23" i="103"/>
  <c r="J23" i="91"/>
  <c r="H23" i="92"/>
  <c r="I9" i="102"/>
  <c r="I13" i="102" s="1"/>
  <c r="J9" i="90"/>
  <c r="H9" i="91"/>
  <c r="H13" i="90"/>
  <c r="J13" i="90" s="1"/>
  <c r="I11" i="109"/>
  <c r="J11" i="97"/>
  <c r="H11" i="98"/>
  <c r="I11" i="110" s="1"/>
  <c r="H22" i="91"/>
  <c r="I22" i="102"/>
  <c r="J22" i="90"/>
  <c r="J4" i="108"/>
  <c r="H4" i="109"/>
  <c r="I6" i="108"/>
  <c r="J6" i="96"/>
  <c r="H6" i="97"/>
  <c r="I19" i="101"/>
  <c r="I15" i="102"/>
  <c r="J15" i="90"/>
  <c r="H15" i="91"/>
  <c r="H19" i="90"/>
  <c r="J19" i="90" s="1"/>
  <c r="J21" i="90"/>
  <c r="H21" i="91"/>
  <c r="I21" i="102"/>
  <c r="H28" i="90"/>
  <c r="J28" i="90" s="1"/>
  <c r="I27" i="102"/>
  <c r="J27" i="90"/>
  <c r="H27" i="91"/>
  <c r="I16" i="102"/>
  <c r="J16" i="90"/>
  <c r="H16" i="91"/>
  <c r="J18" i="107"/>
  <c r="H18" i="108"/>
  <c r="I18" i="120" s="1"/>
  <c r="J24" i="107"/>
  <c r="H24" i="108"/>
  <c r="I24" i="120" s="1"/>
  <c r="H5" i="91"/>
  <c r="J5" i="90"/>
  <c r="I5" i="102"/>
  <c r="I7" i="102" s="1"/>
  <c r="H7" i="90"/>
  <c r="H30" i="88"/>
  <c r="J30" i="88" s="1"/>
  <c r="J29" i="88"/>
  <c r="J8" i="107"/>
  <c r="H8" i="108"/>
  <c r="I8" i="120" s="1"/>
  <c r="H20" i="100"/>
  <c r="I20" i="112" s="1"/>
  <c r="J20" i="99"/>
  <c r="H29" i="89"/>
  <c r="J7" i="89"/>
  <c r="I28" i="101"/>
  <c r="I19" i="102" l="1"/>
  <c r="I29" i="101"/>
  <c r="I30" i="101" s="1"/>
  <c r="I10" i="127"/>
  <c r="J10" i="115"/>
  <c r="H10" i="116"/>
  <c r="I17" i="131"/>
  <c r="H17" i="120"/>
  <c r="J17" i="119"/>
  <c r="I4" i="121"/>
  <c r="H4" i="110"/>
  <c r="H29" i="90"/>
  <c r="J7" i="90"/>
  <c r="I6" i="109"/>
  <c r="H6" i="98"/>
  <c r="I6" i="110" s="1"/>
  <c r="J6" i="97"/>
  <c r="I21" i="103"/>
  <c r="H21" i="92"/>
  <c r="J21" i="91"/>
  <c r="H28" i="91"/>
  <c r="J28" i="91" s="1"/>
  <c r="H12" i="104"/>
  <c r="I12" i="116" s="1"/>
  <c r="J12" i="103"/>
  <c r="J20" i="100"/>
  <c r="H20" i="101"/>
  <c r="I20" i="113" s="1"/>
  <c r="I9" i="103"/>
  <c r="I13" i="103" s="1"/>
  <c r="J9" i="91"/>
  <c r="H9" i="92"/>
  <c r="H13" i="91"/>
  <c r="J13" i="91" s="1"/>
  <c r="I15" i="103"/>
  <c r="J15" i="91"/>
  <c r="H15" i="92"/>
  <c r="H19" i="91"/>
  <c r="J19" i="91" s="1"/>
  <c r="I25" i="103"/>
  <c r="J25" i="91"/>
  <c r="H25" i="92"/>
  <c r="H18" i="109"/>
  <c r="J18" i="108"/>
  <c r="I28" i="102"/>
  <c r="I29" i="102" s="1"/>
  <c r="I30" i="102" s="1"/>
  <c r="J24" i="108"/>
  <c r="H24" i="109"/>
  <c r="I26" i="103"/>
  <c r="J26" i="91"/>
  <c r="H26" i="92"/>
  <c r="I16" i="103"/>
  <c r="J16" i="91"/>
  <c r="H16" i="92"/>
  <c r="H30" i="89"/>
  <c r="J30" i="89" s="1"/>
  <c r="J29" i="89"/>
  <c r="I27" i="103"/>
  <c r="H27" i="92"/>
  <c r="J27" i="91"/>
  <c r="I22" i="103"/>
  <c r="H22" i="92"/>
  <c r="J22" i="91"/>
  <c r="J8" i="108"/>
  <c r="H8" i="109"/>
  <c r="I23" i="104"/>
  <c r="J23" i="92"/>
  <c r="H23" i="93"/>
  <c r="I5" i="103"/>
  <c r="I7" i="103" s="1"/>
  <c r="J5" i="91"/>
  <c r="H5" i="92"/>
  <c r="H7" i="91"/>
  <c r="J4" i="109"/>
  <c r="H11" i="99"/>
  <c r="I11" i="111" s="1"/>
  <c r="J11" i="98"/>
  <c r="H14" i="107"/>
  <c r="I14" i="119" s="1"/>
  <c r="J14" i="106"/>
  <c r="I19" i="103" l="1"/>
  <c r="J24" i="109"/>
  <c r="I24" i="121"/>
  <c r="H24" i="110"/>
  <c r="J18" i="109"/>
  <c r="I18" i="121"/>
  <c r="H18" i="110"/>
  <c r="I10" i="128"/>
  <c r="H10" i="117"/>
  <c r="J10" i="116"/>
  <c r="H17" i="121"/>
  <c r="I17" i="132"/>
  <c r="J17" i="120"/>
  <c r="I8" i="121"/>
  <c r="H8" i="110"/>
  <c r="I4" i="122"/>
  <c r="H4" i="111"/>
  <c r="J4" i="110"/>
  <c r="H29" i="91"/>
  <c r="J7" i="91"/>
  <c r="I23" i="105"/>
  <c r="J23" i="93"/>
  <c r="H23" i="94"/>
  <c r="I9" i="104"/>
  <c r="I13" i="104" s="1"/>
  <c r="J9" i="92"/>
  <c r="H9" i="93"/>
  <c r="H13" i="92"/>
  <c r="J13" i="92" s="1"/>
  <c r="I26" i="104"/>
  <c r="H26" i="93"/>
  <c r="J26" i="92"/>
  <c r="J14" i="107"/>
  <c r="H14" i="108"/>
  <c r="I14" i="120" s="1"/>
  <c r="J6" i="98"/>
  <c r="H6" i="99"/>
  <c r="I6" i="111" s="1"/>
  <c r="I5" i="104"/>
  <c r="I7" i="104" s="1"/>
  <c r="H5" i="93"/>
  <c r="J5" i="92"/>
  <c r="H7" i="92"/>
  <c r="J12" i="104"/>
  <c r="H12" i="105"/>
  <c r="I12" i="117" s="1"/>
  <c r="J11" i="99"/>
  <c r="H11" i="100"/>
  <c r="I11" i="112" s="1"/>
  <c r="I21" i="104"/>
  <c r="H21" i="93"/>
  <c r="J21" i="92"/>
  <c r="H28" i="92"/>
  <c r="J28" i="92" s="1"/>
  <c r="I16" i="104"/>
  <c r="J16" i="92"/>
  <c r="H16" i="93"/>
  <c r="H20" i="102"/>
  <c r="I20" i="114" s="1"/>
  <c r="J20" i="101"/>
  <c r="J8" i="109"/>
  <c r="I28" i="103"/>
  <c r="I29" i="103" s="1"/>
  <c r="I30" i="103" s="1"/>
  <c r="I25" i="104"/>
  <c r="H25" i="93"/>
  <c r="J25" i="92"/>
  <c r="I22" i="104"/>
  <c r="H22" i="93"/>
  <c r="J22" i="92"/>
  <c r="I27" i="104"/>
  <c r="J27" i="92"/>
  <c r="H27" i="93"/>
  <c r="I15" i="104"/>
  <c r="J15" i="92"/>
  <c r="H15" i="93"/>
  <c r="H19" i="92"/>
  <c r="J19" i="92" s="1"/>
  <c r="J29" i="90"/>
  <c r="H30" i="90"/>
  <c r="J30" i="90" s="1"/>
  <c r="I24" i="122" l="1"/>
  <c r="H24" i="111"/>
  <c r="J24" i="110"/>
  <c r="H18" i="111"/>
  <c r="I18" i="122"/>
  <c r="J18" i="110"/>
  <c r="I10" i="129"/>
  <c r="H10" i="118"/>
  <c r="J10" i="117"/>
  <c r="I17" i="133"/>
  <c r="H17" i="122"/>
  <c r="J17" i="121"/>
  <c r="I8" i="122"/>
  <c r="H8" i="111"/>
  <c r="J8" i="110"/>
  <c r="I4" i="123"/>
  <c r="H4" i="112"/>
  <c r="J4" i="111"/>
  <c r="I15" i="105"/>
  <c r="H15" i="94"/>
  <c r="J15" i="93"/>
  <c r="H19" i="93"/>
  <c r="J19" i="93" s="1"/>
  <c r="H20" i="103"/>
  <c r="I20" i="115" s="1"/>
  <c r="J20" i="102"/>
  <c r="I16" i="105"/>
  <c r="J16" i="93"/>
  <c r="H16" i="94"/>
  <c r="I21" i="105"/>
  <c r="J21" i="93"/>
  <c r="H21" i="94"/>
  <c r="H28" i="93"/>
  <c r="J28" i="93" s="1"/>
  <c r="I22" i="105"/>
  <c r="J22" i="93"/>
  <c r="H22" i="94"/>
  <c r="J6" i="99"/>
  <c r="H6" i="100"/>
  <c r="I6" i="112" s="1"/>
  <c r="I9" i="105"/>
  <c r="I13" i="105" s="1"/>
  <c r="J9" i="93"/>
  <c r="H9" i="94"/>
  <c r="H13" i="93"/>
  <c r="J13" i="93" s="1"/>
  <c r="I5" i="105"/>
  <c r="I7" i="105" s="1"/>
  <c r="J5" i="93"/>
  <c r="H5" i="94"/>
  <c r="H7" i="93"/>
  <c r="I26" i="105"/>
  <c r="J26" i="93"/>
  <c r="H26" i="94"/>
  <c r="I19" i="104"/>
  <c r="I27" i="105"/>
  <c r="J27" i="93"/>
  <c r="H27" i="94"/>
  <c r="J7" i="92"/>
  <c r="H29" i="92"/>
  <c r="J14" i="108"/>
  <c r="H14" i="109"/>
  <c r="I28" i="104"/>
  <c r="H11" i="101"/>
  <c r="I11" i="113" s="1"/>
  <c r="J11" i="100"/>
  <c r="I23" i="106"/>
  <c r="J23" i="94"/>
  <c r="H23" i="95"/>
  <c r="J12" i="105"/>
  <c r="H12" i="106"/>
  <c r="I12" i="118" s="1"/>
  <c r="I25" i="105"/>
  <c r="J25" i="93"/>
  <c r="H25" i="94"/>
  <c r="J29" i="91"/>
  <c r="H30" i="91"/>
  <c r="J30" i="91" s="1"/>
  <c r="I29" i="104" l="1"/>
  <c r="I30" i="104" s="1"/>
  <c r="I24" i="123"/>
  <c r="H24" i="112"/>
  <c r="J24" i="111"/>
  <c r="I14" i="121"/>
  <c r="H14" i="110"/>
  <c r="H18" i="112"/>
  <c r="I18" i="123"/>
  <c r="J18" i="111"/>
  <c r="I10" i="130"/>
  <c r="H10" i="119"/>
  <c r="J10" i="118"/>
  <c r="I17" i="134"/>
  <c r="H17" i="123"/>
  <c r="J17" i="122"/>
  <c r="I8" i="123"/>
  <c r="J8" i="111"/>
  <c r="H8" i="112"/>
  <c r="I4" i="124"/>
  <c r="H4" i="113"/>
  <c r="J4" i="112"/>
  <c r="I26" i="106"/>
  <c r="J26" i="94"/>
  <c r="H26" i="95"/>
  <c r="J14" i="109"/>
  <c r="I16" i="106"/>
  <c r="J16" i="94"/>
  <c r="H16" i="95"/>
  <c r="I22" i="106"/>
  <c r="J22" i="94"/>
  <c r="H22" i="95"/>
  <c r="I27" i="106"/>
  <c r="J27" i="94"/>
  <c r="H27" i="95"/>
  <c r="I28" i="105"/>
  <c r="H29" i="93"/>
  <c r="J7" i="93"/>
  <c r="H6" i="101"/>
  <c r="I6" i="113" s="1"/>
  <c r="J6" i="100"/>
  <c r="J29" i="92"/>
  <c r="H30" i="92"/>
  <c r="J30" i="92" s="1"/>
  <c r="J12" i="106"/>
  <c r="H12" i="107"/>
  <c r="I12" i="119" s="1"/>
  <c r="I5" i="106"/>
  <c r="I7" i="106" s="1"/>
  <c r="J5" i="94"/>
  <c r="H5" i="95"/>
  <c r="H7" i="94"/>
  <c r="H20" i="104"/>
  <c r="I20" i="116" s="1"/>
  <c r="J20" i="103"/>
  <c r="H11" i="102"/>
  <c r="I11" i="114" s="1"/>
  <c r="J11" i="101"/>
  <c r="I15" i="106"/>
  <c r="I19" i="106" s="1"/>
  <c r="J15" i="94"/>
  <c r="H15" i="95"/>
  <c r="H19" i="94"/>
  <c r="J19" i="94" s="1"/>
  <c r="I21" i="106"/>
  <c r="J21" i="94"/>
  <c r="H21" i="95"/>
  <c r="H28" i="94"/>
  <c r="J28" i="94" s="1"/>
  <c r="I25" i="106"/>
  <c r="J25" i="94"/>
  <c r="H25" i="95"/>
  <c r="I23" i="107"/>
  <c r="J23" i="95"/>
  <c r="H23" i="96"/>
  <c r="I9" i="106"/>
  <c r="I13" i="106" s="1"/>
  <c r="J9" i="94"/>
  <c r="H9" i="95"/>
  <c r="H13" i="94"/>
  <c r="J13" i="94" s="1"/>
  <c r="I19" i="105"/>
  <c r="I28" i="106" l="1"/>
  <c r="I29" i="105"/>
  <c r="I30" i="105" s="1"/>
  <c r="J24" i="112"/>
  <c r="I24" i="124"/>
  <c r="H24" i="113"/>
  <c r="I14" i="122"/>
  <c r="H14" i="111"/>
  <c r="J14" i="110"/>
  <c r="I18" i="124"/>
  <c r="H18" i="113"/>
  <c r="J18" i="112"/>
  <c r="I10" i="131"/>
  <c r="H10" i="120"/>
  <c r="J10" i="119"/>
  <c r="I17" i="135"/>
  <c r="J17" i="123"/>
  <c r="H17" i="124"/>
  <c r="J8" i="112"/>
  <c r="I8" i="124"/>
  <c r="H8" i="113"/>
  <c r="I4" i="125"/>
  <c r="H4" i="114"/>
  <c r="J4" i="113"/>
  <c r="H6" i="102"/>
  <c r="I6" i="114" s="1"/>
  <c r="J6" i="101"/>
  <c r="I21" i="107"/>
  <c r="H21" i="96"/>
  <c r="J21" i="95"/>
  <c r="H28" i="95"/>
  <c r="J28" i="95" s="1"/>
  <c r="I15" i="107"/>
  <c r="J15" i="95"/>
  <c r="H15" i="96"/>
  <c r="H19" i="95"/>
  <c r="J19" i="95" s="1"/>
  <c r="I9" i="107"/>
  <c r="I13" i="107" s="1"/>
  <c r="J9" i="95"/>
  <c r="H9" i="96"/>
  <c r="H13" i="95"/>
  <c r="J13" i="95" s="1"/>
  <c r="I23" i="108"/>
  <c r="J23" i="96"/>
  <c r="H23" i="97"/>
  <c r="J20" i="104"/>
  <c r="H20" i="105"/>
  <c r="I20" i="117" s="1"/>
  <c r="J7" i="94"/>
  <c r="H29" i="94"/>
  <c r="I25" i="107"/>
  <c r="J25" i="95"/>
  <c r="H25" i="96"/>
  <c r="J29" i="93"/>
  <c r="H30" i="93"/>
  <c r="J30" i="93" s="1"/>
  <c r="I27" i="107"/>
  <c r="H27" i="96"/>
  <c r="J27" i="95"/>
  <c r="I16" i="107"/>
  <c r="J16" i="95"/>
  <c r="H16" i="96"/>
  <c r="I26" i="107"/>
  <c r="J26" i="95"/>
  <c r="H26" i="96"/>
  <c r="J11" i="102"/>
  <c r="H11" i="103"/>
  <c r="I11" i="115" s="1"/>
  <c r="I5" i="107"/>
  <c r="I7" i="107" s="1"/>
  <c r="J5" i="95"/>
  <c r="H5" i="96"/>
  <c r="H7" i="95"/>
  <c r="I22" i="107"/>
  <c r="H22" i="96"/>
  <c r="J22" i="95"/>
  <c r="I29" i="106"/>
  <c r="I30" i="106" s="1"/>
  <c r="J12" i="107"/>
  <c r="H12" i="108"/>
  <c r="I12" i="120" s="1"/>
  <c r="I24" i="125" l="1"/>
  <c r="H24" i="114"/>
  <c r="J24" i="113"/>
  <c r="I14" i="123"/>
  <c r="H14" i="112"/>
  <c r="J14" i="111"/>
  <c r="I18" i="125"/>
  <c r="H18" i="114"/>
  <c r="J18" i="113"/>
  <c r="J10" i="120"/>
  <c r="H10" i="121"/>
  <c r="I10" i="132"/>
  <c r="H17" i="125"/>
  <c r="I17" i="136"/>
  <c r="J17" i="124"/>
  <c r="I8" i="125"/>
  <c r="H8" i="114"/>
  <c r="J8" i="113"/>
  <c r="I4" i="126"/>
  <c r="H4" i="115"/>
  <c r="J4" i="114"/>
  <c r="J20" i="105"/>
  <c r="H20" i="106"/>
  <c r="I20" i="118" s="1"/>
  <c r="I9" i="108"/>
  <c r="I13" i="108" s="1"/>
  <c r="J9" i="96"/>
  <c r="H9" i="97"/>
  <c r="H13" i="96"/>
  <c r="J13" i="96" s="1"/>
  <c r="J11" i="103"/>
  <c r="H11" i="104"/>
  <c r="I11" i="116" s="1"/>
  <c r="I26" i="108"/>
  <c r="J26" i="96"/>
  <c r="H26" i="97"/>
  <c r="I16" i="108"/>
  <c r="H16" i="97"/>
  <c r="J16" i="96"/>
  <c r="I23" i="109"/>
  <c r="J23" i="97"/>
  <c r="H23" i="98"/>
  <c r="J12" i="108"/>
  <c r="H12" i="109"/>
  <c r="I22" i="108"/>
  <c r="J22" i="96"/>
  <c r="H22" i="97"/>
  <c r="I27" i="108"/>
  <c r="J27" i="96"/>
  <c r="H27" i="97"/>
  <c r="I28" i="107"/>
  <c r="I15" i="108"/>
  <c r="J15" i="96"/>
  <c r="H15" i="97"/>
  <c r="H19" i="96"/>
  <c r="J19" i="96" s="1"/>
  <c r="J7" i="95"/>
  <c r="H29" i="95"/>
  <c r="H30" i="94"/>
  <c r="J30" i="94" s="1"/>
  <c r="J29" i="94"/>
  <c r="I19" i="107"/>
  <c r="I29" i="107" s="1"/>
  <c r="I30" i="107" s="1"/>
  <c r="I25" i="108"/>
  <c r="J25" i="96"/>
  <c r="H25" i="97"/>
  <c r="I21" i="108"/>
  <c r="H21" i="97"/>
  <c r="J21" i="96"/>
  <c r="H28" i="96"/>
  <c r="J28" i="96" s="1"/>
  <c r="I5" i="108"/>
  <c r="I7" i="108" s="1"/>
  <c r="H5" i="97"/>
  <c r="J5" i="96"/>
  <c r="H7" i="96"/>
  <c r="H6" i="103"/>
  <c r="I6" i="115" s="1"/>
  <c r="J6" i="102"/>
  <c r="I24" i="126" l="1"/>
  <c r="H24" i="115"/>
  <c r="J24" i="114"/>
  <c r="I14" i="124"/>
  <c r="H14" i="113"/>
  <c r="J14" i="112"/>
  <c r="I18" i="126"/>
  <c r="J18" i="114"/>
  <c r="H18" i="115"/>
  <c r="H10" i="122"/>
  <c r="I10" i="133"/>
  <c r="J10" i="121"/>
  <c r="I17" i="137"/>
  <c r="J17" i="125"/>
  <c r="H17" i="126"/>
  <c r="J12" i="109"/>
  <c r="I12" i="121"/>
  <c r="H12" i="110"/>
  <c r="J8" i="114"/>
  <c r="I8" i="126"/>
  <c r="H8" i="115"/>
  <c r="I4" i="127"/>
  <c r="H4" i="116"/>
  <c r="J4" i="115"/>
  <c r="I26" i="109"/>
  <c r="H26" i="98"/>
  <c r="J26" i="97"/>
  <c r="J11" i="104"/>
  <c r="H11" i="105"/>
  <c r="I11" i="117" s="1"/>
  <c r="I5" i="109"/>
  <c r="I7" i="109" s="1"/>
  <c r="J5" i="97"/>
  <c r="H5" i="98"/>
  <c r="I5" i="110" s="1"/>
  <c r="I7" i="110" s="1"/>
  <c r="H7" i="97"/>
  <c r="H6" i="104"/>
  <c r="I6" i="116" s="1"/>
  <c r="J6" i="103"/>
  <c r="H29" i="96"/>
  <c r="J7" i="96"/>
  <c r="I27" i="109"/>
  <c r="H27" i="98"/>
  <c r="J27" i="97"/>
  <c r="I22" i="109"/>
  <c r="J22" i="97"/>
  <c r="H22" i="98"/>
  <c r="J20" i="106"/>
  <c r="H20" i="107"/>
  <c r="I20" i="119" s="1"/>
  <c r="J23" i="98"/>
  <c r="H23" i="99"/>
  <c r="I16" i="109"/>
  <c r="J16" i="97"/>
  <c r="H16" i="98"/>
  <c r="I16" i="110" s="1"/>
  <c r="I21" i="109"/>
  <c r="H21" i="98"/>
  <c r="I21" i="110" s="1"/>
  <c r="J21" i="97"/>
  <c r="H28" i="97"/>
  <c r="J28" i="97" s="1"/>
  <c r="I25" i="109"/>
  <c r="H25" i="98"/>
  <c r="I25" i="110" s="1"/>
  <c r="J25" i="97"/>
  <c r="H30" i="95"/>
  <c r="J30" i="95" s="1"/>
  <c r="J29" i="95"/>
  <c r="I15" i="109"/>
  <c r="J15" i="97"/>
  <c r="H15" i="98"/>
  <c r="I15" i="110" s="1"/>
  <c r="H19" i="97"/>
  <c r="J19" i="97" s="1"/>
  <c r="I19" i="108"/>
  <c r="I9" i="109"/>
  <c r="I13" i="109" s="1"/>
  <c r="H9" i="98"/>
  <c r="I9" i="110" s="1"/>
  <c r="I13" i="110" s="1"/>
  <c r="J9" i="97"/>
  <c r="H13" i="97"/>
  <c r="J13" i="97" s="1"/>
  <c r="I28" i="108"/>
  <c r="I19" i="109" l="1"/>
  <c r="I28" i="110"/>
  <c r="I29" i="108"/>
  <c r="I30" i="108" s="1"/>
  <c r="I19" i="110"/>
  <c r="I29" i="110" s="1"/>
  <c r="I30" i="110" s="1"/>
  <c r="I24" i="127"/>
  <c r="H24" i="116"/>
  <c r="J24" i="115"/>
  <c r="I14" i="125"/>
  <c r="H14" i="114"/>
  <c r="J14" i="113"/>
  <c r="I18" i="127"/>
  <c r="H18" i="116"/>
  <c r="J18" i="115"/>
  <c r="H10" i="123"/>
  <c r="J10" i="122"/>
  <c r="I10" i="134"/>
  <c r="I17" i="138"/>
  <c r="J17" i="126"/>
  <c r="H17" i="127"/>
  <c r="J12" i="110"/>
  <c r="H12" i="111"/>
  <c r="I12" i="122"/>
  <c r="I8" i="127"/>
  <c r="H8" i="116"/>
  <c r="J8" i="115"/>
  <c r="H4" i="117"/>
  <c r="I4" i="128"/>
  <c r="J4" i="116"/>
  <c r="J15" i="98"/>
  <c r="H15" i="99"/>
  <c r="I15" i="111" s="1"/>
  <c r="H19" i="98"/>
  <c r="J19" i="98" s="1"/>
  <c r="H25" i="99"/>
  <c r="I25" i="111" s="1"/>
  <c r="J25" i="98"/>
  <c r="J5" i="98"/>
  <c r="H5" i="99"/>
  <c r="I5" i="111" s="1"/>
  <c r="I7" i="111" s="1"/>
  <c r="H7" i="98"/>
  <c r="J21" i="98"/>
  <c r="H21" i="99"/>
  <c r="I21" i="111" s="1"/>
  <c r="H28" i="98"/>
  <c r="J28" i="98" s="1"/>
  <c r="J7" i="97"/>
  <c r="H29" i="97"/>
  <c r="J6" i="104"/>
  <c r="H6" i="105"/>
  <c r="I6" i="117" s="1"/>
  <c r="J22" i="98"/>
  <c r="H22" i="99"/>
  <c r="I28" i="109"/>
  <c r="I29" i="109" s="1"/>
  <c r="I30" i="109" s="1"/>
  <c r="H9" i="99"/>
  <c r="I9" i="111" s="1"/>
  <c r="I13" i="111" s="1"/>
  <c r="J9" i="98"/>
  <c r="H13" i="98"/>
  <c r="J13" i="98" s="1"/>
  <c r="J20" i="107"/>
  <c r="H20" i="108"/>
  <c r="I20" i="120" s="1"/>
  <c r="J26" i="98"/>
  <c r="H26" i="99"/>
  <c r="J27" i="98"/>
  <c r="H27" i="99"/>
  <c r="I27" i="111" s="1"/>
  <c r="H30" i="96"/>
  <c r="J30" i="96" s="1"/>
  <c r="J29" i="96"/>
  <c r="H16" i="99"/>
  <c r="I16" i="111" s="1"/>
  <c r="J16" i="98"/>
  <c r="J11" i="105"/>
  <c r="H11" i="106"/>
  <c r="I11" i="118" s="1"/>
  <c r="H23" i="100"/>
  <c r="J23" i="99"/>
  <c r="I19" i="111" l="1"/>
  <c r="I28" i="111"/>
  <c r="I24" i="128"/>
  <c r="H24" i="117"/>
  <c r="J24" i="116"/>
  <c r="H14" i="115"/>
  <c r="I14" i="126"/>
  <c r="J14" i="114"/>
  <c r="I18" i="128"/>
  <c r="J18" i="116"/>
  <c r="H18" i="117"/>
  <c r="J10" i="123"/>
  <c r="I10" i="135"/>
  <c r="H10" i="124"/>
  <c r="H17" i="128"/>
  <c r="I17" i="139"/>
  <c r="J17" i="127"/>
  <c r="I29" i="111"/>
  <c r="I30" i="111" s="1"/>
  <c r="I12" i="123"/>
  <c r="J12" i="111"/>
  <c r="H12" i="112"/>
  <c r="I8" i="128"/>
  <c r="H8" i="117"/>
  <c r="J8" i="116"/>
  <c r="H4" i="118"/>
  <c r="I4" i="129"/>
  <c r="J4" i="117"/>
  <c r="J16" i="99"/>
  <c r="H16" i="100"/>
  <c r="I16" i="112" s="1"/>
  <c r="H9" i="100"/>
  <c r="I9" i="112" s="1"/>
  <c r="I13" i="112" s="1"/>
  <c r="J9" i="99"/>
  <c r="H13" i="99"/>
  <c r="J13" i="99" s="1"/>
  <c r="H23" i="101"/>
  <c r="J23" i="100"/>
  <c r="J11" i="106"/>
  <c r="H11" i="107"/>
  <c r="I11" i="119" s="1"/>
  <c r="H30" i="97"/>
  <c r="J30" i="97" s="1"/>
  <c r="J29" i="97"/>
  <c r="J27" i="99"/>
  <c r="H27" i="100"/>
  <c r="I27" i="112" s="1"/>
  <c r="H26" i="100"/>
  <c r="J26" i="99"/>
  <c r="J5" i="99"/>
  <c r="H5" i="100"/>
  <c r="I5" i="112" s="1"/>
  <c r="I7" i="112" s="1"/>
  <c r="H7" i="99"/>
  <c r="J20" i="108"/>
  <c r="H20" i="109"/>
  <c r="J15" i="99"/>
  <c r="H15" i="100"/>
  <c r="I15" i="112" s="1"/>
  <c r="H19" i="99"/>
  <c r="J19" i="99" s="1"/>
  <c r="J22" i="99"/>
  <c r="H22" i="100"/>
  <c r="J6" i="105"/>
  <c r="H6" i="106"/>
  <c r="I6" i="118" s="1"/>
  <c r="J21" i="99"/>
  <c r="H21" i="100"/>
  <c r="I21" i="112" s="1"/>
  <c r="H28" i="99"/>
  <c r="J28" i="99" s="1"/>
  <c r="H29" i="98"/>
  <c r="J7" i="98"/>
  <c r="J25" i="99"/>
  <c r="H25" i="100"/>
  <c r="I25" i="112" s="1"/>
  <c r="I28" i="112" l="1"/>
  <c r="I19" i="112"/>
  <c r="I24" i="129"/>
  <c r="J24" i="117"/>
  <c r="H24" i="118"/>
  <c r="I20" i="121"/>
  <c r="H20" i="110"/>
  <c r="J14" i="115"/>
  <c r="H14" i="116"/>
  <c r="I14" i="127"/>
  <c r="I18" i="129"/>
  <c r="H18" i="118"/>
  <c r="J18" i="117"/>
  <c r="H10" i="125"/>
  <c r="I10" i="136"/>
  <c r="J10" i="124"/>
  <c r="J17" i="128"/>
  <c r="H17" i="129"/>
  <c r="I17" i="140"/>
  <c r="I29" i="112"/>
  <c r="I30" i="112" s="1"/>
  <c r="I12" i="124"/>
  <c r="H12" i="113"/>
  <c r="J12" i="112"/>
  <c r="I8" i="129"/>
  <c r="H8" i="118"/>
  <c r="J8" i="117"/>
  <c r="H4" i="119"/>
  <c r="J4" i="118"/>
  <c r="I4" i="130"/>
  <c r="H29" i="99"/>
  <c r="J7" i="99"/>
  <c r="J5" i="100"/>
  <c r="H5" i="101"/>
  <c r="I5" i="113" s="1"/>
  <c r="I7" i="113" s="1"/>
  <c r="H7" i="100"/>
  <c r="J26" i="100"/>
  <c r="H26" i="101"/>
  <c r="J11" i="107"/>
  <c r="H11" i="108"/>
  <c r="I11" i="120" s="1"/>
  <c r="J15" i="100"/>
  <c r="H15" i="101"/>
  <c r="I15" i="113" s="1"/>
  <c r="H19" i="100"/>
  <c r="J19" i="100" s="1"/>
  <c r="J25" i="100"/>
  <c r="H25" i="101"/>
  <c r="I25" i="113" s="1"/>
  <c r="J29" i="98"/>
  <c r="H30" i="98"/>
  <c r="J30" i="98" s="1"/>
  <c r="J21" i="100"/>
  <c r="H21" i="101"/>
  <c r="I21" i="113" s="1"/>
  <c r="H28" i="100"/>
  <c r="J28" i="100" s="1"/>
  <c r="J6" i="106"/>
  <c r="H6" i="107"/>
  <c r="I6" i="119" s="1"/>
  <c r="J23" i="101"/>
  <c r="H23" i="102"/>
  <c r="J16" i="100"/>
  <c r="H16" i="101"/>
  <c r="I16" i="113" s="1"/>
  <c r="J27" i="100"/>
  <c r="H27" i="101"/>
  <c r="I27" i="113" s="1"/>
  <c r="J22" i="100"/>
  <c r="H22" i="101"/>
  <c r="J9" i="100"/>
  <c r="H9" i="101"/>
  <c r="I9" i="113" s="1"/>
  <c r="I13" i="113" s="1"/>
  <c r="H13" i="100"/>
  <c r="J13" i="100" s="1"/>
  <c r="J20" i="109"/>
  <c r="I24" i="130" l="1"/>
  <c r="J24" i="118"/>
  <c r="H24" i="119"/>
  <c r="H20" i="111"/>
  <c r="I20" i="122"/>
  <c r="J20" i="110"/>
  <c r="I19" i="113"/>
  <c r="I28" i="113"/>
  <c r="H14" i="117"/>
  <c r="I14" i="128"/>
  <c r="J14" i="116"/>
  <c r="I18" i="130"/>
  <c r="H18" i="119"/>
  <c r="J18" i="118"/>
  <c r="J10" i="125"/>
  <c r="H10" i="126"/>
  <c r="I10" i="137"/>
  <c r="I17" i="141"/>
  <c r="H17" i="130"/>
  <c r="J17" i="129"/>
  <c r="I12" i="125"/>
  <c r="H12" i="114"/>
  <c r="J12" i="113"/>
  <c r="I8" i="130"/>
  <c r="H8" i="119"/>
  <c r="J8" i="118"/>
  <c r="I4" i="131"/>
  <c r="H4" i="120"/>
  <c r="J4" i="119"/>
  <c r="J25" i="101"/>
  <c r="H25" i="102"/>
  <c r="I25" i="114" s="1"/>
  <c r="J21" i="101"/>
  <c r="H21" i="102"/>
  <c r="I21" i="114" s="1"/>
  <c r="H28" i="101"/>
  <c r="J28" i="101" s="1"/>
  <c r="J9" i="101"/>
  <c r="H9" i="102"/>
  <c r="I9" i="114" s="1"/>
  <c r="I13" i="114" s="1"/>
  <c r="H13" i="101"/>
  <c r="J13" i="101" s="1"/>
  <c r="J23" i="102"/>
  <c r="H23" i="103"/>
  <c r="J22" i="101"/>
  <c r="H22" i="102"/>
  <c r="J26" i="101"/>
  <c r="H26" i="102"/>
  <c r="J7" i="100"/>
  <c r="H29" i="100"/>
  <c r="J15" i="101"/>
  <c r="H15" i="102"/>
  <c r="I15" i="114" s="1"/>
  <c r="H19" i="101"/>
  <c r="J19" i="101" s="1"/>
  <c r="J11" i="108"/>
  <c r="H11" i="109"/>
  <c r="H27" i="102"/>
  <c r="I27" i="114" s="1"/>
  <c r="J27" i="101"/>
  <c r="J16" i="101"/>
  <c r="H16" i="102"/>
  <c r="I16" i="114" s="1"/>
  <c r="H5" i="102"/>
  <c r="I5" i="114" s="1"/>
  <c r="I7" i="114" s="1"/>
  <c r="J5" i="101"/>
  <c r="H7" i="101"/>
  <c r="J6" i="107"/>
  <c r="H6" i="108"/>
  <c r="I6" i="120" s="1"/>
  <c r="J29" i="99"/>
  <c r="H30" i="99"/>
  <c r="J30" i="99" s="1"/>
  <c r="I29" i="113" l="1"/>
  <c r="I30" i="113" s="1"/>
  <c r="I24" i="131"/>
  <c r="H24" i="120"/>
  <c r="J24" i="119"/>
  <c r="H20" i="112"/>
  <c r="I20" i="123"/>
  <c r="J20" i="111"/>
  <c r="I19" i="114"/>
  <c r="I28" i="114"/>
  <c r="I14" i="129"/>
  <c r="J14" i="117"/>
  <c r="H14" i="118"/>
  <c r="J11" i="109"/>
  <c r="I11" i="121"/>
  <c r="H11" i="110"/>
  <c r="I18" i="131"/>
  <c r="H18" i="120"/>
  <c r="J18" i="119"/>
  <c r="H10" i="127"/>
  <c r="I10" i="138"/>
  <c r="J10" i="126"/>
  <c r="I17" i="142"/>
  <c r="J17" i="130"/>
  <c r="H17" i="131"/>
  <c r="I12" i="126"/>
  <c r="H12" i="115"/>
  <c r="J12" i="114"/>
  <c r="H8" i="120"/>
  <c r="I8" i="131"/>
  <c r="J8" i="119"/>
  <c r="J4" i="120"/>
  <c r="I4" i="132"/>
  <c r="H4" i="121"/>
  <c r="J6" i="108"/>
  <c r="H6" i="109"/>
  <c r="H30" i="100"/>
  <c r="J30" i="100" s="1"/>
  <c r="J29" i="100"/>
  <c r="J22" i="102"/>
  <c r="H22" i="103"/>
  <c r="J23" i="103"/>
  <c r="H23" i="104"/>
  <c r="I23" i="116" s="1"/>
  <c r="J7" i="101"/>
  <c r="H29" i="101"/>
  <c r="J16" i="102"/>
  <c r="H16" i="103"/>
  <c r="I16" i="115" s="1"/>
  <c r="H15" i="103"/>
  <c r="I15" i="115" s="1"/>
  <c r="J15" i="102"/>
  <c r="H19" i="102"/>
  <c r="J19" i="102" s="1"/>
  <c r="H9" i="103"/>
  <c r="I9" i="115" s="1"/>
  <c r="I13" i="115" s="1"/>
  <c r="J9" i="102"/>
  <c r="H13" i="102"/>
  <c r="J13" i="102" s="1"/>
  <c r="H27" i="103"/>
  <c r="I27" i="115" s="1"/>
  <c r="J27" i="102"/>
  <c r="H25" i="103"/>
  <c r="I25" i="115" s="1"/>
  <c r="J25" i="102"/>
  <c r="H26" i="103"/>
  <c r="J26" i="102"/>
  <c r="H5" i="103"/>
  <c r="I5" i="115" s="1"/>
  <c r="I7" i="115" s="1"/>
  <c r="J5" i="102"/>
  <c r="H7" i="102"/>
  <c r="J21" i="102"/>
  <c r="H21" i="103"/>
  <c r="I21" i="115" s="1"/>
  <c r="H28" i="102"/>
  <c r="J28" i="102" s="1"/>
  <c r="I28" i="115" l="1"/>
  <c r="I29" i="114"/>
  <c r="I30" i="114" s="1"/>
  <c r="J24" i="120"/>
  <c r="H24" i="121"/>
  <c r="I24" i="132"/>
  <c r="I20" i="124"/>
  <c r="J20" i="112"/>
  <c r="H20" i="113"/>
  <c r="I19" i="115"/>
  <c r="I29" i="115" s="1"/>
  <c r="I30" i="115" s="1"/>
  <c r="H14" i="119"/>
  <c r="I14" i="130"/>
  <c r="J14" i="118"/>
  <c r="I11" i="122"/>
  <c r="H11" i="111"/>
  <c r="J11" i="110"/>
  <c r="I18" i="132"/>
  <c r="H18" i="121"/>
  <c r="J18" i="120"/>
  <c r="J10" i="127"/>
  <c r="I10" i="139"/>
  <c r="H10" i="128"/>
  <c r="I17" i="143"/>
  <c r="J17" i="131"/>
  <c r="H17" i="132"/>
  <c r="I12" i="127"/>
  <c r="J12" i="115"/>
  <c r="H12" i="116"/>
  <c r="J8" i="120"/>
  <c r="H8" i="121"/>
  <c r="I8" i="132"/>
  <c r="J6" i="109"/>
  <c r="I6" i="121"/>
  <c r="H6" i="110"/>
  <c r="H4" i="122"/>
  <c r="I4" i="133"/>
  <c r="J4" i="121"/>
  <c r="J9" i="103"/>
  <c r="H9" i="104"/>
  <c r="I9" i="116" s="1"/>
  <c r="I13" i="116" s="1"/>
  <c r="H13" i="103"/>
  <c r="J13" i="103" s="1"/>
  <c r="J7" i="102"/>
  <c r="H29" i="102"/>
  <c r="J15" i="103"/>
  <c r="H15" i="104"/>
  <c r="I15" i="116" s="1"/>
  <c r="H19" i="103"/>
  <c r="J19" i="103" s="1"/>
  <c r="J16" i="103"/>
  <c r="H16" i="104"/>
  <c r="I16" i="116" s="1"/>
  <c r="J21" i="103"/>
  <c r="H21" i="104"/>
  <c r="I21" i="116" s="1"/>
  <c r="H28" i="103"/>
  <c r="J28" i="103" s="1"/>
  <c r="J26" i="103"/>
  <c r="H26" i="104"/>
  <c r="H27" i="104"/>
  <c r="I27" i="116" s="1"/>
  <c r="J27" i="103"/>
  <c r="H30" i="101"/>
  <c r="J30" i="101" s="1"/>
  <c r="J29" i="101"/>
  <c r="J23" i="104"/>
  <c r="H23" i="105"/>
  <c r="I23" i="117" s="1"/>
  <c r="H5" i="104"/>
  <c r="I5" i="116" s="1"/>
  <c r="I7" i="116" s="1"/>
  <c r="J5" i="103"/>
  <c r="H7" i="103"/>
  <c r="J22" i="103"/>
  <c r="H22" i="104"/>
  <c r="I22" i="116" s="1"/>
  <c r="H25" i="104"/>
  <c r="I25" i="116" s="1"/>
  <c r="J25" i="103"/>
  <c r="H24" i="122" l="1"/>
  <c r="I24" i="133"/>
  <c r="J24" i="121"/>
  <c r="H20" i="114"/>
  <c r="I20" i="125"/>
  <c r="J20" i="113"/>
  <c r="I19" i="116"/>
  <c r="I28" i="116"/>
  <c r="H14" i="120"/>
  <c r="I14" i="131"/>
  <c r="J14" i="119"/>
  <c r="I11" i="123"/>
  <c r="J11" i="111"/>
  <c r="H11" i="112"/>
  <c r="I18" i="133"/>
  <c r="J18" i="121"/>
  <c r="H18" i="122"/>
  <c r="H10" i="129"/>
  <c r="I10" i="140"/>
  <c r="J10" i="128"/>
  <c r="I17" i="144"/>
  <c r="J17" i="132"/>
  <c r="H17" i="133"/>
  <c r="I12" i="128"/>
  <c r="H12" i="117"/>
  <c r="J12" i="116"/>
  <c r="I8" i="133"/>
  <c r="H8" i="122"/>
  <c r="J8" i="121"/>
  <c r="I6" i="122"/>
  <c r="H6" i="111"/>
  <c r="J6" i="110"/>
  <c r="I4" i="134"/>
  <c r="J4" i="122"/>
  <c r="H4" i="123"/>
  <c r="H16" i="105"/>
  <c r="I16" i="117" s="1"/>
  <c r="J16" i="104"/>
  <c r="J26" i="104"/>
  <c r="H26" i="105"/>
  <c r="H25" i="105"/>
  <c r="I25" i="117" s="1"/>
  <c r="J25" i="104"/>
  <c r="J22" i="104"/>
  <c r="H22" i="105"/>
  <c r="I22" i="117" s="1"/>
  <c r="H30" i="102"/>
  <c r="J30" i="102" s="1"/>
  <c r="J29" i="102"/>
  <c r="J7" i="103"/>
  <c r="H29" i="103"/>
  <c r="J5" i="104"/>
  <c r="H5" i="105"/>
  <c r="I5" i="117" s="1"/>
  <c r="I7" i="117" s="1"/>
  <c r="H7" i="104"/>
  <c r="J9" i="104"/>
  <c r="H9" i="105"/>
  <c r="I9" i="117" s="1"/>
  <c r="I13" i="117" s="1"/>
  <c r="H13" i="104"/>
  <c r="J13" i="104" s="1"/>
  <c r="H27" i="105"/>
  <c r="I27" i="117" s="1"/>
  <c r="J27" i="104"/>
  <c r="J21" i="104"/>
  <c r="H21" i="105"/>
  <c r="I21" i="117" s="1"/>
  <c r="H28" i="104"/>
  <c r="J28" i="104" s="1"/>
  <c r="H15" i="105"/>
  <c r="I15" i="117" s="1"/>
  <c r="J15" i="104"/>
  <c r="H19" i="104"/>
  <c r="J19" i="104" s="1"/>
  <c r="J23" i="105"/>
  <c r="H23" i="106"/>
  <c r="I23" i="118" s="1"/>
  <c r="I29" i="116" l="1"/>
  <c r="I30" i="116" s="1"/>
  <c r="I24" i="134"/>
  <c r="H24" i="123"/>
  <c r="J24" i="122"/>
  <c r="I20" i="126"/>
  <c r="H20" i="115"/>
  <c r="J20" i="114"/>
  <c r="I19" i="117"/>
  <c r="I28" i="117"/>
  <c r="J14" i="120"/>
  <c r="H14" i="121"/>
  <c r="I14" i="132"/>
  <c r="I11" i="124"/>
  <c r="H11" i="113"/>
  <c r="J11" i="112"/>
  <c r="H18" i="123"/>
  <c r="J18" i="122"/>
  <c r="I18" i="134"/>
  <c r="I10" i="141"/>
  <c r="J10" i="129"/>
  <c r="H10" i="130"/>
  <c r="J17" i="133"/>
  <c r="I17" i="145"/>
  <c r="H17" i="134"/>
  <c r="I12" i="129"/>
  <c r="H12" i="118"/>
  <c r="J12" i="117"/>
  <c r="H8" i="123"/>
  <c r="J8" i="122"/>
  <c r="I8" i="134"/>
  <c r="I6" i="123"/>
  <c r="H6" i="112"/>
  <c r="J6" i="111"/>
  <c r="I4" i="135"/>
  <c r="H4" i="124"/>
  <c r="J27" i="105"/>
  <c r="H27" i="106"/>
  <c r="I27" i="118" s="1"/>
  <c r="J5" i="105"/>
  <c r="H5" i="106"/>
  <c r="I5" i="118" s="1"/>
  <c r="I7" i="118" s="1"/>
  <c r="H7" i="105"/>
  <c r="J23" i="106"/>
  <c r="H23" i="107"/>
  <c r="I23" i="119" s="1"/>
  <c r="J9" i="105"/>
  <c r="H9" i="106"/>
  <c r="I9" i="118" s="1"/>
  <c r="I13" i="118" s="1"/>
  <c r="H13" i="105"/>
  <c r="J13" i="105" s="1"/>
  <c r="H29" i="104"/>
  <c r="J7" i="104"/>
  <c r="J25" i="105"/>
  <c r="H25" i="106"/>
  <c r="I25" i="118" s="1"/>
  <c r="J26" i="105"/>
  <c r="H26" i="106"/>
  <c r="J21" i="105"/>
  <c r="H21" i="106"/>
  <c r="I21" i="118" s="1"/>
  <c r="H28" i="105"/>
  <c r="J28" i="105" s="1"/>
  <c r="H30" i="103"/>
  <c r="J30" i="103" s="1"/>
  <c r="J29" i="103"/>
  <c r="J22" i="105"/>
  <c r="H22" i="106"/>
  <c r="I22" i="118" s="1"/>
  <c r="H15" i="106"/>
  <c r="I15" i="118" s="1"/>
  <c r="J15" i="105"/>
  <c r="H19" i="105"/>
  <c r="J19" i="105" s="1"/>
  <c r="H16" i="106"/>
  <c r="I16" i="118" s="1"/>
  <c r="J16" i="105"/>
  <c r="I19" i="118" l="1"/>
  <c r="I24" i="135"/>
  <c r="H24" i="124"/>
  <c r="J24" i="123"/>
  <c r="I28" i="118"/>
  <c r="I29" i="118" s="1"/>
  <c r="I30" i="118" s="1"/>
  <c r="I29" i="117"/>
  <c r="I30" i="117" s="1"/>
  <c r="I20" i="127"/>
  <c r="H20" i="116"/>
  <c r="J20" i="115"/>
  <c r="H14" i="122"/>
  <c r="I14" i="133"/>
  <c r="J14" i="121"/>
  <c r="H11" i="114"/>
  <c r="I11" i="125"/>
  <c r="J11" i="113"/>
  <c r="I18" i="135"/>
  <c r="H18" i="124"/>
  <c r="J18" i="123"/>
  <c r="H10" i="131"/>
  <c r="J10" i="130"/>
  <c r="I10" i="142"/>
  <c r="J17" i="134"/>
  <c r="H17" i="135"/>
  <c r="I17" i="146"/>
  <c r="I12" i="130"/>
  <c r="H12" i="119"/>
  <c r="J12" i="118"/>
  <c r="I8" i="135"/>
  <c r="H8" i="124"/>
  <c r="J8" i="123"/>
  <c r="I6" i="124"/>
  <c r="H6" i="113"/>
  <c r="J6" i="112"/>
  <c r="H4" i="125"/>
  <c r="I4" i="136"/>
  <c r="J4" i="124"/>
  <c r="J26" i="106"/>
  <c r="H26" i="107"/>
  <c r="J9" i="106"/>
  <c r="H9" i="107"/>
  <c r="I9" i="119" s="1"/>
  <c r="I13" i="119" s="1"/>
  <c r="H13" i="106"/>
  <c r="J13" i="106" s="1"/>
  <c r="J22" i="106"/>
  <c r="H22" i="107"/>
  <c r="I22" i="119" s="1"/>
  <c r="J16" i="106"/>
  <c r="H16" i="107"/>
  <c r="I16" i="119" s="1"/>
  <c r="J15" i="106"/>
  <c r="H15" i="107"/>
  <c r="I15" i="119" s="1"/>
  <c r="H19" i="106"/>
  <c r="J19" i="106" s="1"/>
  <c r="J27" i="106"/>
  <c r="H27" i="107"/>
  <c r="I27" i="119" s="1"/>
  <c r="J21" i="106"/>
  <c r="H21" i="107"/>
  <c r="I21" i="119" s="1"/>
  <c r="H28" i="106"/>
  <c r="J28" i="106" s="1"/>
  <c r="J25" i="106"/>
  <c r="H25" i="107"/>
  <c r="I25" i="119" s="1"/>
  <c r="J29" i="104"/>
  <c r="H30" i="104"/>
  <c r="J30" i="104" s="1"/>
  <c r="J23" i="107"/>
  <c r="H23" i="108"/>
  <c r="I23" i="120" s="1"/>
  <c r="H29" i="105"/>
  <c r="J7" i="105"/>
  <c r="J5" i="106"/>
  <c r="H5" i="107"/>
  <c r="I5" i="119" s="1"/>
  <c r="I7" i="119" s="1"/>
  <c r="H7" i="106"/>
  <c r="J24" i="124" l="1"/>
  <c r="I24" i="136"/>
  <c r="H24" i="125"/>
  <c r="I20" i="128"/>
  <c r="H20" i="117"/>
  <c r="J20" i="116"/>
  <c r="I19" i="119"/>
  <c r="I28" i="119"/>
  <c r="H14" i="123"/>
  <c r="I14" i="134"/>
  <c r="J14" i="122"/>
  <c r="I11" i="126"/>
  <c r="J11" i="114"/>
  <c r="H11" i="115"/>
  <c r="H18" i="125"/>
  <c r="I18" i="136"/>
  <c r="J18" i="124"/>
  <c r="H10" i="132"/>
  <c r="J10" i="131"/>
  <c r="I10" i="143"/>
  <c r="I17" i="147"/>
  <c r="J17" i="135"/>
  <c r="H17" i="136"/>
  <c r="I12" i="131"/>
  <c r="H12" i="120"/>
  <c r="J12" i="119"/>
  <c r="I8" i="136"/>
  <c r="J8" i="124"/>
  <c r="H8" i="125"/>
  <c r="H6" i="114"/>
  <c r="I6" i="125"/>
  <c r="J6" i="113"/>
  <c r="H4" i="126"/>
  <c r="J4" i="125"/>
  <c r="I4" i="137"/>
  <c r="J25" i="107"/>
  <c r="H25" i="108"/>
  <c r="I25" i="120" s="1"/>
  <c r="J27" i="107"/>
  <c r="H27" i="108"/>
  <c r="I27" i="120" s="1"/>
  <c r="J15" i="107"/>
  <c r="H15" i="108"/>
  <c r="I15" i="120" s="1"/>
  <c r="H19" i="107"/>
  <c r="J19" i="107" s="1"/>
  <c r="H29" i="106"/>
  <c r="J7" i="106"/>
  <c r="J21" i="107"/>
  <c r="H21" i="108"/>
  <c r="I21" i="120" s="1"/>
  <c r="H28" i="107"/>
  <c r="J28" i="107" s="1"/>
  <c r="J22" i="107"/>
  <c r="H22" i="108"/>
  <c r="I22" i="120" s="1"/>
  <c r="J9" i="107"/>
  <c r="H9" i="108"/>
  <c r="I9" i="120" s="1"/>
  <c r="I13" i="120" s="1"/>
  <c r="H13" i="107"/>
  <c r="J13" i="107" s="1"/>
  <c r="J26" i="107"/>
  <c r="H26" i="108"/>
  <c r="I26" i="120" s="1"/>
  <c r="J16" i="107"/>
  <c r="H16" i="108"/>
  <c r="I16" i="120" s="1"/>
  <c r="J5" i="107"/>
  <c r="H5" i="108"/>
  <c r="I5" i="120" s="1"/>
  <c r="I7" i="120" s="1"/>
  <c r="H7" i="107"/>
  <c r="J29" i="105"/>
  <c r="H30" i="105"/>
  <c r="J30" i="105" s="1"/>
  <c r="J23" i="108"/>
  <c r="H23" i="109"/>
  <c r="I28" i="120" l="1"/>
  <c r="I24" i="137"/>
  <c r="H24" i="126"/>
  <c r="J24" i="125"/>
  <c r="J23" i="109"/>
  <c r="I23" i="121"/>
  <c r="H23" i="110"/>
  <c r="I29" i="119"/>
  <c r="I30" i="119" s="1"/>
  <c r="I20" i="129"/>
  <c r="H20" i="118"/>
  <c r="J20" i="117"/>
  <c r="I19" i="120"/>
  <c r="I29" i="120" s="1"/>
  <c r="I30" i="120" s="1"/>
  <c r="J14" i="123"/>
  <c r="H14" i="124"/>
  <c r="I14" i="135"/>
  <c r="I11" i="127"/>
  <c r="H11" i="116"/>
  <c r="J11" i="115"/>
  <c r="I18" i="137"/>
  <c r="J18" i="125"/>
  <c r="H18" i="126"/>
  <c r="H10" i="133"/>
  <c r="J10" i="132"/>
  <c r="I10" i="144"/>
  <c r="J17" i="136"/>
  <c r="I17" i="148"/>
  <c r="H17" i="137"/>
  <c r="J12" i="120"/>
  <c r="H12" i="121"/>
  <c r="I12" i="132"/>
  <c r="H8" i="126"/>
  <c r="I8" i="137"/>
  <c r="J8" i="125"/>
  <c r="I6" i="126"/>
  <c r="J6" i="114"/>
  <c r="H6" i="115"/>
  <c r="J4" i="126"/>
  <c r="H4" i="127"/>
  <c r="I4" i="138"/>
  <c r="J22" i="108"/>
  <c r="H22" i="109"/>
  <c r="J26" i="108"/>
  <c r="H26" i="109"/>
  <c r="J29" i="106"/>
  <c r="H30" i="106"/>
  <c r="J30" i="106" s="1"/>
  <c r="J5" i="108"/>
  <c r="H5" i="109"/>
  <c r="H7" i="108"/>
  <c r="J9" i="108"/>
  <c r="H9" i="109"/>
  <c r="H13" i="108"/>
  <c r="J13" i="108" s="1"/>
  <c r="J21" i="108"/>
  <c r="H21" i="109"/>
  <c r="H28" i="108"/>
  <c r="J28" i="108" s="1"/>
  <c r="J27" i="108"/>
  <c r="H27" i="109"/>
  <c r="J25" i="108"/>
  <c r="H25" i="109"/>
  <c r="J15" i="108"/>
  <c r="H15" i="109"/>
  <c r="H19" i="108"/>
  <c r="J19" i="108" s="1"/>
  <c r="H29" i="107"/>
  <c r="J7" i="107"/>
  <c r="J16" i="108"/>
  <c r="H16" i="109"/>
  <c r="J26" i="109" l="1"/>
  <c r="I26" i="121"/>
  <c r="H26" i="110"/>
  <c r="I21" i="121"/>
  <c r="H21" i="110"/>
  <c r="I24" i="138"/>
  <c r="J24" i="126"/>
  <c r="H24" i="127"/>
  <c r="I23" i="122"/>
  <c r="H23" i="111"/>
  <c r="J23" i="110"/>
  <c r="J22" i="109"/>
  <c r="I22" i="121"/>
  <c r="H22" i="110"/>
  <c r="I20" i="130"/>
  <c r="H20" i="119"/>
  <c r="J20" i="118"/>
  <c r="I15" i="121"/>
  <c r="H15" i="110"/>
  <c r="J25" i="109"/>
  <c r="I25" i="121"/>
  <c r="H25" i="110"/>
  <c r="H14" i="125"/>
  <c r="I14" i="136"/>
  <c r="J14" i="124"/>
  <c r="I11" i="128"/>
  <c r="H11" i="117"/>
  <c r="J11" i="116"/>
  <c r="J27" i="109"/>
  <c r="I27" i="121"/>
  <c r="H27" i="110"/>
  <c r="I18" i="138"/>
  <c r="J18" i="126"/>
  <c r="H18" i="127"/>
  <c r="J10" i="133"/>
  <c r="H10" i="134"/>
  <c r="I10" i="145"/>
  <c r="I9" i="121"/>
  <c r="I13" i="121" s="1"/>
  <c r="H9" i="110"/>
  <c r="J17" i="137"/>
  <c r="H17" i="138"/>
  <c r="J16" i="109"/>
  <c r="I16" i="121"/>
  <c r="H16" i="110"/>
  <c r="H12" i="122"/>
  <c r="J12" i="121"/>
  <c r="I12" i="133"/>
  <c r="J8" i="126"/>
  <c r="I8" i="138"/>
  <c r="H8" i="127"/>
  <c r="I6" i="127"/>
  <c r="H6" i="116"/>
  <c r="J6" i="115"/>
  <c r="I5" i="121"/>
  <c r="I7" i="121" s="1"/>
  <c r="H5" i="110"/>
  <c r="I4" i="139"/>
  <c r="J4" i="127"/>
  <c r="H4" i="128"/>
  <c r="J9" i="109"/>
  <c r="H13" i="109"/>
  <c r="J13" i="109" s="1"/>
  <c r="H29" i="108"/>
  <c r="J7" i="108"/>
  <c r="J21" i="109"/>
  <c r="H28" i="109"/>
  <c r="J28" i="109" s="1"/>
  <c r="J5" i="109"/>
  <c r="H7" i="109"/>
  <c r="J29" i="107"/>
  <c r="H30" i="107"/>
  <c r="J30" i="107" s="1"/>
  <c r="J15" i="109"/>
  <c r="H19" i="109"/>
  <c r="J19" i="109" s="1"/>
  <c r="I26" i="122" l="1"/>
  <c r="H26" i="111"/>
  <c r="J26" i="110"/>
  <c r="I21" i="122"/>
  <c r="H21" i="111"/>
  <c r="J21" i="110"/>
  <c r="I19" i="121"/>
  <c r="I28" i="121"/>
  <c r="I24" i="139"/>
  <c r="H24" i="128"/>
  <c r="J24" i="127"/>
  <c r="I23" i="123"/>
  <c r="J23" i="111"/>
  <c r="H23" i="112"/>
  <c r="I22" i="122"/>
  <c r="H22" i="111"/>
  <c r="J22" i="110"/>
  <c r="I20" i="131"/>
  <c r="H20" i="120"/>
  <c r="J20" i="119"/>
  <c r="I15" i="122"/>
  <c r="H15" i="111"/>
  <c r="J15" i="110"/>
  <c r="I25" i="122"/>
  <c r="H25" i="111"/>
  <c r="J25" i="110"/>
  <c r="H14" i="126"/>
  <c r="I14" i="137"/>
  <c r="J14" i="125"/>
  <c r="H11" i="118"/>
  <c r="I11" i="129"/>
  <c r="J11" i="117"/>
  <c r="I27" i="122"/>
  <c r="H27" i="111"/>
  <c r="J27" i="110"/>
  <c r="H28" i="110"/>
  <c r="J28" i="110" s="1"/>
  <c r="I18" i="139"/>
  <c r="H18" i="128"/>
  <c r="J18" i="127"/>
  <c r="H10" i="135"/>
  <c r="J10" i="134"/>
  <c r="I10" i="146"/>
  <c r="I9" i="122"/>
  <c r="I13" i="122" s="1"/>
  <c r="H9" i="111"/>
  <c r="J9" i="110"/>
  <c r="H13" i="110"/>
  <c r="J13" i="110" s="1"/>
  <c r="J17" i="138"/>
  <c r="H17" i="139"/>
  <c r="J16" i="110"/>
  <c r="H16" i="111"/>
  <c r="H19" i="110"/>
  <c r="J19" i="110" s="1"/>
  <c r="I16" i="122"/>
  <c r="J12" i="122"/>
  <c r="H12" i="123"/>
  <c r="I12" i="134"/>
  <c r="H8" i="128"/>
  <c r="I8" i="139"/>
  <c r="J8" i="127"/>
  <c r="I6" i="128"/>
  <c r="H6" i="117"/>
  <c r="J6" i="116"/>
  <c r="I5" i="122"/>
  <c r="I7" i="122" s="1"/>
  <c r="H5" i="111"/>
  <c r="J5" i="110"/>
  <c r="H7" i="110"/>
  <c r="I4" i="140"/>
  <c r="J4" i="128"/>
  <c r="H4" i="129"/>
  <c r="H29" i="109"/>
  <c r="J7" i="109"/>
  <c r="J29" i="108"/>
  <c r="H30" i="108"/>
  <c r="J30" i="108" s="1"/>
  <c r="I29" i="121" l="1"/>
  <c r="I30" i="121" s="1"/>
  <c r="J26" i="111"/>
  <c r="I26" i="123"/>
  <c r="H26" i="112"/>
  <c r="H21" i="112"/>
  <c r="I21" i="123"/>
  <c r="J21" i="111"/>
  <c r="I19" i="122"/>
  <c r="I28" i="122"/>
  <c r="I24" i="140"/>
  <c r="J24" i="128"/>
  <c r="H24" i="129"/>
  <c r="I23" i="124"/>
  <c r="H23" i="113"/>
  <c r="J23" i="112"/>
  <c r="J22" i="111"/>
  <c r="I22" i="123"/>
  <c r="H22" i="112"/>
  <c r="J20" i="120"/>
  <c r="H20" i="121"/>
  <c r="I20" i="132"/>
  <c r="I15" i="123"/>
  <c r="H15" i="112"/>
  <c r="J15" i="111"/>
  <c r="I25" i="123"/>
  <c r="H25" i="112"/>
  <c r="J25" i="111"/>
  <c r="J14" i="126"/>
  <c r="H14" i="127"/>
  <c r="I14" i="138"/>
  <c r="J11" i="118"/>
  <c r="I11" i="130"/>
  <c r="H11" i="119"/>
  <c r="I27" i="123"/>
  <c r="J27" i="111"/>
  <c r="H27" i="112"/>
  <c r="H28" i="111"/>
  <c r="J28" i="111" s="1"/>
  <c r="I18" i="140"/>
  <c r="H18" i="129"/>
  <c r="J18" i="128"/>
  <c r="H10" i="136"/>
  <c r="I10" i="147"/>
  <c r="J10" i="135"/>
  <c r="H9" i="112"/>
  <c r="J9" i="111"/>
  <c r="I9" i="123"/>
  <c r="I13" i="123" s="1"/>
  <c r="H13" i="111"/>
  <c r="J13" i="111" s="1"/>
  <c r="H17" i="140"/>
  <c r="J17" i="139"/>
  <c r="I16" i="123"/>
  <c r="H16" i="112"/>
  <c r="J16" i="111"/>
  <c r="H19" i="111"/>
  <c r="J19" i="111" s="1"/>
  <c r="I12" i="135"/>
  <c r="J12" i="123"/>
  <c r="H12" i="124"/>
  <c r="H8" i="129"/>
  <c r="I8" i="140"/>
  <c r="J8" i="128"/>
  <c r="J6" i="117"/>
  <c r="I6" i="129"/>
  <c r="H6" i="118"/>
  <c r="H29" i="110"/>
  <c r="J7" i="110"/>
  <c r="I5" i="123"/>
  <c r="I7" i="123" s="1"/>
  <c r="H5" i="112"/>
  <c r="J5" i="111"/>
  <c r="H7" i="111"/>
  <c r="J4" i="129"/>
  <c r="I4" i="141"/>
  <c r="H4" i="130"/>
  <c r="J29" i="109"/>
  <c r="H30" i="109"/>
  <c r="J30" i="109" s="1"/>
  <c r="I26" i="124" l="1"/>
  <c r="H26" i="113"/>
  <c r="J26" i="112"/>
  <c r="I29" i="122"/>
  <c r="I30" i="122" s="1"/>
  <c r="H21" i="113"/>
  <c r="I21" i="124"/>
  <c r="J21" i="112"/>
  <c r="I19" i="123"/>
  <c r="I28" i="123"/>
  <c r="I24" i="141"/>
  <c r="H24" i="130"/>
  <c r="J24" i="129"/>
  <c r="I23" i="125"/>
  <c r="H23" i="114"/>
  <c r="J23" i="113"/>
  <c r="I22" i="124"/>
  <c r="H22" i="113"/>
  <c r="J22" i="112"/>
  <c r="I20" i="133"/>
  <c r="H20" i="122"/>
  <c r="J20" i="121"/>
  <c r="I15" i="124"/>
  <c r="H15" i="113"/>
  <c r="J15" i="112"/>
  <c r="J25" i="112"/>
  <c r="I25" i="124"/>
  <c r="H25" i="113"/>
  <c r="J14" i="127"/>
  <c r="I14" i="139"/>
  <c r="H14" i="128"/>
  <c r="I11" i="131"/>
  <c r="H11" i="120"/>
  <c r="J11" i="119"/>
  <c r="I27" i="124"/>
  <c r="J27" i="112"/>
  <c r="H27" i="113"/>
  <c r="H28" i="112"/>
  <c r="J28" i="112" s="1"/>
  <c r="I18" i="141"/>
  <c r="H18" i="130"/>
  <c r="J18" i="129"/>
  <c r="J10" i="136"/>
  <c r="H10" i="137"/>
  <c r="I10" i="148"/>
  <c r="I9" i="124"/>
  <c r="I13" i="124" s="1"/>
  <c r="J9" i="112"/>
  <c r="H9" i="113"/>
  <c r="H13" i="112"/>
  <c r="J13" i="112" s="1"/>
  <c r="J17" i="140"/>
  <c r="H17" i="141"/>
  <c r="I16" i="124"/>
  <c r="H16" i="113"/>
  <c r="J16" i="112"/>
  <c r="H19" i="112"/>
  <c r="J19" i="112" s="1"/>
  <c r="I12" i="136"/>
  <c r="J12" i="124"/>
  <c r="H12" i="125"/>
  <c r="J8" i="129"/>
  <c r="I8" i="141"/>
  <c r="H8" i="130"/>
  <c r="I6" i="130"/>
  <c r="J6" i="118"/>
  <c r="H6" i="119"/>
  <c r="J7" i="111"/>
  <c r="H29" i="111"/>
  <c r="I5" i="124"/>
  <c r="I7" i="124" s="1"/>
  <c r="H5" i="113"/>
  <c r="J5" i="112"/>
  <c r="H7" i="112"/>
  <c r="H30" i="110"/>
  <c r="J30" i="110" s="1"/>
  <c r="J29" i="110"/>
  <c r="I4" i="142"/>
  <c r="J4" i="130"/>
  <c r="H4" i="131"/>
  <c r="J4" i="123"/>
  <c r="I29" i="123" l="1"/>
  <c r="I30" i="123" s="1"/>
  <c r="H26" i="114"/>
  <c r="I26" i="125"/>
  <c r="J26" i="113"/>
  <c r="H21" i="114"/>
  <c r="I21" i="125"/>
  <c r="J21" i="113"/>
  <c r="I19" i="124"/>
  <c r="I28" i="124"/>
  <c r="I24" i="142"/>
  <c r="J24" i="130"/>
  <c r="H24" i="131"/>
  <c r="I23" i="126"/>
  <c r="H23" i="115"/>
  <c r="J23" i="114"/>
  <c r="I22" i="125"/>
  <c r="H22" i="114"/>
  <c r="J22" i="113"/>
  <c r="H20" i="123"/>
  <c r="I20" i="134"/>
  <c r="J20" i="122"/>
  <c r="J15" i="113"/>
  <c r="I15" i="125"/>
  <c r="H15" i="114"/>
  <c r="H25" i="114"/>
  <c r="I25" i="125"/>
  <c r="J25" i="113"/>
  <c r="H14" i="129"/>
  <c r="I14" i="140"/>
  <c r="J14" i="128"/>
  <c r="H11" i="121"/>
  <c r="I11" i="132"/>
  <c r="J11" i="120"/>
  <c r="I27" i="125"/>
  <c r="H27" i="114"/>
  <c r="J27" i="113"/>
  <c r="H28" i="113"/>
  <c r="J28" i="113" s="1"/>
  <c r="I18" i="142"/>
  <c r="H18" i="131"/>
  <c r="J18" i="130"/>
  <c r="J10" i="137"/>
  <c r="H10" i="138"/>
  <c r="I9" i="125"/>
  <c r="I13" i="125" s="1"/>
  <c r="H9" i="114"/>
  <c r="J9" i="113"/>
  <c r="H13" i="113"/>
  <c r="J13" i="113" s="1"/>
  <c r="J17" i="141"/>
  <c r="H17" i="142"/>
  <c r="I16" i="125"/>
  <c r="H16" i="114"/>
  <c r="J16" i="113"/>
  <c r="H19" i="113"/>
  <c r="J19" i="113" s="1"/>
  <c r="H12" i="126"/>
  <c r="J12" i="125"/>
  <c r="I12" i="137"/>
  <c r="I8" i="142"/>
  <c r="H8" i="131"/>
  <c r="J8" i="130"/>
  <c r="I6" i="131"/>
  <c r="J6" i="119"/>
  <c r="H6" i="120"/>
  <c r="J7" i="112"/>
  <c r="H29" i="112"/>
  <c r="I5" i="125"/>
  <c r="I7" i="125" s="1"/>
  <c r="H5" i="114"/>
  <c r="J5" i="113"/>
  <c r="H7" i="113"/>
  <c r="J29" i="111"/>
  <c r="H30" i="111"/>
  <c r="J30" i="111" s="1"/>
  <c r="H4" i="132"/>
  <c r="J4" i="131"/>
  <c r="I4" i="143"/>
  <c r="I29" i="124" l="1"/>
  <c r="I30" i="124" s="1"/>
  <c r="I26" i="126"/>
  <c r="J26" i="114"/>
  <c r="H26" i="115"/>
  <c r="I21" i="126"/>
  <c r="H21" i="115"/>
  <c r="J21" i="114"/>
  <c r="I19" i="125"/>
  <c r="I28" i="125"/>
  <c r="I24" i="143"/>
  <c r="H24" i="132"/>
  <c r="J24" i="131"/>
  <c r="I23" i="127"/>
  <c r="H23" i="116"/>
  <c r="J23" i="115"/>
  <c r="J22" i="114"/>
  <c r="I22" i="126"/>
  <c r="H22" i="115"/>
  <c r="I20" i="135"/>
  <c r="H20" i="124"/>
  <c r="J20" i="123"/>
  <c r="H15" i="115"/>
  <c r="I15" i="126"/>
  <c r="J15" i="114"/>
  <c r="I25" i="126"/>
  <c r="H25" i="115"/>
  <c r="J25" i="114"/>
  <c r="H14" i="130"/>
  <c r="I14" i="141"/>
  <c r="J14" i="129"/>
  <c r="H11" i="122"/>
  <c r="I11" i="133"/>
  <c r="J11" i="121"/>
  <c r="I27" i="126"/>
  <c r="H27" i="115"/>
  <c r="J27" i="114"/>
  <c r="H28" i="114"/>
  <c r="J28" i="114" s="1"/>
  <c r="I18" i="143"/>
  <c r="J18" i="131"/>
  <c r="H18" i="132"/>
  <c r="H10" i="139"/>
  <c r="J10" i="138"/>
  <c r="I9" i="126"/>
  <c r="I13" i="126" s="1"/>
  <c r="H9" i="115"/>
  <c r="J9" i="114"/>
  <c r="H13" i="114"/>
  <c r="J13" i="114" s="1"/>
  <c r="H17" i="143"/>
  <c r="J17" i="142"/>
  <c r="I16" i="126"/>
  <c r="H16" i="115"/>
  <c r="J16" i="114"/>
  <c r="H19" i="114"/>
  <c r="J19" i="114" s="1"/>
  <c r="I12" i="138"/>
  <c r="H12" i="127"/>
  <c r="J12" i="126"/>
  <c r="J8" i="131"/>
  <c r="H8" i="132"/>
  <c r="I8" i="143"/>
  <c r="H6" i="121"/>
  <c r="I6" i="132"/>
  <c r="J6" i="120"/>
  <c r="I5" i="126"/>
  <c r="I7" i="126" s="1"/>
  <c r="J5" i="114"/>
  <c r="H5" i="115"/>
  <c r="H7" i="114"/>
  <c r="H29" i="113"/>
  <c r="J7" i="113"/>
  <c r="J29" i="112"/>
  <c r="H30" i="112"/>
  <c r="J30" i="112" s="1"/>
  <c r="I4" i="144"/>
  <c r="H4" i="133"/>
  <c r="J4" i="132"/>
  <c r="E7" i="135"/>
  <c r="E29" i="135" s="1"/>
  <c r="G4" i="135"/>
  <c r="I29" i="125" l="1"/>
  <c r="I30" i="125" s="1"/>
  <c r="I26" i="127"/>
  <c r="H26" i="116"/>
  <c r="J26" i="115"/>
  <c r="I21" i="127"/>
  <c r="H21" i="116"/>
  <c r="J21" i="115"/>
  <c r="I19" i="126"/>
  <c r="I28" i="126"/>
  <c r="J24" i="132"/>
  <c r="I24" i="144"/>
  <c r="H24" i="133"/>
  <c r="I23" i="128"/>
  <c r="J23" i="116"/>
  <c r="H23" i="117"/>
  <c r="H22" i="116"/>
  <c r="I22" i="127"/>
  <c r="J22" i="115"/>
  <c r="I20" i="136"/>
  <c r="H20" i="125"/>
  <c r="J20" i="124"/>
  <c r="I15" i="127"/>
  <c r="H15" i="116"/>
  <c r="J15" i="115"/>
  <c r="I25" i="127"/>
  <c r="H25" i="116"/>
  <c r="J25" i="115"/>
  <c r="I14" i="142"/>
  <c r="H14" i="131"/>
  <c r="J14" i="130"/>
  <c r="H11" i="123"/>
  <c r="J11" i="122"/>
  <c r="I11" i="134"/>
  <c r="I27" i="127"/>
  <c r="H27" i="116"/>
  <c r="J27" i="115"/>
  <c r="H28" i="115"/>
  <c r="J28" i="115" s="1"/>
  <c r="J18" i="132"/>
  <c r="I18" i="144"/>
  <c r="H18" i="133"/>
  <c r="H10" i="140"/>
  <c r="J10" i="139"/>
  <c r="I9" i="127"/>
  <c r="I13" i="127" s="1"/>
  <c r="H9" i="116"/>
  <c r="J9" i="115"/>
  <c r="H13" i="115"/>
  <c r="J13" i="115" s="1"/>
  <c r="J17" i="143"/>
  <c r="H17" i="144"/>
  <c r="I16" i="127"/>
  <c r="H16" i="116"/>
  <c r="J16" i="115"/>
  <c r="H19" i="115"/>
  <c r="J19" i="115" s="1"/>
  <c r="J12" i="127"/>
  <c r="H12" i="128"/>
  <c r="I12" i="139"/>
  <c r="J8" i="132"/>
  <c r="H8" i="133"/>
  <c r="I8" i="144"/>
  <c r="J6" i="121"/>
  <c r="I6" i="133"/>
  <c r="H6" i="122"/>
  <c r="J7" i="114"/>
  <c r="H29" i="114"/>
  <c r="J29" i="113"/>
  <c r="H30" i="113"/>
  <c r="J30" i="113" s="1"/>
  <c r="I5" i="127"/>
  <c r="I7" i="127" s="1"/>
  <c r="H5" i="116"/>
  <c r="J5" i="115"/>
  <c r="H7" i="115"/>
  <c r="I4" i="145"/>
  <c r="H4" i="134"/>
  <c r="J4" i="133"/>
  <c r="E30" i="135"/>
  <c r="G30" i="135" s="1"/>
  <c r="G29" i="135"/>
  <c r="G7" i="135"/>
  <c r="I26" i="128" l="1"/>
  <c r="J26" i="116"/>
  <c r="H26" i="117"/>
  <c r="I29" i="126"/>
  <c r="I30" i="126" s="1"/>
  <c r="I21" i="128"/>
  <c r="J21" i="116"/>
  <c r="H21" i="117"/>
  <c r="I19" i="127"/>
  <c r="I28" i="127"/>
  <c r="I24" i="145"/>
  <c r="H24" i="134"/>
  <c r="J24" i="133"/>
  <c r="I23" i="129"/>
  <c r="H23" i="118"/>
  <c r="J23" i="117"/>
  <c r="H22" i="117"/>
  <c r="I22" i="128"/>
  <c r="J22" i="116"/>
  <c r="H20" i="126"/>
  <c r="I20" i="137"/>
  <c r="J20" i="125"/>
  <c r="I15" i="128"/>
  <c r="H15" i="117"/>
  <c r="J15" i="116"/>
  <c r="I25" i="128"/>
  <c r="H25" i="117"/>
  <c r="J25" i="116"/>
  <c r="H14" i="132"/>
  <c r="J14" i="131"/>
  <c r="I14" i="143"/>
  <c r="H11" i="124"/>
  <c r="J11" i="123"/>
  <c r="I11" i="135"/>
  <c r="I27" i="128"/>
  <c r="H27" i="117"/>
  <c r="J27" i="116"/>
  <c r="H28" i="116"/>
  <c r="J28" i="116" s="1"/>
  <c r="I18" i="145"/>
  <c r="H18" i="134"/>
  <c r="J18" i="133"/>
  <c r="H10" i="141"/>
  <c r="J10" i="140"/>
  <c r="H9" i="117"/>
  <c r="J9" i="116"/>
  <c r="I9" i="128"/>
  <c r="I13" i="128" s="1"/>
  <c r="H13" i="116"/>
  <c r="J13" i="116" s="1"/>
  <c r="H17" i="145"/>
  <c r="J17" i="144"/>
  <c r="H19" i="116"/>
  <c r="J19" i="116" s="1"/>
  <c r="I16" i="128"/>
  <c r="H16" i="117"/>
  <c r="J16" i="116"/>
  <c r="I12" i="140"/>
  <c r="H12" i="129"/>
  <c r="J12" i="128"/>
  <c r="J8" i="133"/>
  <c r="I8" i="145"/>
  <c r="H8" i="134"/>
  <c r="H6" i="123"/>
  <c r="I6" i="134"/>
  <c r="J6" i="122"/>
  <c r="J7" i="115"/>
  <c r="H29" i="115"/>
  <c r="I5" i="128"/>
  <c r="I7" i="128" s="1"/>
  <c r="H5" i="117"/>
  <c r="J5" i="116"/>
  <c r="H7" i="116"/>
  <c r="J29" i="114"/>
  <c r="H30" i="114"/>
  <c r="J30" i="114" s="1"/>
  <c r="J4" i="134"/>
  <c r="I4" i="146"/>
  <c r="H4" i="135"/>
  <c r="I26" i="129" l="1"/>
  <c r="H26" i="118"/>
  <c r="J26" i="117"/>
  <c r="I29" i="127"/>
  <c r="I30" i="127" s="1"/>
  <c r="I21" i="129"/>
  <c r="H21" i="118"/>
  <c r="J21" i="117"/>
  <c r="I19" i="128"/>
  <c r="I28" i="128"/>
  <c r="J24" i="134"/>
  <c r="I24" i="146"/>
  <c r="H24" i="135"/>
  <c r="I23" i="130"/>
  <c r="H23" i="119"/>
  <c r="J23" i="118"/>
  <c r="H22" i="118"/>
  <c r="I22" i="129"/>
  <c r="J22" i="117"/>
  <c r="H20" i="127"/>
  <c r="I20" i="138"/>
  <c r="J20" i="126"/>
  <c r="I15" i="129"/>
  <c r="H15" i="118"/>
  <c r="J15" i="117"/>
  <c r="I25" i="129"/>
  <c r="J25" i="117"/>
  <c r="H25" i="118"/>
  <c r="J14" i="132"/>
  <c r="H14" i="133"/>
  <c r="I14" i="144"/>
  <c r="H11" i="125"/>
  <c r="I11" i="136"/>
  <c r="J11" i="124"/>
  <c r="I27" i="129"/>
  <c r="H27" i="118"/>
  <c r="J27" i="117"/>
  <c r="H28" i="117"/>
  <c r="J28" i="117" s="1"/>
  <c r="I18" i="146"/>
  <c r="J18" i="134"/>
  <c r="H18" i="135"/>
  <c r="H10" i="142"/>
  <c r="J10" i="141"/>
  <c r="I9" i="129"/>
  <c r="I13" i="129" s="1"/>
  <c r="J9" i="117"/>
  <c r="H9" i="118"/>
  <c r="H13" i="117"/>
  <c r="J13" i="117" s="1"/>
  <c r="J17" i="145"/>
  <c r="H17" i="146"/>
  <c r="H16" i="118"/>
  <c r="I16" i="129"/>
  <c r="J16" i="117"/>
  <c r="H19" i="117"/>
  <c r="J19" i="117" s="1"/>
  <c r="J12" i="129"/>
  <c r="H12" i="130"/>
  <c r="I12" i="141"/>
  <c r="I8" i="146"/>
  <c r="J8" i="134"/>
  <c r="H8" i="135"/>
  <c r="I6" i="135"/>
  <c r="J6" i="123"/>
  <c r="H6" i="124"/>
  <c r="I5" i="129"/>
  <c r="I7" i="129" s="1"/>
  <c r="H5" i="118"/>
  <c r="J5" i="117"/>
  <c r="H7" i="117"/>
  <c r="H30" i="115"/>
  <c r="J30" i="115" s="1"/>
  <c r="J29" i="115"/>
  <c r="J7" i="116"/>
  <c r="H29" i="116"/>
  <c r="J4" i="135"/>
  <c r="I4" i="147"/>
  <c r="H4" i="136"/>
  <c r="I26" i="130" l="1"/>
  <c r="H26" i="119"/>
  <c r="J26" i="118"/>
  <c r="I29" i="128"/>
  <c r="I30" i="128" s="1"/>
  <c r="I21" i="130"/>
  <c r="H21" i="119"/>
  <c r="J21" i="118"/>
  <c r="I19" i="129"/>
  <c r="I28" i="129"/>
  <c r="I24" i="147"/>
  <c r="J24" i="135"/>
  <c r="H24" i="136"/>
  <c r="I23" i="131"/>
  <c r="H23" i="120"/>
  <c r="J23" i="119"/>
  <c r="H22" i="119"/>
  <c r="I22" i="130"/>
  <c r="J22" i="118"/>
  <c r="H20" i="128"/>
  <c r="I20" i="139"/>
  <c r="J20" i="127"/>
  <c r="I15" i="130"/>
  <c r="H15" i="119"/>
  <c r="J15" i="118"/>
  <c r="I25" i="130"/>
  <c r="H25" i="119"/>
  <c r="J25" i="118"/>
  <c r="J14" i="133"/>
  <c r="I14" i="145"/>
  <c r="H14" i="134"/>
  <c r="H11" i="126"/>
  <c r="J11" i="125"/>
  <c r="I11" i="137"/>
  <c r="H27" i="119"/>
  <c r="I27" i="130"/>
  <c r="J27" i="118"/>
  <c r="H28" i="118"/>
  <c r="J28" i="118" s="1"/>
  <c r="J18" i="135"/>
  <c r="I18" i="147"/>
  <c r="H18" i="136"/>
  <c r="H10" i="143"/>
  <c r="J10" i="142"/>
  <c r="I9" i="130"/>
  <c r="I13" i="130" s="1"/>
  <c r="H9" i="119"/>
  <c r="J9" i="118"/>
  <c r="H13" i="118"/>
  <c r="J13" i="118" s="1"/>
  <c r="J17" i="146"/>
  <c r="H17" i="147"/>
  <c r="H16" i="119"/>
  <c r="I16" i="130"/>
  <c r="J16" i="118"/>
  <c r="H19" i="118"/>
  <c r="J19" i="118" s="1"/>
  <c r="H12" i="131"/>
  <c r="I12" i="142"/>
  <c r="J12" i="130"/>
  <c r="I8" i="147"/>
  <c r="H8" i="136"/>
  <c r="J8" i="135"/>
  <c r="H6" i="125"/>
  <c r="I6" i="136"/>
  <c r="J6" i="124"/>
  <c r="H29" i="117"/>
  <c r="J7" i="117"/>
  <c r="J29" i="116"/>
  <c r="H30" i="116"/>
  <c r="J30" i="116" s="1"/>
  <c r="I5" i="130"/>
  <c r="I7" i="130" s="1"/>
  <c r="H5" i="119"/>
  <c r="J5" i="118"/>
  <c r="H7" i="118"/>
  <c r="H4" i="137"/>
  <c r="J4" i="136"/>
  <c r="I4" i="148"/>
  <c r="I26" i="131" l="1"/>
  <c r="J26" i="119"/>
  <c r="H26" i="120"/>
  <c r="I29" i="129"/>
  <c r="I30" i="129" s="1"/>
  <c r="I21" i="131"/>
  <c r="H21" i="120"/>
  <c r="J21" i="119"/>
  <c r="I19" i="130"/>
  <c r="I28" i="130"/>
  <c r="I24" i="148"/>
  <c r="H24" i="137"/>
  <c r="J24" i="136"/>
  <c r="J23" i="120"/>
  <c r="H23" i="121"/>
  <c r="I23" i="132"/>
  <c r="I22" i="131"/>
  <c r="H22" i="120"/>
  <c r="J22" i="119"/>
  <c r="H20" i="129"/>
  <c r="I20" i="140"/>
  <c r="J20" i="128"/>
  <c r="I15" i="131"/>
  <c r="H15" i="120"/>
  <c r="J15" i="119"/>
  <c r="I25" i="131"/>
  <c r="H25" i="120"/>
  <c r="J25" i="119"/>
  <c r="J14" i="134"/>
  <c r="H14" i="135"/>
  <c r="I14" i="146"/>
  <c r="I11" i="138"/>
  <c r="H11" i="127"/>
  <c r="J11" i="126"/>
  <c r="I27" i="131"/>
  <c r="J27" i="119"/>
  <c r="H27" i="120"/>
  <c r="H28" i="119"/>
  <c r="J28" i="119" s="1"/>
  <c r="I18" i="148"/>
  <c r="H18" i="137"/>
  <c r="J18" i="136"/>
  <c r="H10" i="144"/>
  <c r="J10" i="143"/>
  <c r="J9" i="119"/>
  <c r="H9" i="120"/>
  <c r="I9" i="131"/>
  <c r="I13" i="131" s="1"/>
  <c r="H13" i="119"/>
  <c r="J13" i="119" s="1"/>
  <c r="J17" i="147"/>
  <c r="H17" i="148"/>
  <c r="J17" i="148" s="1"/>
  <c r="I16" i="131"/>
  <c r="H16" i="120"/>
  <c r="J16" i="119"/>
  <c r="H19" i="119"/>
  <c r="J19" i="119" s="1"/>
  <c r="I12" i="143"/>
  <c r="H12" i="132"/>
  <c r="J12" i="131"/>
  <c r="I8" i="148"/>
  <c r="H8" i="137"/>
  <c r="J8" i="136"/>
  <c r="H6" i="126"/>
  <c r="J6" i="125"/>
  <c r="I6" i="137"/>
  <c r="H30" i="117"/>
  <c r="J30" i="117" s="1"/>
  <c r="J29" i="117"/>
  <c r="J7" i="118"/>
  <c r="H29" i="118"/>
  <c r="J5" i="119"/>
  <c r="H5" i="120"/>
  <c r="I5" i="131"/>
  <c r="I7" i="131" s="1"/>
  <c r="H7" i="119"/>
  <c r="J4" i="137"/>
  <c r="H4" i="138"/>
  <c r="J26" i="120" l="1"/>
  <c r="I26" i="132"/>
  <c r="H26" i="121"/>
  <c r="I29" i="130"/>
  <c r="I30" i="130" s="1"/>
  <c r="J21" i="120"/>
  <c r="H21" i="121"/>
  <c r="I21" i="132"/>
  <c r="I19" i="131"/>
  <c r="I28" i="131"/>
  <c r="J24" i="137"/>
  <c r="H24" i="138"/>
  <c r="H23" i="122"/>
  <c r="I23" i="133"/>
  <c r="J23" i="121"/>
  <c r="J22" i="120"/>
  <c r="H22" i="121"/>
  <c r="I22" i="132"/>
  <c r="H20" i="130"/>
  <c r="I20" i="141"/>
  <c r="J20" i="129"/>
  <c r="H15" i="121"/>
  <c r="I15" i="132"/>
  <c r="J15" i="120"/>
  <c r="J25" i="120"/>
  <c r="H25" i="121"/>
  <c r="I25" i="132"/>
  <c r="J14" i="135"/>
  <c r="I14" i="147"/>
  <c r="H14" i="136"/>
  <c r="H11" i="128"/>
  <c r="I11" i="139"/>
  <c r="J11" i="127"/>
  <c r="J27" i="120"/>
  <c r="H27" i="121"/>
  <c r="I27" i="132"/>
  <c r="H28" i="120"/>
  <c r="J28" i="120" s="1"/>
  <c r="H18" i="138"/>
  <c r="J18" i="137"/>
  <c r="J10" i="144"/>
  <c r="H10" i="145"/>
  <c r="J9" i="120"/>
  <c r="H9" i="121"/>
  <c r="I9" i="132"/>
  <c r="I13" i="132" s="1"/>
  <c r="H13" i="120"/>
  <c r="J13" i="120" s="1"/>
  <c r="H19" i="120"/>
  <c r="J19" i="120" s="1"/>
  <c r="I16" i="132"/>
  <c r="J16" i="120"/>
  <c r="H16" i="121"/>
  <c r="H12" i="133"/>
  <c r="J12" i="132"/>
  <c r="I12" i="144"/>
  <c r="J8" i="137"/>
  <c r="H8" i="138"/>
  <c r="J6" i="126"/>
  <c r="I6" i="138"/>
  <c r="H6" i="127"/>
  <c r="J7" i="119"/>
  <c r="H29" i="119"/>
  <c r="J5" i="120"/>
  <c r="H5" i="121"/>
  <c r="I5" i="132"/>
  <c r="I7" i="132" s="1"/>
  <c r="H7" i="120"/>
  <c r="J29" i="118"/>
  <c r="H30" i="118"/>
  <c r="J30" i="118" s="1"/>
  <c r="H4" i="139"/>
  <c r="J4" i="138"/>
  <c r="J26" i="121" l="1"/>
  <c r="I26" i="133"/>
  <c r="H26" i="122"/>
  <c r="I19" i="132"/>
  <c r="I29" i="131"/>
  <c r="I30" i="131" s="1"/>
  <c r="I21" i="133"/>
  <c r="H21" i="122"/>
  <c r="J21" i="121"/>
  <c r="J24" i="138"/>
  <c r="H24" i="139"/>
  <c r="I23" i="134"/>
  <c r="H23" i="123"/>
  <c r="J23" i="122"/>
  <c r="H22" i="122"/>
  <c r="I22" i="133"/>
  <c r="J22" i="121"/>
  <c r="I28" i="132"/>
  <c r="H20" i="131"/>
  <c r="J20" i="130"/>
  <c r="I20" i="142"/>
  <c r="I15" i="133"/>
  <c r="H15" i="122"/>
  <c r="J15" i="121"/>
  <c r="J25" i="121"/>
  <c r="I25" i="133"/>
  <c r="H25" i="122"/>
  <c r="H14" i="137"/>
  <c r="I14" i="148"/>
  <c r="J14" i="136"/>
  <c r="J11" i="128"/>
  <c r="I11" i="140"/>
  <c r="H11" i="129"/>
  <c r="J27" i="121"/>
  <c r="I27" i="133"/>
  <c r="H27" i="122"/>
  <c r="H28" i="121"/>
  <c r="J28" i="121" s="1"/>
  <c r="H18" i="139"/>
  <c r="J18" i="138"/>
  <c r="H10" i="146"/>
  <c r="J10" i="145"/>
  <c r="J9" i="121"/>
  <c r="H9" i="122"/>
  <c r="I9" i="133"/>
  <c r="I13" i="133" s="1"/>
  <c r="H13" i="121"/>
  <c r="J13" i="121" s="1"/>
  <c r="H16" i="122"/>
  <c r="J16" i="121"/>
  <c r="I16" i="133"/>
  <c r="H19" i="121"/>
  <c r="J19" i="121" s="1"/>
  <c r="I12" i="145"/>
  <c r="H12" i="134"/>
  <c r="J12" i="133"/>
  <c r="J8" i="138"/>
  <c r="H8" i="139"/>
  <c r="J6" i="127"/>
  <c r="H6" i="128"/>
  <c r="I6" i="139"/>
  <c r="J7" i="120"/>
  <c r="H29" i="120"/>
  <c r="J29" i="119"/>
  <c r="H30" i="119"/>
  <c r="J30" i="119" s="1"/>
  <c r="I5" i="133"/>
  <c r="I7" i="133" s="1"/>
  <c r="J5" i="121"/>
  <c r="H5" i="122"/>
  <c r="H7" i="121"/>
  <c r="J4" i="139"/>
  <c r="H4" i="140"/>
  <c r="I29" i="132" l="1"/>
  <c r="I30" i="132" s="1"/>
  <c r="I26" i="134"/>
  <c r="H26" i="123"/>
  <c r="J26" i="122"/>
  <c r="I19" i="133"/>
  <c r="J21" i="122"/>
  <c r="I21" i="134"/>
  <c r="H21" i="123"/>
  <c r="I28" i="133"/>
  <c r="H24" i="140"/>
  <c r="J24" i="139"/>
  <c r="I23" i="135"/>
  <c r="H23" i="124"/>
  <c r="J23" i="123"/>
  <c r="I22" i="134"/>
  <c r="H22" i="123"/>
  <c r="J22" i="122"/>
  <c r="H20" i="132"/>
  <c r="J20" i="131"/>
  <c r="I20" i="143"/>
  <c r="J15" i="122"/>
  <c r="I15" i="134"/>
  <c r="H15" i="123"/>
  <c r="J25" i="122"/>
  <c r="I25" i="134"/>
  <c r="H25" i="123"/>
  <c r="H14" i="138"/>
  <c r="J14" i="137"/>
  <c r="H11" i="130"/>
  <c r="J11" i="129"/>
  <c r="I11" i="141"/>
  <c r="I27" i="134"/>
  <c r="J27" i="122"/>
  <c r="H27" i="123"/>
  <c r="H28" i="122"/>
  <c r="J28" i="122" s="1"/>
  <c r="J18" i="139"/>
  <c r="H18" i="140"/>
  <c r="H10" i="147"/>
  <c r="J10" i="146"/>
  <c r="J9" i="122"/>
  <c r="H9" i="123"/>
  <c r="I9" i="134"/>
  <c r="I13" i="134" s="1"/>
  <c r="H13" i="122"/>
  <c r="J13" i="122" s="1"/>
  <c r="I16" i="134"/>
  <c r="J16" i="122"/>
  <c r="H19" i="122"/>
  <c r="J19" i="122" s="1"/>
  <c r="H16" i="123"/>
  <c r="H12" i="135"/>
  <c r="J12" i="134"/>
  <c r="I12" i="146"/>
  <c r="H8" i="140"/>
  <c r="J8" i="139"/>
  <c r="J6" i="128"/>
  <c r="H6" i="129"/>
  <c r="I6" i="140"/>
  <c r="I5" i="134"/>
  <c r="I7" i="134" s="1"/>
  <c r="J5" i="122"/>
  <c r="H5" i="123"/>
  <c r="H7" i="122"/>
  <c r="H29" i="121"/>
  <c r="J7" i="121"/>
  <c r="J29" i="120"/>
  <c r="H30" i="120"/>
  <c r="J30" i="120" s="1"/>
  <c r="H4" i="141"/>
  <c r="J4" i="140"/>
  <c r="I29" i="133" l="1"/>
  <c r="I30" i="133" s="1"/>
  <c r="I26" i="135"/>
  <c r="J26" i="123"/>
  <c r="H26" i="124"/>
  <c r="I19" i="134"/>
  <c r="I21" i="135"/>
  <c r="H21" i="124"/>
  <c r="J21" i="123"/>
  <c r="I28" i="134"/>
  <c r="J24" i="140"/>
  <c r="H24" i="141"/>
  <c r="I23" i="136"/>
  <c r="H23" i="125"/>
  <c r="J23" i="124"/>
  <c r="H22" i="124"/>
  <c r="I22" i="135"/>
  <c r="J22" i="123"/>
  <c r="J20" i="132"/>
  <c r="I20" i="144"/>
  <c r="H20" i="133"/>
  <c r="I15" i="135"/>
  <c r="J15" i="123"/>
  <c r="H15" i="124"/>
  <c r="J25" i="123"/>
  <c r="I25" i="135"/>
  <c r="H25" i="124"/>
  <c r="H14" i="139"/>
  <c r="J14" i="138"/>
  <c r="J11" i="130"/>
  <c r="H11" i="131"/>
  <c r="I11" i="142"/>
  <c r="J27" i="123"/>
  <c r="I27" i="135"/>
  <c r="H27" i="124"/>
  <c r="H28" i="123"/>
  <c r="J28" i="123" s="1"/>
  <c r="H18" i="141"/>
  <c r="J18" i="140"/>
  <c r="H10" i="148"/>
  <c r="J10" i="148" s="1"/>
  <c r="J10" i="147"/>
  <c r="J9" i="123"/>
  <c r="I9" i="135"/>
  <c r="I13" i="135" s="1"/>
  <c r="H9" i="124"/>
  <c r="H13" i="123"/>
  <c r="J13" i="123" s="1"/>
  <c r="H16" i="124"/>
  <c r="J16" i="123"/>
  <c r="H19" i="123"/>
  <c r="J19" i="123" s="1"/>
  <c r="I16" i="135"/>
  <c r="J12" i="135"/>
  <c r="H12" i="136"/>
  <c r="I12" i="147"/>
  <c r="H8" i="141"/>
  <c r="J8" i="140"/>
  <c r="H6" i="130"/>
  <c r="J6" i="129"/>
  <c r="I6" i="141"/>
  <c r="H29" i="122"/>
  <c r="J7" i="122"/>
  <c r="H30" i="121"/>
  <c r="J30" i="121" s="1"/>
  <c r="J29" i="121"/>
  <c r="J5" i="123"/>
  <c r="H5" i="124"/>
  <c r="I5" i="135"/>
  <c r="I7" i="135" s="1"/>
  <c r="H7" i="123"/>
  <c r="H4" i="142"/>
  <c r="J4" i="141"/>
  <c r="I29" i="134" l="1"/>
  <c r="I30" i="134" s="1"/>
  <c r="J26" i="124"/>
  <c r="I26" i="136"/>
  <c r="H26" i="125"/>
  <c r="I19" i="135"/>
  <c r="H21" i="125"/>
  <c r="I21" i="136"/>
  <c r="J21" i="124"/>
  <c r="I28" i="135"/>
  <c r="H24" i="142"/>
  <c r="J24" i="141"/>
  <c r="I23" i="137"/>
  <c r="H23" i="126"/>
  <c r="J23" i="125"/>
  <c r="H22" i="125"/>
  <c r="I22" i="136"/>
  <c r="J22" i="124"/>
  <c r="I20" i="145"/>
  <c r="H20" i="134"/>
  <c r="J20" i="133"/>
  <c r="H15" i="125"/>
  <c r="J15" i="124"/>
  <c r="I15" i="136"/>
  <c r="H25" i="125"/>
  <c r="I25" i="136"/>
  <c r="J25" i="124"/>
  <c r="J14" i="139"/>
  <c r="H14" i="140"/>
  <c r="H11" i="132"/>
  <c r="J11" i="131"/>
  <c r="I11" i="143"/>
  <c r="I27" i="136"/>
  <c r="H27" i="125"/>
  <c r="J27" i="124"/>
  <c r="H28" i="124"/>
  <c r="J28" i="124" s="1"/>
  <c r="J18" i="141"/>
  <c r="H18" i="142"/>
  <c r="H9" i="125"/>
  <c r="I9" i="136"/>
  <c r="I13" i="136" s="1"/>
  <c r="J9" i="124"/>
  <c r="H13" i="124"/>
  <c r="J13" i="124" s="1"/>
  <c r="H19" i="124"/>
  <c r="J19" i="124" s="1"/>
  <c r="I16" i="136"/>
  <c r="H16" i="125"/>
  <c r="J16" i="124"/>
  <c r="I12" i="148"/>
  <c r="J12" i="136"/>
  <c r="H12" i="137"/>
  <c r="J8" i="141"/>
  <c r="H8" i="142"/>
  <c r="I6" i="142"/>
  <c r="H6" i="131"/>
  <c r="J6" i="130"/>
  <c r="I5" i="136"/>
  <c r="I7" i="136" s="1"/>
  <c r="J5" i="124"/>
  <c r="H5" i="125"/>
  <c r="H7" i="124"/>
  <c r="H29" i="123"/>
  <c r="J7" i="123"/>
  <c r="H30" i="122"/>
  <c r="J30" i="122" s="1"/>
  <c r="J29" i="122"/>
  <c r="J4" i="142"/>
  <c r="H4" i="143"/>
  <c r="I29" i="135" l="1"/>
  <c r="I30" i="135" s="1"/>
  <c r="H26" i="126"/>
  <c r="I26" i="137"/>
  <c r="J26" i="125"/>
  <c r="I21" i="137"/>
  <c r="H21" i="126"/>
  <c r="J21" i="125"/>
  <c r="I28" i="136"/>
  <c r="H24" i="143"/>
  <c r="J24" i="142"/>
  <c r="J23" i="126"/>
  <c r="I23" i="138"/>
  <c r="H23" i="127"/>
  <c r="H22" i="126"/>
  <c r="I22" i="137"/>
  <c r="J22" i="125"/>
  <c r="H20" i="135"/>
  <c r="I20" i="146"/>
  <c r="J20" i="134"/>
  <c r="I19" i="136"/>
  <c r="J15" i="125"/>
  <c r="I15" i="137"/>
  <c r="H15" i="126"/>
  <c r="I25" i="137"/>
  <c r="H25" i="126"/>
  <c r="J25" i="125"/>
  <c r="H14" i="141"/>
  <c r="J14" i="140"/>
  <c r="J11" i="132"/>
  <c r="I11" i="144"/>
  <c r="H11" i="133"/>
  <c r="I27" i="137"/>
  <c r="J27" i="125"/>
  <c r="H27" i="126"/>
  <c r="H28" i="125"/>
  <c r="J28" i="125" s="1"/>
  <c r="J18" i="142"/>
  <c r="H18" i="143"/>
  <c r="H9" i="126"/>
  <c r="J9" i="125"/>
  <c r="I9" i="137"/>
  <c r="I13" i="137" s="1"/>
  <c r="H13" i="125"/>
  <c r="J13" i="125" s="1"/>
  <c r="H19" i="125"/>
  <c r="J19" i="125" s="1"/>
  <c r="J16" i="125"/>
  <c r="H16" i="126"/>
  <c r="I16" i="137"/>
  <c r="H12" i="138"/>
  <c r="J12" i="137"/>
  <c r="H8" i="143"/>
  <c r="J8" i="142"/>
  <c r="J6" i="131"/>
  <c r="I6" i="143"/>
  <c r="H6" i="132"/>
  <c r="I5" i="137"/>
  <c r="I7" i="137" s="1"/>
  <c r="J5" i="125"/>
  <c r="H5" i="126"/>
  <c r="H7" i="125"/>
  <c r="J29" i="123"/>
  <c r="H30" i="123"/>
  <c r="J30" i="123" s="1"/>
  <c r="H29" i="124"/>
  <c r="J7" i="124"/>
  <c r="J4" i="143"/>
  <c r="H4" i="144"/>
  <c r="I29" i="136" l="1"/>
  <c r="I30" i="136" s="1"/>
  <c r="I26" i="138"/>
  <c r="J26" i="126"/>
  <c r="H26" i="127"/>
  <c r="I19" i="137"/>
  <c r="I21" i="138"/>
  <c r="H21" i="127"/>
  <c r="J21" i="126"/>
  <c r="I28" i="137"/>
  <c r="H24" i="144"/>
  <c r="J24" i="143"/>
  <c r="I23" i="139"/>
  <c r="H23" i="128"/>
  <c r="J23" i="127"/>
  <c r="H22" i="127"/>
  <c r="I22" i="138"/>
  <c r="J22" i="126"/>
  <c r="H20" i="136"/>
  <c r="J20" i="135"/>
  <c r="I20" i="147"/>
  <c r="I15" i="138"/>
  <c r="J15" i="126"/>
  <c r="H15" i="127"/>
  <c r="I25" i="138"/>
  <c r="H25" i="127"/>
  <c r="J25" i="126"/>
  <c r="J14" i="141"/>
  <c r="H14" i="142"/>
  <c r="I11" i="145"/>
  <c r="J11" i="133"/>
  <c r="H11" i="134"/>
  <c r="I27" i="138"/>
  <c r="H27" i="127"/>
  <c r="J27" i="126"/>
  <c r="H28" i="126"/>
  <c r="J28" i="126" s="1"/>
  <c r="H18" i="144"/>
  <c r="J18" i="143"/>
  <c r="I9" i="138"/>
  <c r="I13" i="138" s="1"/>
  <c r="H9" i="127"/>
  <c r="J9" i="126"/>
  <c r="H13" i="126"/>
  <c r="J13" i="126" s="1"/>
  <c r="J16" i="126"/>
  <c r="H16" i="127"/>
  <c r="H19" i="126"/>
  <c r="J19" i="126" s="1"/>
  <c r="I16" i="138"/>
  <c r="J12" i="138"/>
  <c r="H12" i="139"/>
  <c r="H8" i="144"/>
  <c r="J8" i="143"/>
  <c r="I6" i="144"/>
  <c r="H6" i="133"/>
  <c r="J6" i="132"/>
  <c r="J29" i="124"/>
  <c r="H30" i="124"/>
  <c r="J30" i="124" s="1"/>
  <c r="I5" i="138"/>
  <c r="I7" i="138" s="1"/>
  <c r="H5" i="127"/>
  <c r="J5" i="126"/>
  <c r="H7" i="126"/>
  <c r="J7" i="125"/>
  <c r="H29" i="125"/>
  <c r="H4" i="145"/>
  <c r="J4" i="144"/>
  <c r="I29" i="137" l="1"/>
  <c r="I30" i="137" s="1"/>
  <c r="I26" i="139"/>
  <c r="J26" i="127"/>
  <c r="H26" i="128"/>
  <c r="I19" i="138"/>
  <c r="I21" i="139"/>
  <c r="J21" i="127"/>
  <c r="H21" i="128"/>
  <c r="H24" i="145"/>
  <c r="J24" i="144"/>
  <c r="I23" i="140"/>
  <c r="H23" i="129"/>
  <c r="J23" i="128"/>
  <c r="I28" i="138"/>
  <c r="H22" i="128"/>
  <c r="I22" i="139"/>
  <c r="J22" i="127"/>
  <c r="I20" i="148"/>
  <c r="H20" i="137"/>
  <c r="J20" i="136"/>
  <c r="I15" i="139"/>
  <c r="J15" i="127"/>
  <c r="H15" i="128"/>
  <c r="I25" i="139"/>
  <c r="J25" i="127"/>
  <c r="H25" i="128"/>
  <c r="H14" i="143"/>
  <c r="J14" i="142"/>
  <c r="J11" i="134"/>
  <c r="H11" i="135"/>
  <c r="I11" i="146"/>
  <c r="I27" i="139"/>
  <c r="J27" i="127"/>
  <c r="H27" i="128"/>
  <c r="H28" i="127"/>
  <c r="J28" i="127" s="1"/>
  <c r="J18" i="144"/>
  <c r="H18" i="145"/>
  <c r="I9" i="139"/>
  <c r="I13" i="139" s="1"/>
  <c r="H9" i="128"/>
  <c r="J9" i="127"/>
  <c r="H13" i="127"/>
  <c r="J13" i="127" s="1"/>
  <c r="J16" i="127"/>
  <c r="H16" i="128"/>
  <c r="H19" i="127"/>
  <c r="J19" i="127" s="1"/>
  <c r="I16" i="139"/>
  <c r="J12" i="139"/>
  <c r="H12" i="140"/>
  <c r="H8" i="145"/>
  <c r="J8" i="144"/>
  <c r="I6" i="145"/>
  <c r="H6" i="134"/>
  <c r="J6" i="133"/>
  <c r="J29" i="125"/>
  <c r="H30" i="125"/>
  <c r="J30" i="125" s="1"/>
  <c r="I5" i="139"/>
  <c r="I7" i="139" s="1"/>
  <c r="H5" i="128"/>
  <c r="J5" i="127"/>
  <c r="H7" i="127"/>
  <c r="J7" i="126"/>
  <c r="H29" i="126"/>
  <c r="J4" i="145"/>
  <c r="H4" i="146"/>
  <c r="I29" i="138" l="1"/>
  <c r="I30" i="138" s="1"/>
  <c r="I26" i="140"/>
  <c r="J26" i="128"/>
  <c r="H26" i="129"/>
  <c r="I19" i="139"/>
  <c r="I21" i="140"/>
  <c r="H21" i="129"/>
  <c r="J21" i="128"/>
  <c r="I28" i="139"/>
  <c r="H24" i="146"/>
  <c r="J24" i="145"/>
  <c r="I23" i="141"/>
  <c r="J23" i="129"/>
  <c r="H23" i="130"/>
  <c r="I22" i="140"/>
  <c r="H22" i="129"/>
  <c r="J22" i="128"/>
  <c r="H20" i="138"/>
  <c r="J20" i="137"/>
  <c r="I15" i="140"/>
  <c r="J15" i="128"/>
  <c r="H15" i="129"/>
  <c r="I25" i="140"/>
  <c r="H25" i="129"/>
  <c r="J25" i="128"/>
  <c r="J14" i="143"/>
  <c r="H14" i="144"/>
  <c r="J11" i="135"/>
  <c r="H11" i="136"/>
  <c r="I11" i="147"/>
  <c r="I27" i="140"/>
  <c r="H27" i="129"/>
  <c r="J27" i="128"/>
  <c r="H28" i="128"/>
  <c r="J28" i="128" s="1"/>
  <c r="J18" i="145"/>
  <c r="H18" i="146"/>
  <c r="H9" i="129"/>
  <c r="I9" i="140"/>
  <c r="I13" i="140" s="1"/>
  <c r="J9" i="128"/>
  <c r="H13" i="128"/>
  <c r="J13" i="128" s="1"/>
  <c r="J16" i="128"/>
  <c r="H19" i="128"/>
  <c r="J19" i="128" s="1"/>
  <c r="I16" i="140"/>
  <c r="H16" i="129"/>
  <c r="J12" i="140"/>
  <c r="H12" i="141"/>
  <c r="J8" i="145"/>
  <c r="H8" i="146"/>
  <c r="J6" i="134"/>
  <c r="I6" i="146"/>
  <c r="H6" i="135"/>
  <c r="H29" i="127"/>
  <c r="J7" i="127"/>
  <c r="J29" i="126"/>
  <c r="H30" i="126"/>
  <c r="J30" i="126" s="1"/>
  <c r="J5" i="128"/>
  <c r="H5" i="129"/>
  <c r="I5" i="140"/>
  <c r="I7" i="140" s="1"/>
  <c r="H7" i="128"/>
  <c r="H4" i="147"/>
  <c r="J4" i="146"/>
  <c r="I29" i="139" l="1"/>
  <c r="I30" i="139" s="1"/>
  <c r="I26" i="141"/>
  <c r="H26" i="130"/>
  <c r="J26" i="129"/>
  <c r="I21" i="141"/>
  <c r="H21" i="130"/>
  <c r="J21" i="129"/>
  <c r="I19" i="140"/>
  <c r="I28" i="140"/>
  <c r="J24" i="146"/>
  <c r="H24" i="147"/>
  <c r="I23" i="142"/>
  <c r="H23" i="131"/>
  <c r="J23" i="130"/>
  <c r="J22" i="129"/>
  <c r="H22" i="130"/>
  <c r="I22" i="141"/>
  <c r="H20" i="139"/>
  <c r="J20" i="138"/>
  <c r="I15" i="141"/>
  <c r="H15" i="130"/>
  <c r="J15" i="129"/>
  <c r="I25" i="141"/>
  <c r="H25" i="130"/>
  <c r="J25" i="129"/>
  <c r="H14" i="145"/>
  <c r="J14" i="144"/>
  <c r="J11" i="136"/>
  <c r="I11" i="148"/>
  <c r="H11" i="137"/>
  <c r="I27" i="141"/>
  <c r="J27" i="129"/>
  <c r="H27" i="130"/>
  <c r="H28" i="129"/>
  <c r="J28" i="129" s="1"/>
  <c r="H18" i="147"/>
  <c r="J18" i="146"/>
  <c r="H9" i="130"/>
  <c r="I9" i="141"/>
  <c r="I13" i="141" s="1"/>
  <c r="J9" i="129"/>
  <c r="H13" i="129"/>
  <c r="J13" i="129" s="1"/>
  <c r="H16" i="130"/>
  <c r="J16" i="129"/>
  <c r="H19" i="129"/>
  <c r="J19" i="129" s="1"/>
  <c r="I16" i="141"/>
  <c r="H12" i="142"/>
  <c r="J12" i="141"/>
  <c r="H8" i="147"/>
  <c r="J8" i="146"/>
  <c r="I6" i="147"/>
  <c r="J6" i="135"/>
  <c r="H6" i="136"/>
  <c r="H29" i="128"/>
  <c r="J7" i="128"/>
  <c r="I5" i="141"/>
  <c r="I7" i="141" s="1"/>
  <c r="H5" i="130"/>
  <c r="J5" i="129"/>
  <c r="H7" i="129"/>
  <c r="H30" i="127"/>
  <c r="J30" i="127" s="1"/>
  <c r="J29" i="127"/>
  <c r="H4" i="148"/>
  <c r="J4" i="147"/>
  <c r="I19" i="141" l="1"/>
  <c r="I26" i="142"/>
  <c r="H26" i="131"/>
  <c r="J26" i="130"/>
  <c r="I29" i="140"/>
  <c r="I30" i="140" s="1"/>
  <c r="I21" i="142"/>
  <c r="H21" i="131"/>
  <c r="J21" i="130"/>
  <c r="I28" i="141"/>
  <c r="I29" i="141" s="1"/>
  <c r="I30" i="141" s="1"/>
  <c r="J24" i="147"/>
  <c r="H24" i="148"/>
  <c r="J24" i="148" s="1"/>
  <c r="I23" i="143"/>
  <c r="H23" i="132"/>
  <c r="J23" i="131"/>
  <c r="J22" i="130"/>
  <c r="H22" i="131"/>
  <c r="I22" i="142"/>
  <c r="J20" i="139"/>
  <c r="H20" i="140"/>
  <c r="I15" i="142"/>
  <c r="J15" i="130"/>
  <c r="H15" i="131"/>
  <c r="I25" i="142"/>
  <c r="H25" i="131"/>
  <c r="J25" i="130"/>
  <c r="J14" i="145"/>
  <c r="H14" i="146"/>
  <c r="H11" i="138"/>
  <c r="J11" i="137"/>
  <c r="I27" i="142"/>
  <c r="J27" i="130"/>
  <c r="H27" i="131"/>
  <c r="H28" i="130"/>
  <c r="J28" i="130" s="1"/>
  <c r="H18" i="148"/>
  <c r="J18" i="147"/>
  <c r="H9" i="131"/>
  <c r="I9" i="142"/>
  <c r="I13" i="142" s="1"/>
  <c r="J9" i="130"/>
  <c r="H13" i="130"/>
  <c r="J13" i="130" s="1"/>
  <c r="H16" i="131"/>
  <c r="I16" i="142"/>
  <c r="J16" i="130"/>
  <c r="H19" i="130"/>
  <c r="J19" i="130" s="1"/>
  <c r="J12" i="142"/>
  <c r="H12" i="143"/>
  <c r="H8" i="148"/>
  <c r="J8" i="147"/>
  <c r="J6" i="136"/>
  <c r="I6" i="148"/>
  <c r="H6" i="137"/>
  <c r="I5" i="142"/>
  <c r="I7" i="142" s="1"/>
  <c r="H5" i="131"/>
  <c r="J5" i="130"/>
  <c r="H7" i="130"/>
  <c r="H29" i="129"/>
  <c r="J7" i="129"/>
  <c r="J29" i="128"/>
  <c r="H30" i="128"/>
  <c r="J30" i="128" s="1"/>
  <c r="J4" i="148"/>
  <c r="J18" i="148" l="1"/>
  <c r="H18" i="149"/>
  <c r="I26" i="143"/>
  <c r="J26" i="131"/>
  <c r="H26" i="132"/>
  <c r="I19" i="142"/>
  <c r="I21" i="143"/>
  <c r="H21" i="132"/>
  <c r="J21" i="131"/>
  <c r="I28" i="142"/>
  <c r="J23" i="132"/>
  <c r="I23" i="144"/>
  <c r="H23" i="133"/>
  <c r="H22" i="132"/>
  <c r="I22" i="143"/>
  <c r="J22" i="131"/>
  <c r="H20" i="141"/>
  <c r="J20" i="140"/>
  <c r="I15" i="143"/>
  <c r="H15" i="132"/>
  <c r="J15" i="131"/>
  <c r="I25" i="143"/>
  <c r="J25" i="131"/>
  <c r="H25" i="132"/>
  <c r="J14" i="146"/>
  <c r="H14" i="147"/>
  <c r="J11" i="138"/>
  <c r="H11" i="139"/>
  <c r="I27" i="143"/>
  <c r="H27" i="132"/>
  <c r="J27" i="131"/>
  <c r="H28" i="131"/>
  <c r="J28" i="131" s="1"/>
  <c r="J9" i="131"/>
  <c r="H9" i="132"/>
  <c r="I9" i="143"/>
  <c r="I13" i="143" s="1"/>
  <c r="H13" i="131"/>
  <c r="J13" i="131" s="1"/>
  <c r="J16" i="131"/>
  <c r="H19" i="131"/>
  <c r="J19" i="131" s="1"/>
  <c r="H16" i="132"/>
  <c r="I16" i="143"/>
  <c r="J12" i="143"/>
  <c r="H12" i="144"/>
  <c r="J8" i="148"/>
  <c r="H6" i="138"/>
  <c r="J6" i="137"/>
  <c r="J7" i="130"/>
  <c r="H29" i="130"/>
  <c r="J5" i="131"/>
  <c r="H5" i="132"/>
  <c r="I5" i="143"/>
  <c r="I7" i="143" s="1"/>
  <c r="H7" i="131"/>
  <c r="J29" i="129"/>
  <c r="H30" i="129"/>
  <c r="J30" i="129" s="1"/>
  <c r="J18" i="149" l="1"/>
  <c r="H18" i="150"/>
  <c r="I29" i="142"/>
  <c r="I30" i="142" s="1"/>
  <c r="I19" i="143"/>
  <c r="J26" i="132"/>
  <c r="I26" i="144"/>
  <c r="H26" i="133"/>
  <c r="I28" i="143"/>
  <c r="I29" i="143" s="1"/>
  <c r="I30" i="143" s="1"/>
  <c r="J21" i="132"/>
  <c r="I21" i="144"/>
  <c r="H21" i="133"/>
  <c r="I23" i="145"/>
  <c r="H23" i="134"/>
  <c r="J23" i="133"/>
  <c r="J22" i="132"/>
  <c r="I22" i="144"/>
  <c r="H22" i="133"/>
  <c r="H20" i="142"/>
  <c r="J20" i="141"/>
  <c r="J15" i="132"/>
  <c r="I15" i="144"/>
  <c r="H15" i="133"/>
  <c r="J25" i="132"/>
  <c r="I25" i="144"/>
  <c r="H25" i="133"/>
  <c r="J14" i="147"/>
  <c r="H14" i="148"/>
  <c r="J11" i="139"/>
  <c r="H11" i="140"/>
  <c r="J27" i="132"/>
  <c r="I27" i="144"/>
  <c r="H27" i="133"/>
  <c r="H28" i="132"/>
  <c r="J28" i="132" s="1"/>
  <c r="J9" i="132"/>
  <c r="I9" i="144"/>
  <c r="I13" i="144" s="1"/>
  <c r="H9" i="133"/>
  <c r="H13" i="132"/>
  <c r="J13" i="132" s="1"/>
  <c r="H19" i="132"/>
  <c r="J19" i="132" s="1"/>
  <c r="I16" i="144"/>
  <c r="H16" i="133"/>
  <c r="J16" i="132"/>
  <c r="J12" i="144"/>
  <c r="H12" i="145"/>
  <c r="J6" i="138"/>
  <c r="H6" i="139"/>
  <c r="H29" i="131"/>
  <c r="J7" i="131"/>
  <c r="H30" i="130"/>
  <c r="J30" i="130" s="1"/>
  <c r="J29" i="130"/>
  <c r="I5" i="144"/>
  <c r="I7" i="144" s="1"/>
  <c r="H5" i="133"/>
  <c r="J5" i="132"/>
  <c r="H7" i="132"/>
  <c r="J18" i="150" l="1"/>
  <c r="H18" i="151"/>
  <c r="J14" i="148"/>
  <c r="H14" i="149"/>
  <c r="J26" i="133"/>
  <c r="I26" i="145"/>
  <c r="H26" i="134"/>
  <c r="I28" i="144"/>
  <c r="J21" i="133"/>
  <c r="H21" i="134"/>
  <c r="I21" i="145"/>
  <c r="H23" i="135"/>
  <c r="J23" i="134"/>
  <c r="I23" i="146"/>
  <c r="I22" i="145"/>
  <c r="H22" i="134"/>
  <c r="J22" i="133"/>
  <c r="I19" i="144"/>
  <c r="H20" i="143"/>
  <c r="J20" i="142"/>
  <c r="I15" i="145"/>
  <c r="H15" i="134"/>
  <c r="J15" i="133"/>
  <c r="I25" i="145"/>
  <c r="H25" i="134"/>
  <c r="J25" i="133"/>
  <c r="H11" i="141"/>
  <c r="J11" i="140"/>
  <c r="I27" i="145"/>
  <c r="H27" i="134"/>
  <c r="J27" i="133"/>
  <c r="H28" i="133"/>
  <c r="J28" i="133" s="1"/>
  <c r="H9" i="134"/>
  <c r="I9" i="145"/>
  <c r="I13" i="145" s="1"/>
  <c r="J9" i="133"/>
  <c r="H13" i="133"/>
  <c r="J13" i="133" s="1"/>
  <c r="J16" i="133"/>
  <c r="H19" i="133"/>
  <c r="J19" i="133" s="1"/>
  <c r="I16" i="145"/>
  <c r="H16" i="134"/>
  <c r="J12" i="145"/>
  <c r="H12" i="146"/>
  <c r="H6" i="140"/>
  <c r="J6" i="139"/>
  <c r="J7" i="132"/>
  <c r="H29" i="132"/>
  <c r="J5" i="133"/>
  <c r="I5" i="145"/>
  <c r="I7" i="145" s="1"/>
  <c r="H5" i="134"/>
  <c r="H7" i="133"/>
  <c r="J29" i="131"/>
  <c r="H30" i="131"/>
  <c r="J30" i="131" s="1"/>
  <c r="H18" i="152" l="1"/>
  <c r="J18" i="151"/>
  <c r="H14" i="150"/>
  <c r="J14" i="149"/>
  <c r="I29" i="144"/>
  <c r="I30" i="144" s="1"/>
  <c r="I26" i="146"/>
  <c r="J26" i="134"/>
  <c r="H26" i="135"/>
  <c r="I28" i="145"/>
  <c r="J21" i="134"/>
  <c r="I21" i="146"/>
  <c r="H21" i="135"/>
  <c r="I19" i="145"/>
  <c r="I23" i="147"/>
  <c r="J23" i="135"/>
  <c r="H23" i="136"/>
  <c r="J22" i="134"/>
  <c r="I22" i="146"/>
  <c r="H22" i="135"/>
  <c r="H20" i="144"/>
  <c r="J20" i="143"/>
  <c r="H15" i="135"/>
  <c r="J15" i="134"/>
  <c r="I15" i="146"/>
  <c r="J25" i="134"/>
  <c r="H25" i="135"/>
  <c r="I25" i="146"/>
  <c r="J11" i="141"/>
  <c r="H11" i="142"/>
  <c r="J27" i="134"/>
  <c r="H27" i="135"/>
  <c r="I27" i="146"/>
  <c r="H28" i="134"/>
  <c r="J28" i="134" s="1"/>
  <c r="J9" i="134"/>
  <c r="I9" i="146"/>
  <c r="I13" i="146" s="1"/>
  <c r="H9" i="135"/>
  <c r="H13" i="134"/>
  <c r="J13" i="134" s="1"/>
  <c r="I16" i="146"/>
  <c r="H19" i="134"/>
  <c r="J19" i="134" s="1"/>
  <c r="J16" i="134"/>
  <c r="H16" i="135"/>
  <c r="H12" i="147"/>
  <c r="J12" i="146"/>
  <c r="J6" i="140"/>
  <c r="H6" i="141"/>
  <c r="J29" i="132"/>
  <c r="H30" i="132"/>
  <c r="J30" i="132" s="1"/>
  <c r="J7" i="133"/>
  <c r="H29" i="133"/>
  <c r="H5" i="135"/>
  <c r="I5" i="146"/>
  <c r="I7" i="146" s="1"/>
  <c r="J5" i="134"/>
  <c r="H7" i="134"/>
  <c r="J18" i="152" l="1"/>
  <c r="H18" i="153"/>
  <c r="H14" i="151"/>
  <c r="J14" i="150"/>
  <c r="I29" i="145"/>
  <c r="I30" i="145" s="1"/>
  <c r="J26" i="135"/>
  <c r="I26" i="147"/>
  <c r="H26" i="136"/>
  <c r="I28" i="146"/>
  <c r="J21" i="135"/>
  <c r="I21" i="147"/>
  <c r="H21" i="136"/>
  <c r="I19" i="146"/>
  <c r="J23" i="136"/>
  <c r="I23" i="148"/>
  <c r="H23" i="137"/>
  <c r="H22" i="136"/>
  <c r="I22" i="147"/>
  <c r="J22" i="135"/>
  <c r="H20" i="145"/>
  <c r="J20" i="144"/>
  <c r="I15" i="147"/>
  <c r="H15" i="136"/>
  <c r="J15" i="135"/>
  <c r="H25" i="136"/>
  <c r="J25" i="135"/>
  <c r="I25" i="147"/>
  <c r="H11" i="143"/>
  <c r="J11" i="142"/>
  <c r="J27" i="135"/>
  <c r="H27" i="136"/>
  <c r="I27" i="147"/>
  <c r="H28" i="135"/>
  <c r="J28" i="135" s="1"/>
  <c r="I9" i="147"/>
  <c r="I13" i="147" s="1"/>
  <c r="J9" i="135"/>
  <c r="H9" i="136"/>
  <c r="H13" i="135"/>
  <c r="J13" i="135" s="1"/>
  <c r="J16" i="135"/>
  <c r="H19" i="135"/>
  <c r="J19" i="135" s="1"/>
  <c r="I16" i="147"/>
  <c r="H16" i="136"/>
  <c r="J12" i="147"/>
  <c r="H12" i="148"/>
  <c r="J6" i="141"/>
  <c r="H6" i="142"/>
  <c r="H29" i="134"/>
  <c r="J7" i="134"/>
  <c r="H30" i="133"/>
  <c r="J30" i="133" s="1"/>
  <c r="J29" i="133"/>
  <c r="J5" i="135"/>
  <c r="I5" i="147"/>
  <c r="I7" i="147" s="1"/>
  <c r="H5" i="136"/>
  <c r="H7" i="135"/>
  <c r="H18" i="154" l="1"/>
  <c r="J18" i="154" s="1"/>
  <c r="J18" i="153"/>
  <c r="J14" i="151"/>
  <c r="H14" i="152"/>
  <c r="I29" i="146"/>
  <c r="I30" i="146" s="1"/>
  <c r="I26" i="148"/>
  <c r="J26" i="136"/>
  <c r="H26" i="137"/>
  <c r="I28" i="147"/>
  <c r="H21" i="137"/>
  <c r="J21" i="136"/>
  <c r="I21" i="148"/>
  <c r="H23" i="138"/>
  <c r="J23" i="137"/>
  <c r="I22" i="148"/>
  <c r="J22" i="136"/>
  <c r="H22" i="137"/>
  <c r="I19" i="147"/>
  <c r="J20" i="145"/>
  <c r="H20" i="146"/>
  <c r="I15" i="148"/>
  <c r="H15" i="137"/>
  <c r="J15" i="136"/>
  <c r="I25" i="148"/>
  <c r="H25" i="137"/>
  <c r="J25" i="136"/>
  <c r="H11" i="144"/>
  <c r="J11" i="143"/>
  <c r="J27" i="136"/>
  <c r="I27" i="148"/>
  <c r="H27" i="137"/>
  <c r="H28" i="136"/>
  <c r="J28" i="136" s="1"/>
  <c r="I9" i="148"/>
  <c r="I13" i="148" s="1"/>
  <c r="J9" i="136"/>
  <c r="H9" i="137"/>
  <c r="H13" i="136"/>
  <c r="J13" i="136" s="1"/>
  <c r="H16" i="137"/>
  <c r="H19" i="136"/>
  <c r="J19" i="136" s="1"/>
  <c r="J16" i="136"/>
  <c r="I16" i="148"/>
  <c r="J12" i="148"/>
  <c r="J6" i="142"/>
  <c r="H6" i="143"/>
  <c r="J7" i="135"/>
  <c r="H29" i="135"/>
  <c r="I5" i="148"/>
  <c r="I7" i="148" s="1"/>
  <c r="H5" i="137"/>
  <c r="J5" i="136"/>
  <c r="H7" i="136"/>
  <c r="H30" i="134"/>
  <c r="J30" i="134" s="1"/>
  <c r="J29" i="134"/>
  <c r="J14" i="152" l="1"/>
  <c r="H14" i="153"/>
  <c r="I29" i="147"/>
  <c r="I30" i="147" s="1"/>
  <c r="J26" i="137"/>
  <c r="H26" i="138"/>
  <c r="I19" i="148"/>
  <c r="I28" i="148"/>
  <c r="H21" i="138"/>
  <c r="J21" i="137"/>
  <c r="H23" i="139"/>
  <c r="J23" i="138"/>
  <c r="H22" i="138"/>
  <c r="J22" i="137"/>
  <c r="J20" i="146"/>
  <c r="H20" i="147"/>
  <c r="H15" i="138"/>
  <c r="J15" i="137"/>
  <c r="H25" i="138"/>
  <c r="J25" i="137"/>
  <c r="J11" i="144"/>
  <c r="H11" i="145"/>
  <c r="J27" i="137"/>
  <c r="H27" i="138"/>
  <c r="H28" i="137"/>
  <c r="J28" i="137" s="1"/>
  <c r="H9" i="138"/>
  <c r="J9" i="137"/>
  <c r="H13" i="137"/>
  <c r="J13" i="137" s="1"/>
  <c r="H16" i="138"/>
  <c r="J16" i="137"/>
  <c r="H19" i="137"/>
  <c r="J19" i="137" s="1"/>
  <c r="H6" i="144"/>
  <c r="J6" i="143"/>
  <c r="H5" i="138"/>
  <c r="J5" i="137"/>
  <c r="H7" i="137"/>
  <c r="H30" i="135"/>
  <c r="J30" i="135" s="1"/>
  <c r="J29" i="135"/>
  <c r="H29" i="136"/>
  <c r="J7" i="136"/>
  <c r="H14" i="154" l="1"/>
  <c r="J14" i="153"/>
  <c r="I29" i="148"/>
  <c r="I30" i="148" s="1"/>
  <c r="J26" i="138"/>
  <c r="H26" i="139"/>
  <c r="H21" i="139"/>
  <c r="J21" i="138"/>
  <c r="H23" i="140"/>
  <c r="J23" i="139"/>
  <c r="J22" i="138"/>
  <c r="H22" i="139"/>
  <c r="H20" i="148"/>
  <c r="J20" i="148" s="1"/>
  <c r="J20" i="147"/>
  <c r="J15" i="138"/>
  <c r="H15" i="139"/>
  <c r="H25" i="139"/>
  <c r="J25" i="138"/>
  <c r="H11" i="146"/>
  <c r="J11" i="145"/>
  <c r="J27" i="138"/>
  <c r="H27" i="139"/>
  <c r="H28" i="138"/>
  <c r="J28" i="138" s="1"/>
  <c r="H9" i="139"/>
  <c r="J9" i="138"/>
  <c r="H13" i="138"/>
  <c r="J13" i="138" s="1"/>
  <c r="J16" i="138"/>
  <c r="H19" i="138"/>
  <c r="J19" i="138" s="1"/>
  <c r="H16" i="139"/>
  <c r="J6" i="144"/>
  <c r="H6" i="145"/>
  <c r="H30" i="136"/>
  <c r="J30" i="136" s="1"/>
  <c r="J29" i="136"/>
  <c r="J7" i="137"/>
  <c r="H29" i="137"/>
  <c r="J5" i="138"/>
  <c r="H5" i="139"/>
  <c r="H7" i="138"/>
  <c r="J14" i="154" l="1"/>
  <c r="H26" i="140"/>
  <c r="J26" i="139"/>
  <c r="H21" i="140"/>
  <c r="J21" i="139"/>
  <c r="H23" i="141"/>
  <c r="J23" i="140"/>
  <c r="H22" i="140"/>
  <c r="J22" i="139"/>
  <c r="H15" i="140"/>
  <c r="J15" i="139"/>
  <c r="H25" i="140"/>
  <c r="J25" i="139"/>
  <c r="H11" i="147"/>
  <c r="J11" i="146"/>
  <c r="H27" i="140"/>
  <c r="J27" i="139"/>
  <c r="H28" i="139"/>
  <c r="J28" i="139" s="1"/>
  <c r="J9" i="139"/>
  <c r="H9" i="140"/>
  <c r="H13" i="139"/>
  <c r="J13" i="139" s="1"/>
  <c r="H16" i="140"/>
  <c r="H19" i="139"/>
  <c r="J19" i="139" s="1"/>
  <c r="J16" i="139"/>
  <c r="J6" i="145"/>
  <c r="H6" i="146"/>
  <c r="J5" i="139"/>
  <c r="H5" i="140"/>
  <c r="H7" i="139"/>
  <c r="H30" i="137"/>
  <c r="J30" i="137" s="1"/>
  <c r="J29" i="137"/>
  <c r="J7" i="138"/>
  <c r="H29" i="138"/>
  <c r="H26" i="141" l="1"/>
  <c r="J26" i="140"/>
  <c r="J21" i="140"/>
  <c r="H21" i="141"/>
  <c r="J23" i="141"/>
  <c r="H23" i="142"/>
  <c r="J22" i="140"/>
  <c r="H22" i="141"/>
  <c r="J15" i="140"/>
  <c r="H15" i="141"/>
  <c r="J25" i="140"/>
  <c r="H25" i="141"/>
  <c r="J11" i="147"/>
  <c r="H11" i="148"/>
  <c r="J11" i="148" s="1"/>
  <c r="J27" i="140"/>
  <c r="H27" i="141"/>
  <c r="H28" i="140"/>
  <c r="J28" i="140" s="1"/>
  <c r="H9" i="141"/>
  <c r="J9" i="140"/>
  <c r="H13" i="140"/>
  <c r="J13" i="140" s="1"/>
  <c r="H19" i="140"/>
  <c r="J19" i="140" s="1"/>
  <c r="H16" i="141"/>
  <c r="J16" i="140"/>
  <c r="J6" i="146"/>
  <c r="H6" i="147"/>
  <c r="J29" i="138"/>
  <c r="H30" i="138"/>
  <c r="J30" i="138" s="1"/>
  <c r="J5" i="140"/>
  <c r="H5" i="141"/>
  <c r="H7" i="140"/>
  <c r="J7" i="139"/>
  <c r="H29" i="139"/>
  <c r="J26" i="141" l="1"/>
  <c r="H26" i="142"/>
  <c r="J21" i="141"/>
  <c r="H21" i="142"/>
  <c r="J23" i="142"/>
  <c r="H23" i="143"/>
  <c r="H22" i="142"/>
  <c r="J22" i="141"/>
  <c r="J15" i="141"/>
  <c r="H15" i="142"/>
  <c r="J25" i="141"/>
  <c r="H25" i="142"/>
  <c r="H27" i="142"/>
  <c r="J27" i="141"/>
  <c r="H28" i="141"/>
  <c r="J28" i="141" s="1"/>
  <c r="J9" i="141"/>
  <c r="H9" i="142"/>
  <c r="H13" i="141"/>
  <c r="J13" i="141" s="1"/>
  <c r="H19" i="141"/>
  <c r="J19" i="141" s="1"/>
  <c r="J16" i="141"/>
  <c r="H16" i="142"/>
  <c r="H6" i="148"/>
  <c r="J6" i="148" s="1"/>
  <c r="J6" i="147"/>
  <c r="H30" i="139"/>
  <c r="J30" i="139" s="1"/>
  <c r="J29" i="139"/>
  <c r="H5" i="142"/>
  <c r="J5" i="141"/>
  <c r="H7" i="141"/>
  <c r="H29" i="140"/>
  <c r="J7" i="140"/>
  <c r="J26" i="142" l="1"/>
  <c r="H26" i="143"/>
  <c r="J21" i="142"/>
  <c r="H21" i="143"/>
  <c r="J23" i="143"/>
  <c r="H23" i="144"/>
  <c r="J22" i="142"/>
  <c r="H22" i="143"/>
  <c r="H15" i="143"/>
  <c r="J15" i="142"/>
  <c r="J25" i="142"/>
  <c r="H25" i="143"/>
  <c r="J27" i="142"/>
  <c r="H27" i="143"/>
  <c r="H28" i="142"/>
  <c r="J28" i="142" s="1"/>
  <c r="H9" i="143"/>
  <c r="J9" i="142"/>
  <c r="H13" i="142"/>
  <c r="J13" i="142" s="1"/>
  <c r="H19" i="142"/>
  <c r="J19" i="142" s="1"/>
  <c r="J16" i="142"/>
  <c r="H16" i="143"/>
  <c r="H30" i="140"/>
  <c r="J30" i="140" s="1"/>
  <c r="J29" i="140"/>
  <c r="H29" i="141"/>
  <c r="J7" i="141"/>
  <c r="J5" i="142"/>
  <c r="H5" i="143"/>
  <c r="H7" i="142"/>
  <c r="J26" i="143" l="1"/>
  <c r="H26" i="144"/>
  <c r="J21" i="143"/>
  <c r="H21" i="144"/>
  <c r="J23" i="144"/>
  <c r="H23" i="145"/>
  <c r="J22" i="143"/>
  <c r="H22" i="144"/>
  <c r="H15" i="144"/>
  <c r="J15" i="143"/>
  <c r="J25" i="143"/>
  <c r="H25" i="144"/>
  <c r="H27" i="144"/>
  <c r="J27" i="143"/>
  <c r="H28" i="143"/>
  <c r="J28" i="143" s="1"/>
  <c r="J9" i="143"/>
  <c r="H9" i="144"/>
  <c r="H13" i="143"/>
  <c r="J13" i="143" s="1"/>
  <c r="H16" i="144"/>
  <c r="J16" i="143"/>
  <c r="H19" i="143"/>
  <c r="J19" i="143" s="1"/>
  <c r="J7" i="142"/>
  <c r="H29" i="142"/>
  <c r="H5" i="144"/>
  <c r="J5" i="143"/>
  <c r="H7" i="143"/>
  <c r="H30" i="141"/>
  <c r="J30" i="141" s="1"/>
  <c r="J29" i="141"/>
  <c r="H26" i="145" l="1"/>
  <c r="J26" i="144"/>
  <c r="J21" i="144"/>
  <c r="H21" i="145"/>
  <c r="J23" i="145"/>
  <c r="H23" i="146"/>
  <c r="H22" i="145"/>
  <c r="J22" i="144"/>
  <c r="H15" i="145"/>
  <c r="J15" i="144"/>
  <c r="H25" i="145"/>
  <c r="J25" i="144"/>
  <c r="H27" i="145"/>
  <c r="J27" i="144"/>
  <c r="H28" i="144"/>
  <c r="J28" i="144" s="1"/>
  <c r="H9" i="145"/>
  <c r="J9" i="144"/>
  <c r="H13" i="144"/>
  <c r="J13" i="144" s="1"/>
  <c r="H16" i="145"/>
  <c r="J16" i="144"/>
  <c r="H19" i="144"/>
  <c r="J19" i="144" s="1"/>
  <c r="J7" i="143"/>
  <c r="H29" i="143"/>
  <c r="H30" i="142"/>
  <c r="J30" i="142" s="1"/>
  <c r="J29" i="142"/>
  <c r="H5" i="145"/>
  <c r="J5" i="144"/>
  <c r="H7" i="144"/>
  <c r="H26" i="146" l="1"/>
  <c r="J26" i="145"/>
  <c r="H21" i="146"/>
  <c r="J21" i="145"/>
  <c r="J23" i="146"/>
  <c r="H23" i="147"/>
  <c r="J22" i="145"/>
  <c r="H22" i="146"/>
  <c r="H15" i="146"/>
  <c r="J15" i="145"/>
  <c r="H25" i="146"/>
  <c r="J25" i="145"/>
  <c r="H27" i="146"/>
  <c r="J27" i="145"/>
  <c r="H28" i="145"/>
  <c r="J28" i="145" s="1"/>
  <c r="J9" i="145"/>
  <c r="H9" i="146"/>
  <c r="H13" i="145"/>
  <c r="J13" i="145" s="1"/>
  <c r="J16" i="145"/>
  <c r="H16" i="146"/>
  <c r="H19" i="145"/>
  <c r="J19" i="145" s="1"/>
  <c r="H5" i="146"/>
  <c r="J5" i="145"/>
  <c r="H7" i="145"/>
  <c r="H30" i="143"/>
  <c r="J30" i="143" s="1"/>
  <c r="J29" i="143"/>
  <c r="J7" i="144"/>
  <c r="H29" i="144"/>
  <c r="J26" i="146" l="1"/>
  <c r="H26" i="147"/>
  <c r="J21" i="146"/>
  <c r="H21" i="147"/>
  <c r="H23" i="148"/>
  <c r="J23" i="148" s="1"/>
  <c r="J23" i="147"/>
  <c r="J22" i="146"/>
  <c r="H22" i="147"/>
  <c r="H15" i="147"/>
  <c r="J15" i="146"/>
  <c r="H25" i="147"/>
  <c r="J25" i="146"/>
  <c r="J27" i="146"/>
  <c r="H27" i="147"/>
  <c r="H28" i="146"/>
  <c r="J28" i="146" s="1"/>
  <c r="H9" i="147"/>
  <c r="J9" i="146"/>
  <c r="H13" i="146"/>
  <c r="J13" i="146" s="1"/>
  <c r="H19" i="146"/>
  <c r="J19" i="146" s="1"/>
  <c r="J16" i="146"/>
  <c r="H16" i="147"/>
  <c r="J29" i="144"/>
  <c r="H30" i="144"/>
  <c r="J30" i="144" s="1"/>
  <c r="H29" i="145"/>
  <c r="J7" i="145"/>
  <c r="H5" i="147"/>
  <c r="J5" i="146"/>
  <c r="H7" i="146"/>
  <c r="J26" i="147" l="1"/>
  <c r="H26" i="148"/>
  <c r="J26" i="148" s="1"/>
  <c r="H21" i="148"/>
  <c r="J21" i="148" s="1"/>
  <c r="J21" i="147"/>
  <c r="H22" i="148"/>
  <c r="J22" i="147"/>
  <c r="J15" i="147"/>
  <c r="H15" i="148"/>
  <c r="J25" i="147"/>
  <c r="H25" i="148"/>
  <c r="J27" i="147"/>
  <c r="H27" i="148"/>
  <c r="H27" i="149" s="1"/>
  <c r="H28" i="147"/>
  <c r="J28" i="147" s="1"/>
  <c r="J9" i="147"/>
  <c r="H9" i="148"/>
  <c r="H13" i="147"/>
  <c r="J13" i="147" s="1"/>
  <c r="H19" i="147"/>
  <c r="J19" i="147" s="1"/>
  <c r="J16" i="147"/>
  <c r="H16" i="148"/>
  <c r="H16" i="149" s="1"/>
  <c r="H5" i="148"/>
  <c r="H5" i="149" s="1"/>
  <c r="J5" i="147"/>
  <c r="H7" i="147"/>
  <c r="J7" i="146"/>
  <c r="H29" i="146"/>
  <c r="H30" i="145"/>
  <c r="J30" i="145" s="1"/>
  <c r="J29" i="145"/>
  <c r="H27" i="150" l="1"/>
  <c r="J27" i="149"/>
  <c r="J5" i="149"/>
  <c r="H5" i="150"/>
  <c r="H7" i="149"/>
  <c r="J7" i="149" s="1"/>
  <c r="J25" i="148"/>
  <c r="H25" i="149"/>
  <c r="J22" i="148"/>
  <c r="H22" i="149"/>
  <c r="J16" i="149"/>
  <c r="H16" i="150"/>
  <c r="J15" i="148"/>
  <c r="H15" i="149"/>
  <c r="J27" i="148"/>
  <c r="H28" i="148"/>
  <c r="J28" i="148" s="1"/>
  <c r="J9" i="148"/>
  <c r="H13" i="148"/>
  <c r="J13" i="148" s="1"/>
  <c r="H19" i="148"/>
  <c r="J19" i="148" s="1"/>
  <c r="J16" i="148"/>
  <c r="H30" i="146"/>
  <c r="J30" i="146" s="1"/>
  <c r="J29" i="146"/>
  <c r="J7" i="147"/>
  <c r="H29" i="147"/>
  <c r="J5" i="148"/>
  <c r="H7" i="148"/>
  <c r="J27" i="150" l="1"/>
  <c r="H27" i="151"/>
  <c r="J5" i="150"/>
  <c r="H5" i="151"/>
  <c r="H7" i="150"/>
  <c r="J7" i="150" s="1"/>
  <c r="J25" i="149"/>
  <c r="H25" i="150"/>
  <c r="H22" i="150"/>
  <c r="J22" i="149"/>
  <c r="H28" i="149"/>
  <c r="J28" i="149" s="1"/>
  <c r="H16" i="151"/>
  <c r="J16" i="150"/>
  <c r="H15" i="150"/>
  <c r="J15" i="149"/>
  <c r="H19" i="149"/>
  <c r="H29" i="148"/>
  <c r="J7" i="148"/>
  <c r="H30" i="147"/>
  <c r="J30" i="147" s="1"/>
  <c r="J29" i="147"/>
  <c r="H27" i="152" l="1"/>
  <c r="J27" i="151"/>
  <c r="J5" i="151"/>
  <c r="H5" i="152"/>
  <c r="H7" i="151"/>
  <c r="J7" i="151" s="1"/>
  <c r="J25" i="150"/>
  <c r="H25" i="151"/>
  <c r="H22" i="151"/>
  <c r="J22" i="150"/>
  <c r="H28" i="150"/>
  <c r="J28" i="150" s="1"/>
  <c r="H16" i="152"/>
  <c r="J16" i="151"/>
  <c r="J19" i="149"/>
  <c r="H29" i="149"/>
  <c r="H15" i="151"/>
  <c r="J15" i="150"/>
  <c r="H19" i="150"/>
  <c r="J29" i="148"/>
  <c r="H30" i="148"/>
  <c r="J30" i="148" s="1"/>
  <c r="J27" i="152" l="1"/>
  <c r="H27" i="153"/>
  <c r="H5" i="153"/>
  <c r="J5" i="152"/>
  <c r="H7" i="152"/>
  <c r="J7" i="152" s="1"/>
  <c r="J25" i="151"/>
  <c r="H25" i="152"/>
  <c r="H22" i="152"/>
  <c r="J22" i="151"/>
  <c r="H28" i="151"/>
  <c r="J28" i="151" s="1"/>
  <c r="J16" i="152"/>
  <c r="H16" i="153"/>
  <c r="J19" i="150"/>
  <c r="H29" i="150"/>
  <c r="J29" i="149"/>
  <c r="H30" i="149"/>
  <c r="J30" i="149" s="1"/>
  <c r="H15" i="152"/>
  <c r="J15" i="151"/>
  <c r="H19" i="151"/>
  <c r="H27" i="154" l="1"/>
  <c r="J27" i="154" s="1"/>
  <c r="J27" i="153"/>
  <c r="J5" i="153"/>
  <c r="H5" i="154"/>
  <c r="H7" i="153"/>
  <c r="J7" i="153" s="1"/>
  <c r="H25" i="153"/>
  <c r="J25" i="152"/>
  <c r="H22" i="153"/>
  <c r="J22" i="152"/>
  <c r="H28" i="152"/>
  <c r="J28" i="152" s="1"/>
  <c r="H16" i="154"/>
  <c r="J16" i="154" s="1"/>
  <c r="J16" i="153"/>
  <c r="J29" i="150"/>
  <c r="H30" i="150"/>
  <c r="J30" i="150" s="1"/>
  <c r="J19" i="151"/>
  <c r="H29" i="151"/>
  <c r="H15" i="153"/>
  <c r="J15" i="152"/>
  <c r="H19" i="152"/>
  <c r="J5" i="154" l="1"/>
  <c r="H7" i="154"/>
  <c r="J7" i="154" s="1"/>
  <c r="H25" i="154"/>
  <c r="J25" i="154" s="1"/>
  <c r="J25" i="153"/>
  <c r="J22" i="153"/>
  <c r="H22" i="154"/>
  <c r="H28" i="153"/>
  <c r="J28" i="153" s="1"/>
  <c r="J19" i="152"/>
  <c r="H29" i="152"/>
  <c r="H15" i="154"/>
  <c r="J15" i="153"/>
  <c r="H19" i="153"/>
  <c r="J29" i="151"/>
  <c r="H30" i="151"/>
  <c r="J30" i="151" s="1"/>
  <c r="J22" i="154" l="1"/>
  <c r="H28" i="154"/>
  <c r="J28" i="154" s="1"/>
  <c r="J15" i="154"/>
  <c r="H19" i="154"/>
  <c r="J19" i="153"/>
  <c r="H29" i="153"/>
  <c r="J29" i="152"/>
  <c r="H30" i="152"/>
  <c r="J30" i="152" s="1"/>
  <c r="J19" i="154" l="1"/>
  <c r="H29" i="154"/>
  <c r="J29" i="153"/>
  <c r="H30" i="153"/>
  <c r="J30" i="153" s="1"/>
  <c r="H30" i="154" l="1"/>
  <c r="J30" i="154" s="1"/>
  <c r="J29" i="154"/>
</calcChain>
</file>

<file path=xl/sharedStrings.xml><?xml version="1.0" encoding="utf-8"?>
<sst xmlns="http://schemas.openxmlformats.org/spreadsheetml/2006/main" count="5082" uniqueCount="32">
  <si>
    <t xml:space="preserve">141-150 PS / 104-110 kW </t>
  </si>
  <si>
    <t xml:space="preserve">Total hasta 50 CV / 37 kW </t>
  </si>
  <si>
    <t xml:space="preserve">Total 51-100 CV / 38-74 kW </t>
  </si>
  <si>
    <t xml:space="preserve">Total 101-150 CV / 75-110 kW </t>
  </si>
  <si>
    <t xml:space="preserve">hasta 30 CV / 22 kW </t>
  </si>
  <si>
    <t xml:space="preserve">31-40 CV / 23-29 kW </t>
  </si>
  <si>
    <t xml:space="preserve">41-50 CV / 30-37 kW </t>
  </si>
  <si>
    <t xml:space="preserve">51-60 CV / 38-44 kW </t>
  </si>
  <si>
    <t xml:space="preserve">61-70 CV / 45-51 kW </t>
  </si>
  <si>
    <t xml:space="preserve">71-80 CV / 52-59 kW </t>
  </si>
  <si>
    <t xml:space="preserve">81-90 CV / 60-66 kW </t>
  </si>
  <si>
    <t xml:space="preserve">91-100 CV / 67-74 kW </t>
  </si>
  <si>
    <t xml:space="preserve">101-110 CV / 75-81 kW </t>
  </si>
  <si>
    <t xml:space="preserve">111-120 CV / 82-88 kW </t>
  </si>
  <si>
    <t xml:space="preserve">121-130 CV / 89-96 kW </t>
  </si>
  <si>
    <t xml:space="preserve">131-140 CV / 97-103 kW </t>
  </si>
  <si>
    <t xml:space="preserve">151-160 CV / 111-118 kW </t>
  </si>
  <si>
    <t xml:space="preserve">161-170 CV / 119-125 kW </t>
  </si>
  <si>
    <t xml:space="preserve">181-190 CV / 133-140 kW </t>
  </si>
  <si>
    <t xml:space="preserve">171-180 CV / 126-132 kW </t>
  </si>
  <si>
    <t xml:space="preserve">191-200 CV / 141-147 kW </t>
  </si>
  <si>
    <t xml:space="preserve">251-300 CV / 185-221 kW </t>
  </si>
  <si>
    <t xml:space="preserve">201-250 CV / 148-184 kW </t>
  </si>
  <si>
    <t>%</t>
  </si>
  <si>
    <t>Dato mensual</t>
  </si>
  <si>
    <t>Acumulado del año</t>
  </si>
  <si>
    <t>Rolling 12 meses</t>
  </si>
  <si>
    <t>Total tractores</t>
  </si>
  <si>
    <t xml:space="preserve">más de 300 CV / 222 kW </t>
  </si>
  <si>
    <t xml:space="preserve">141-150 CV / 104-110 kW </t>
  </si>
  <si>
    <t>Total &gt; 150 CV / 110 kW</t>
  </si>
  <si>
    <t>Total &gt; 51 CV / 38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</si>
</sst>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color rgb="FFFF0000"/>
      <name val="Cambria"/>
      <family val="1"/>
      <scheme val="major"/>
    </font>
    <font>
      <sz val="9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C8BF-4101-F74E-94DD-FE8A2ACAD6B0}">
  <dimension ref="A2:J30"/>
  <sheetViews>
    <sheetView tabSelected="1" zoomScale="130" zoomScaleNormal="130" zoomScalePageLayoutView="138" workbookViewId="0">
      <selection activeCell="L22" sqref="L22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49</v>
      </c>
      <c r="C4" s="2">
        <f>+'Octubre 2023'!B4</f>
        <v>39</v>
      </c>
      <c r="D4" s="18">
        <f>+(B4-C4)*100/C4</f>
        <v>25.641025641025642</v>
      </c>
      <c r="E4" s="2">
        <f>+B4+'Septiembre 2024'!E4</f>
        <v>585</v>
      </c>
      <c r="F4" s="2">
        <f>+C4+'Septiembre 2024'!F4</f>
        <v>479</v>
      </c>
      <c r="G4" s="18">
        <f t="shared" ref="G4:G27" si="0">+(E4-F4)*100/F4</f>
        <v>22.129436325678498</v>
      </c>
      <c r="H4" s="2">
        <f>+B4-C4+'Septiembre 2024'!H4</f>
        <v>721</v>
      </c>
      <c r="I4" s="22">
        <f>+'Octubre 2023'!H4</f>
        <v>588</v>
      </c>
      <c r="J4" s="18">
        <f t="shared" ref="J4:J27" si="1">+(H4-I4)*100/I4</f>
        <v>22.61904761904762</v>
      </c>
    </row>
    <row r="5" spans="1:10" ht="13" x14ac:dyDescent="0.15">
      <c r="A5" s="1" t="s">
        <v>5</v>
      </c>
      <c r="B5" s="2">
        <v>5</v>
      </c>
      <c r="C5" s="2">
        <f>+'Octubre 2023'!B5</f>
        <v>5</v>
      </c>
      <c r="D5" s="18">
        <f t="shared" ref="D5:D6" si="2">+(B5-C5)*100/C5</f>
        <v>0</v>
      </c>
      <c r="E5" s="2">
        <f>+B5+'Septiembre 2024'!E5</f>
        <v>89</v>
      </c>
      <c r="F5" s="2">
        <f>+C5+'Septiembre 2024'!F5</f>
        <v>94</v>
      </c>
      <c r="G5" s="18">
        <f t="shared" si="0"/>
        <v>-5.3191489361702127</v>
      </c>
      <c r="H5" s="2">
        <f>+B5-C5+'Septiembre 2024'!H5</f>
        <v>113</v>
      </c>
      <c r="I5" s="22">
        <f>+'Octubre 2023'!H5</f>
        <v>116</v>
      </c>
      <c r="J5" s="18">
        <f t="shared" si="1"/>
        <v>-2.5862068965517242</v>
      </c>
    </row>
    <row r="6" spans="1:10" ht="13" x14ac:dyDescent="0.15">
      <c r="A6" s="1" t="s">
        <v>6</v>
      </c>
      <c r="B6" s="2">
        <v>15</v>
      </c>
      <c r="C6" s="2">
        <f>+'Octubre 2023'!B6</f>
        <v>10</v>
      </c>
      <c r="D6" s="18">
        <f t="shared" si="2"/>
        <v>50</v>
      </c>
      <c r="E6" s="2">
        <f>+B6+'Septiembre 2024'!E6</f>
        <v>114</v>
      </c>
      <c r="F6" s="2">
        <f>+C6+'Septiembre 2024'!F6</f>
        <v>144</v>
      </c>
      <c r="G6" s="18">
        <f t="shared" si="0"/>
        <v>-20.833333333333332</v>
      </c>
      <c r="H6" s="2">
        <f>+B6-C6+'Septiembre 2024'!H6</f>
        <v>130</v>
      </c>
      <c r="I6" s="22">
        <f>+'Octubre 2023'!H6</f>
        <v>186</v>
      </c>
      <c r="J6" s="18">
        <f t="shared" si="1"/>
        <v>-30.107526881720432</v>
      </c>
    </row>
    <row r="7" spans="1:10" x14ac:dyDescent="0.15">
      <c r="A7" s="8" t="s">
        <v>1</v>
      </c>
      <c r="B7" s="6">
        <f>SUM(B4:B6)</f>
        <v>69</v>
      </c>
      <c r="C7" s="6">
        <f>SUM(C4:C6)</f>
        <v>54</v>
      </c>
      <c r="D7" s="7">
        <f>+(B7-C7)*100/C7</f>
        <v>27.777777777777779</v>
      </c>
      <c r="E7" s="6">
        <f>SUM(E4:E6)</f>
        <v>788</v>
      </c>
      <c r="F7" s="6">
        <f>SUM(F4:F6)</f>
        <v>717</v>
      </c>
      <c r="G7" s="7">
        <f t="shared" si="0"/>
        <v>9.9023709902370989</v>
      </c>
      <c r="H7" s="6">
        <f>SUM(H4:H6)</f>
        <v>964</v>
      </c>
      <c r="I7" s="6">
        <f>SUM(I4:I6)</f>
        <v>890</v>
      </c>
      <c r="J7" s="7">
        <f t="shared" si="1"/>
        <v>8.3146067415730336</v>
      </c>
    </row>
    <row r="8" spans="1:10" ht="13" x14ac:dyDescent="0.15">
      <c r="A8" s="1" t="s">
        <v>7</v>
      </c>
      <c r="B8" s="2">
        <v>23</v>
      </c>
      <c r="C8" s="2">
        <f>+'Octubre 2023'!B8</f>
        <v>17</v>
      </c>
      <c r="D8" s="18">
        <f t="shared" ref="D8:D27" si="3">+(B8-C8)*100/C8</f>
        <v>35.294117647058826</v>
      </c>
      <c r="E8" s="2">
        <f>+B8+'Septiembre 2024'!E8</f>
        <v>164</v>
      </c>
      <c r="F8" s="2">
        <f>+C8+'Septiembre 2024'!F8</f>
        <v>148</v>
      </c>
      <c r="G8" s="18">
        <f t="shared" si="0"/>
        <v>10.810810810810811</v>
      </c>
      <c r="H8" s="2">
        <f>+B8-C8+'Septiembre 2024'!H8</f>
        <v>212</v>
      </c>
      <c r="I8" s="22">
        <f>+'Octubre 2023'!H8</f>
        <v>212</v>
      </c>
      <c r="J8" s="18">
        <f t="shared" si="1"/>
        <v>0</v>
      </c>
    </row>
    <row r="9" spans="1:10" ht="13" x14ac:dyDescent="0.15">
      <c r="A9" s="1" t="s">
        <v>8</v>
      </c>
      <c r="B9" s="2">
        <v>7</v>
      </c>
      <c r="C9" s="2">
        <f>+'Octubre 2023'!B9</f>
        <v>7</v>
      </c>
      <c r="D9" s="18">
        <f t="shared" si="3"/>
        <v>0</v>
      </c>
      <c r="E9" s="2">
        <f>+B9+'Septiembre 2024'!E9</f>
        <v>64</v>
      </c>
      <c r="F9" s="2">
        <f>+C9+'Septiembre 2024'!F9</f>
        <v>74</v>
      </c>
      <c r="G9" s="18">
        <f t="shared" si="0"/>
        <v>-13.513513513513514</v>
      </c>
      <c r="H9" s="2">
        <f>+B9-C9+'Septiembre 2024'!H9</f>
        <v>79</v>
      </c>
      <c r="I9" s="22">
        <f>+'Octubre 2023'!H9</f>
        <v>92</v>
      </c>
      <c r="J9" s="18">
        <f t="shared" si="1"/>
        <v>-14.130434782608695</v>
      </c>
    </row>
    <row r="10" spans="1:10" ht="13" x14ac:dyDescent="0.15">
      <c r="A10" s="1" t="s">
        <v>9</v>
      </c>
      <c r="B10" s="2">
        <v>47</v>
      </c>
      <c r="C10" s="2">
        <f>+'Octubre 2023'!B10</f>
        <v>37</v>
      </c>
      <c r="D10" s="18">
        <f t="shared" si="3"/>
        <v>27.027027027027028</v>
      </c>
      <c r="E10" s="2">
        <f>+B10+'Septiembre 2024'!E10</f>
        <v>459</v>
      </c>
      <c r="F10" s="2">
        <f>+C10+'Septiembre 2024'!F10</f>
        <v>411</v>
      </c>
      <c r="G10" s="18">
        <f t="shared" si="0"/>
        <v>11.678832116788321</v>
      </c>
      <c r="H10" s="2">
        <f>+B10-C10+'Septiembre 2024'!H10</f>
        <v>546</v>
      </c>
      <c r="I10" s="22">
        <f>+'Octubre 2023'!H10</f>
        <v>564</v>
      </c>
      <c r="J10" s="18">
        <f t="shared" si="1"/>
        <v>-3.1914893617021276</v>
      </c>
    </row>
    <row r="11" spans="1:10" ht="13" x14ac:dyDescent="0.15">
      <c r="A11" s="1" t="s">
        <v>10</v>
      </c>
      <c r="B11" s="2">
        <v>10</v>
      </c>
      <c r="C11" s="2">
        <f>+'Octubre 2023'!B11</f>
        <v>10</v>
      </c>
      <c r="D11" s="18">
        <f t="shared" si="3"/>
        <v>0</v>
      </c>
      <c r="E11" s="2">
        <f>+B11+'Septiembre 2024'!E11</f>
        <v>80</v>
      </c>
      <c r="F11" s="2">
        <f>+C11+'Septiembre 2024'!F11</f>
        <v>145</v>
      </c>
      <c r="G11" s="18">
        <f t="shared" si="0"/>
        <v>-44.827586206896555</v>
      </c>
      <c r="H11" s="2">
        <f>+B11-C11+'Septiembre 2024'!H11</f>
        <v>100</v>
      </c>
      <c r="I11" s="22">
        <f>+'Octubre 2023'!H11</f>
        <v>189</v>
      </c>
      <c r="J11" s="18">
        <f t="shared" si="1"/>
        <v>-47.089947089947088</v>
      </c>
    </row>
    <row r="12" spans="1:10" ht="13" x14ac:dyDescent="0.15">
      <c r="A12" s="1" t="s">
        <v>11</v>
      </c>
      <c r="B12" s="2">
        <v>43</v>
      </c>
      <c r="C12" s="2">
        <f>+'Octubre 2023'!B12</f>
        <v>50</v>
      </c>
      <c r="D12" s="18">
        <f t="shared" si="3"/>
        <v>-14</v>
      </c>
      <c r="E12" s="2">
        <f>+B12+'Septiembre 2024'!E12</f>
        <v>487</v>
      </c>
      <c r="F12" s="2">
        <f>+C12+'Septiembre 2024'!F12</f>
        <v>473</v>
      </c>
      <c r="G12" s="18">
        <f t="shared" si="0"/>
        <v>2.9598308668076112</v>
      </c>
      <c r="H12" s="2">
        <f>+B12-C12+'Septiembre 2024'!H12</f>
        <v>618</v>
      </c>
      <c r="I12" s="22">
        <f>+'Octubre 2023'!H12</f>
        <v>700</v>
      </c>
      <c r="J12" s="18">
        <f t="shared" si="1"/>
        <v>-11.714285714285714</v>
      </c>
    </row>
    <row r="13" spans="1:10" x14ac:dyDescent="0.15">
      <c r="A13" s="8" t="s">
        <v>2</v>
      </c>
      <c r="B13" s="6">
        <f>SUM(B8:B12)</f>
        <v>130</v>
      </c>
      <c r="C13" s="6">
        <f>SUM(C8:C12)</f>
        <v>121</v>
      </c>
      <c r="D13" s="7">
        <f t="shared" si="3"/>
        <v>7.4380165289256199</v>
      </c>
      <c r="E13" s="6">
        <f>SUM(E8:E12)</f>
        <v>1254</v>
      </c>
      <c r="F13" s="6">
        <f>SUM(F8:F12)</f>
        <v>1251</v>
      </c>
      <c r="G13" s="7">
        <f t="shared" si="0"/>
        <v>0.23980815347721823</v>
      </c>
      <c r="H13" s="6">
        <f>SUM(H8:H12)</f>
        <v>1555</v>
      </c>
      <c r="I13" s="6">
        <f>SUM(I8:I12)</f>
        <v>1757</v>
      </c>
      <c r="J13" s="7">
        <f t="shared" si="1"/>
        <v>-11.496869664200341</v>
      </c>
    </row>
    <row r="14" spans="1:10" ht="13" x14ac:dyDescent="0.15">
      <c r="A14" s="1" t="s">
        <v>12</v>
      </c>
      <c r="B14" s="2">
        <v>106</v>
      </c>
      <c r="C14" s="2">
        <f>+'Octubre 2023'!B14</f>
        <v>110</v>
      </c>
      <c r="D14" s="18">
        <f t="shared" si="3"/>
        <v>-3.6363636363636362</v>
      </c>
      <c r="E14" s="2">
        <f>+B14+'Septiembre 2024'!E14</f>
        <v>702</v>
      </c>
      <c r="F14" s="2">
        <f>+C14+'Septiembre 2024'!F14</f>
        <v>635</v>
      </c>
      <c r="G14" s="18">
        <f t="shared" si="0"/>
        <v>10.551181102362206</v>
      </c>
      <c r="H14" s="2">
        <f>+B14-C14+'Septiembre 2024'!H14</f>
        <v>855</v>
      </c>
      <c r="I14" s="22">
        <f>+'Octubre 2023'!H14</f>
        <v>818</v>
      </c>
      <c r="J14" s="18">
        <f t="shared" si="1"/>
        <v>4.5232273838630803</v>
      </c>
    </row>
    <row r="15" spans="1:10" ht="13" x14ac:dyDescent="0.15">
      <c r="A15" s="1" t="s">
        <v>13</v>
      </c>
      <c r="B15" s="2">
        <v>108</v>
      </c>
      <c r="C15" s="2">
        <f>+'Octubre 2023'!B15</f>
        <v>86</v>
      </c>
      <c r="D15" s="18">
        <f t="shared" si="3"/>
        <v>25.581395348837209</v>
      </c>
      <c r="E15" s="2">
        <f>+B15+'Septiembre 2024'!E15</f>
        <v>742</v>
      </c>
      <c r="F15" s="2">
        <f>+C15+'Septiembre 2024'!F15</f>
        <v>687</v>
      </c>
      <c r="G15" s="18">
        <f t="shared" si="0"/>
        <v>8.0058224163027649</v>
      </c>
      <c r="H15" s="2">
        <f>+B15-C15+'Septiembre 2024'!H15</f>
        <v>919</v>
      </c>
      <c r="I15" s="22">
        <f>+'Octubre 2023'!H15</f>
        <v>917</v>
      </c>
      <c r="J15" s="18">
        <f t="shared" si="1"/>
        <v>0.21810250817884405</v>
      </c>
    </row>
    <row r="16" spans="1:10" ht="13" x14ac:dyDescent="0.15">
      <c r="A16" s="1" t="s">
        <v>14</v>
      </c>
      <c r="B16" s="2">
        <v>54</v>
      </c>
      <c r="C16" s="2">
        <f>+'Octubre 2023'!B16</f>
        <v>34</v>
      </c>
      <c r="D16" s="18">
        <f t="shared" si="3"/>
        <v>58.823529411764703</v>
      </c>
      <c r="E16" s="2">
        <f>+B16+'Septiembre 2024'!E16</f>
        <v>272</v>
      </c>
      <c r="F16" s="2">
        <f>+C16+'Septiembre 2024'!F16</f>
        <v>229</v>
      </c>
      <c r="G16" s="18">
        <f t="shared" si="0"/>
        <v>18.777292576419214</v>
      </c>
      <c r="H16" s="2">
        <f>+B16-C16+'Septiembre 2024'!H16</f>
        <v>325</v>
      </c>
      <c r="I16" s="22">
        <f>+'Octubre 2023'!H16</f>
        <v>307</v>
      </c>
      <c r="J16" s="18">
        <f t="shared" si="1"/>
        <v>5.8631921824104234</v>
      </c>
    </row>
    <row r="17" spans="1:10" ht="13" x14ac:dyDescent="0.15">
      <c r="A17" s="1" t="s">
        <v>15</v>
      </c>
      <c r="B17" s="2">
        <v>102</v>
      </c>
      <c r="C17" s="2">
        <f>+'Octubre 2023'!B17</f>
        <v>78</v>
      </c>
      <c r="D17" s="18">
        <f t="shared" si="3"/>
        <v>30.76923076923077</v>
      </c>
      <c r="E17" s="2">
        <f>+B17+'Septiembre 2024'!E17</f>
        <v>438</v>
      </c>
      <c r="F17" s="2">
        <f>+C17+'Septiembre 2024'!F17</f>
        <v>364</v>
      </c>
      <c r="G17" s="18">
        <f t="shared" si="0"/>
        <v>20.329670329670328</v>
      </c>
      <c r="H17" s="2">
        <f>+B17-C17+'Septiembre 2024'!H17</f>
        <v>497</v>
      </c>
      <c r="I17" s="22">
        <f>+'Octubre 2023'!H17</f>
        <v>440</v>
      </c>
      <c r="J17" s="18">
        <f t="shared" si="1"/>
        <v>12.954545454545455</v>
      </c>
    </row>
    <row r="18" spans="1:10" ht="13" x14ac:dyDescent="0.15">
      <c r="A18" s="1" t="s">
        <v>29</v>
      </c>
      <c r="B18" s="2">
        <v>54</v>
      </c>
      <c r="C18" s="2">
        <f>+'Octubre 2023'!B18</f>
        <v>40</v>
      </c>
      <c r="D18" s="18">
        <f t="shared" si="3"/>
        <v>35</v>
      </c>
      <c r="E18" s="2">
        <f>+B18+'Septiembre 2024'!E18</f>
        <v>300</v>
      </c>
      <c r="F18" s="2">
        <f>+C18+'Septiembre 2024'!F18</f>
        <v>279</v>
      </c>
      <c r="G18" s="18">
        <f t="shared" si="0"/>
        <v>7.5268817204301079</v>
      </c>
      <c r="H18" s="2">
        <f>+B18-C18+'Septiembre 2024'!H18</f>
        <v>370</v>
      </c>
      <c r="I18" s="22">
        <f>+'Octubre 2023'!H18</f>
        <v>373</v>
      </c>
      <c r="J18" s="18">
        <f t="shared" si="1"/>
        <v>-0.80428954423592491</v>
      </c>
    </row>
    <row r="19" spans="1:10" x14ac:dyDescent="0.15">
      <c r="A19" s="8" t="s">
        <v>3</v>
      </c>
      <c r="B19" s="6">
        <f>SUM(B14:B18)</f>
        <v>424</v>
      </c>
      <c r="C19" s="6">
        <f>SUM(C14:C18)</f>
        <v>348</v>
      </c>
      <c r="D19" s="7">
        <f t="shared" si="3"/>
        <v>21.839080459770116</v>
      </c>
      <c r="E19" s="6">
        <f>SUM(E14:E18)</f>
        <v>2454</v>
      </c>
      <c r="F19" s="6">
        <f>SUM(F14:F18)</f>
        <v>2194</v>
      </c>
      <c r="G19" s="7">
        <f t="shared" si="0"/>
        <v>11.850501367365542</v>
      </c>
      <c r="H19" s="6">
        <f>SUM(H14:H18)</f>
        <v>2966</v>
      </c>
      <c r="I19" s="6">
        <f>SUM(I14:I18)</f>
        <v>2855</v>
      </c>
      <c r="J19" s="7">
        <f t="shared" si="1"/>
        <v>3.8879159369527145</v>
      </c>
    </row>
    <row r="20" spans="1:10" ht="13" x14ac:dyDescent="0.15">
      <c r="A20" s="1" t="s">
        <v>16</v>
      </c>
      <c r="B20" s="2">
        <v>75</v>
      </c>
      <c r="C20" s="2">
        <f>+'Octubre 2023'!B20</f>
        <v>42</v>
      </c>
      <c r="D20" s="18">
        <f t="shared" si="3"/>
        <v>78.571428571428569</v>
      </c>
      <c r="E20" s="2">
        <f>+B20+'Septiembre 2024'!E20</f>
        <v>266</v>
      </c>
      <c r="F20" s="2">
        <f>+C20+'Septiembre 2024'!F20</f>
        <v>249</v>
      </c>
      <c r="G20" s="18">
        <f t="shared" si="0"/>
        <v>6.8273092369477908</v>
      </c>
      <c r="H20" s="2">
        <f>+B20-C20+'Septiembre 2024'!H20</f>
        <v>340</v>
      </c>
      <c r="I20" s="22">
        <f>+'Octubre 2023'!H20</f>
        <v>312</v>
      </c>
      <c r="J20" s="18">
        <f t="shared" si="1"/>
        <v>8.9743589743589745</v>
      </c>
    </row>
    <row r="21" spans="1:10" ht="13" x14ac:dyDescent="0.15">
      <c r="A21" s="1" t="s">
        <v>17</v>
      </c>
      <c r="B21" s="2">
        <v>50</v>
      </c>
      <c r="C21" s="2">
        <f>+'Octubre 2023'!B21</f>
        <v>27</v>
      </c>
      <c r="D21" s="18">
        <f t="shared" si="3"/>
        <v>85.18518518518519</v>
      </c>
      <c r="E21" s="2">
        <f>+B21+'Septiembre 2024'!E21</f>
        <v>230</v>
      </c>
      <c r="F21" s="2">
        <f>+C21+'Septiembre 2024'!F21</f>
        <v>144</v>
      </c>
      <c r="G21" s="18">
        <f t="shared" si="0"/>
        <v>59.722222222222221</v>
      </c>
      <c r="H21" s="2">
        <f>+B21-C21+'Septiembre 2024'!H21</f>
        <v>284</v>
      </c>
      <c r="I21" s="22">
        <f>+'Octubre 2023'!H21</f>
        <v>184</v>
      </c>
      <c r="J21" s="18">
        <f t="shared" si="1"/>
        <v>54.347826086956523</v>
      </c>
    </row>
    <row r="22" spans="1:10" ht="13" x14ac:dyDescent="0.15">
      <c r="A22" s="1" t="s">
        <v>19</v>
      </c>
      <c r="B22" s="2">
        <v>58</v>
      </c>
      <c r="C22" s="2">
        <f>+'Octubre 2023'!B22</f>
        <v>59</v>
      </c>
      <c r="D22" s="18">
        <f t="shared" si="3"/>
        <v>-1.6949152542372881</v>
      </c>
      <c r="E22" s="2">
        <f>+B22+'Septiembre 2024'!E22</f>
        <v>295</v>
      </c>
      <c r="F22" s="2">
        <f>+C22+'Septiembre 2024'!F22</f>
        <v>284</v>
      </c>
      <c r="G22" s="18">
        <f t="shared" si="0"/>
        <v>3.8732394366197185</v>
      </c>
      <c r="H22" s="2">
        <f>+B22-C22+'Septiembre 2024'!H22</f>
        <v>342</v>
      </c>
      <c r="I22" s="22">
        <f>+'Octubre 2023'!H22</f>
        <v>345</v>
      </c>
      <c r="J22" s="18">
        <f t="shared" si="1"/>
        <v>-0.86956521739130432</v>
      </c>
    </row>
    <row r="23" spans="1:10" ht="13" x14ac:dyDescent="0.15">
      <c r="A23" s="1" t="s">
        <v>18</v>
      </c>
      <c r="B23" s="2">
        <v>10</v>
      </c>
      <c r="C23" s="2">
        <f>+'Octubre 2023'!B23</f>
        <v>8</v>
      </c>
      <c r="D23" s="18">
        <f t="shared" si="3"/>
        <v>25</v>
      </c>
      <c r="E23" s="2">
        <f>+B23+'Septiembre 2024'!E23</f>
        <v>85</v>
      </c>
      <c r="F23" s="2">
        <f>+C23+'Septiembre 2024'!F23</f>
        <v>69</v>
      </c>
      <c r="G23" s="18">
        <f t="shared" si="0"/>
        <v>23.188405797101449</v>
      </c>
      <c r="H23" s="2">
        <f>+B23-C23+'Septiembre 2024'!H23</f>
        <v>112</v>
      </c>
      <c r="I23" s="22">
        <f>+'Octubre 2023'!H23</f>
        <v>94</v>
      </c>
      <c r="J23" s="18">
        <f t="shared" si="1"/>
        <v>19.148936170212767</v>
      </c>
    </row>
    <row r="24" spans="1:10" ht="13" x14ac:dyDescent="0.15">
      <c r="A24" s="1" t="s">
        <v>20</v>
      </c>
      <c r="B24" s="2">
        <v>28</v>
      </c>
      <c r="C24" s="2">
        <f>+'Octubre 2023'!B24</f>
        <v>23</v>
      </c>
      <c r="D24" s="18">
        <f t="shared" si="3"/>
        <v>21.739130434782609</v>
      </c>
      <c r="E24" s="2">
        <f>+B24+'Septiembre 2024'!E24</f>
        <v>151</v>
      </c>
      <c r="F24" s="2">
        <f>+C24+'Septiembre 2024'!F24</f>
        <v>139</v>
      </c>
      <c r="G24" s="18">
        <f t="shared" si="0"/>
        <v>8.6330935251798557</v>
      </c>
      <c r="H24" s="2">
        <f>+B24-C24+'Septiembre 2024'!H24</f>
        <v>192</v>
      </c>
      <c r="I24" s="22">
        <f>+'Octubre 2023'!H24</f>
        <v>184</v>
      </c>
      <c r="J24" s="18">
        <f t="shared" si="1"/>
        <v>4.3478260869565215</v>
      </c>
    </row>
    <row r="25" spans="1:10" ht="13" x14ac:dyDescent="0.15">
      <c r="A25" s="1" t="s">
        <v>22</v>
      </c>
      <c r="B25" s="2">
        <v>158</v>
      </c>
      <c r="C25" s="2">
        <f>+'Octubre 2023'!B25</f>
        <v>113</v>
      </c>
      <c r="D25" s="18">
        <f t="shared" si="3"/>
        <v>39.823008849557525</v>
      </c>
      <c r="E25" s="2">
        <f>+B25+'Septiembre 2024'!E25</f>
        <v>728</v>
      </c>
      <c r="F25" s="2">
        <f>+C25+'Septiembre 2024'!F25</f>
        <v>605</v>
      </c>
      <c r="G25" s="18">
        <f t="shared" si="0"/>
        <v>20.330578512396695</v>
      </c>
      <c r="H25" s="2">
        <f>+B25-C25+'Septiembre 2024'!H25</f>
        <v>871</v>
      </c>
      <c r="I25" s="22">
        <f>+'Octubre 2023'!H25</f>
        <v>750</v>
      </c>
      <c r="J25" s="18">
        <f t="shared" si="1"/>
        <v>16.133333333333333</v>
      </c>
    </row>
    <row r="26" spans="1:10" ht="13" x14ac:dyDescent="0.15">
      <c r="A26" s="1" t="s">
        <v>21</v>
      </c>
      <c r="B26" s="2">
        <v>118</v>
      </c>
      <c r="C26" s="2">
        <f>+'Octubre 2023'!B26</f>
        <v>88</v>
      </c>
      <c r="D26" s="18">
        <f t="shared" si="3"/>
        <v>34.090909090909093</v>
      </c>
      <c r="E26" s="2">
        <f>+B26+'Septiembre 2024'!E26</f>
        <v>473</v>
      </c>
      <c r="F26" s="2">
        <f>+C26+'Septiembre 2024'!F26</f>
        <v>352</v>
      </c>
      <c r="G26" s="18">
        <f t="shared" si="0"/>
        <v>34.375</v>
      </c>
      <c r="H26" s="2">
        <f>+B26-C26+'Septiembre 2024'!H26</f>
        <v>572</v>
      </c>
      <c r="I26" s="22">
        <f>+'Octubre 2023'!H26</f>
        <v>407</v>
      </c>
      <c r="J26" s="18">
        <f t="shared" si="1"/>
        <v>40.54054054054054</v>
      </c>
    </row>
    <row r="27" spans="1:10" ht="13" x14ac:dyDescent="0.15">
      <c r="A27" s="1" t="s">
        <v>28</v>
      </c>
      <c r="B27" s="2">
        <v>46</v>
      </c>
      <c r="C27" s="2">
        <f>+'Octubre 2023'!B27</f>
        <v>30</v>
      </c>
      <c r="D27" s="18">
        <f t="shared" si="3"/>
        <v>53.333333333333336</v>
      </c>
      <c r="E27" s="2">
        <f>+B27+'Septiembre 2024'!E27</f>
        <v>280</v>
      </c>
      <c r="F27" s="2">
        <f>+C27+'Septiembre 2024'!F27</f>
        <v>167</v>
      </c>
      <c r="G27" s="18">
        <f t="shared" si="0"/>
        <v>67.664670658682638</v>
      </c>
      <c r="H27" s="2">
        <f>+B27-C27+'Septiembre 2024'!H27</f>
        <v>351</v>
      </c>
      <c r="I27" s="22">
        <f>+'Octubre 2023'!H27</f>
        <v>206</v>
      </c>
      <c r="J27" s="18">
        <f t="shared" si="1"/>
        <v>70.388349514563103</v>
      </c>
    </row>
    <row r="28" spans="1:10" x14ac:dyDescent="0.15">
      <c r="A28" s="8" t="s">
        <v>30</v>
      </c>
      <c r="B28" s="6">
        <f>SUM(B20:B27)</f>
        <v>543</v>
      </c>
      <c r="C28" s="6">
        <f>SUM(C20:C27)</f>
        <v>390</v>
      </c>
      <c r="D28" s="7">
        <f>+(B28-C28)*100/C28</f>
        <v>39.230769230769234</v>
      </c>
      <c r="E28" s="6">
        <f>SUM(E20:E27)</f>
        <v>2508</v>
      </c>
      <c r="F28" s="6">
        <f>SUM(F20:F27)</f>
        <v>2009</v>
      </c>
      <c r="G28" s="7">
        <f>+(E28-F28)*100/F28</f>
        <v>24.838227974116474</v>
      </c>
      <c r="H28" s="6">
        <f>SUM(H20:H27)</f>
        <v>3064</v>
      </c>
      <c r="I28" s="6">
        <f>SUM(I20:I27)</f>
        <v>2482</v>
      </c>
      <c r="J28" s="7">
        <f>+(H28-I28)*100/I28</f>
        <v>23.448831587429492</v>
      </c>
    </row>
    <row r="29" spans="1:10" ht="14" x14ac:dyDescent="0.15">
      <c r="A29" s="16" t="s">
        <v>27</v>
      </c>
      <c r="B29" s="14">
        <f>+B7+B13+B19+B28</f>
        <v>1166</v>
      </c>
      <c r="C29" s="14">
        <f>+C7+C13+C19+C28</f>
        <v>913</v>
      </c>
      <c r="D29" s="15">
        <f>+(B29-C29)*100/C29</f>
        <v>27.710843373493976</v>
      </c>
      <c r="E29" s="14">
        <f t="shared" ref="E29:I29" si="4">+E7+E13+E19+E28</f>
        <v>7004</v>
      </c>
      <c r="F29" s="14">
        <f t="shared" si="4"/>
        <v>6171</v>
      </c>
      <c r="G29" s="15">
        <f>+(E29-F29)*100/F29</f>
        <v>13.49862258953168</v>
      </c>
      <c r="H29" s="14">
        <f t="shared" si="4"/>
        <v>8549</v>
      </c>
      <c r="I29" s="14">
        <f t="shared" si="4"/>
        <v>7984</v>
      </c>
      <c r="J29" s="15">
        <f>+(H29-I29)*100/I29</f>
        <v>7.0766533066132267</v>
      </c>
    </row>
    <row r="30" spans="1:10" x14ac:dyDescent="0.15">
      <c r="A30" s="13" t="s">
        <v>31</v>
      </c>
      <c r="B30" s="13">
        <f>+B29-B7</f>
        <v>1097</v>
      </c>
      <c r="C30" s="13">
        <f>+C29-C7</f>
        <v>859</v>
      </c>
      <c r="D30" s="12">
        <f>+(B30-C30)*100/C30</f>
        <v>27.706635622817231</v>
      </c>
      <c r="E30" s="13">
        <f t="shared" ref="E30:I30" si="5">+E29-E7</f>
        <v>6216</v>
      </c>
      <c r="F30" s="13">
        <f t="shared" si="5"/>
        <v>5454</v>
      </c>
      <c r="G30" s="12">
        <f>+(E30-F30)*100/F30</f>
        <v>13.971397139713972</v>
      </c>
      <c r="H30" s="13">
        <f t="shared" si="5"/>
        <v>7585</v>
      </c>
      <c r="I30" s="13">
        <f t="shared" si="5"/>
        <v>7094</v>
      </c>
      <c r="J30" s="12">
        <f>+(H30-I30)*100/I30</f>
        <v>6.9213419791372992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1438A-334C-024A-8F8C-0AAF6D03B777}">
  <dimension ref="A2:J30"/>
  <sheetViews>
    <sheetView zoomScale="130" zoomScaleNormal="130" zoomScalePageLayoutView="138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40</v>
      </c>
      <c r="C4" s="2">
        <f>+'Enero 2023'!B4</f>
        <v>36</v>
      </c>
      <c r="D4" s="18">
        <f>+(B4-C4)*100/C4</f>
        <v>11.111111111111111</v>
      </c>
      <c r="E4" s="2">
        <f>+B4</f>
        <v>40</v>
      </c>
      <c r="F4" s="2">
        <f>+C4</f>
        <v>36</v>
      </c>
      <c r="G4" s="18">
        <f t="shared" ref="G4:G27" si="0">+(E4-F4)*100/F4</f>
        <v>11.111111111111111</v>
      </c>
      <c r="H4" s="2">
        <f>+B4-C4+'Diciembre 2023'!H4</f>
        <v>619</v>
      </c>
      <c r="I4" s="22">
        <f>+'Enero 2023'!H4</f>
        <v>569</v>
      </c>
      <c r="J4" s="18">
        <f t="shared" ref="J4:J27" si="1">+(H4-I4)*100/I4</f>
        <v>8.7873462214411244</v>
      </c>
    </row>
    <row r="5" spans="1:10" ht="13" x14ac:dyDescent="0.15">
      <c r="A5" s="1" t="s">
        <v>5</v>
      </c>
      <c r="B5" s="2">
        <v>6</v>
      </c>
      <c r="C5" s="2">
        <f>+'Enero 2023'!B5</f>
        <v>2</v>
      </c>
      <c r="D5" s="18">
        <f t="shared" ref="D5:D6" si="2">+(B5-C5)*100/C5</f>
        <v>200</v>
      </c>
      <c r="E5" s="2">
        <f t="shared" ref="E5:E6" si="3">+B5</f>
        <v>6</v>
      </c>
      <c r="F5" s="2">
        <f t="shared" ref="F5:F6" si="4">+C5</f>
        <v>2</v>
      </c>
      <c r="G5" s="18">
        <f t="shared" si="0"/>
        <v>200</v>
      </c>
      <c r="H5" s="2">
        <f>+B5-C5+'Diciembre 2023'!H5</f>
        <v>122</v>
      </c>
      <c r="I5" s="22">
        <f>+'Enero 2023'!H5</f>
        <v>96</v>
      </c>
      <c r="J5" s="18">
        <f t="shared" si="1"/>
        <v>27.083333333333332</v>
      </c>
    </row>
    <row r="6" spans="1:10" ht="13" x14ac:dyDescent="0.15">
      <c r="A6" s="1" t="s">
        <v>6</v>
      </c>
      <c r="B6" s="2">
        <v>7</v>
      </c>
      <c r="C6" s="2">
        <f>+'Enero 2023'!B6</f>
        <v>8</v>
      </c>
      <c r="D6" s="18">
        <f t="shared" si="2"/>
        <v>-12.5</v>
      </c>
      <c r="E6" s="2">
        <f t="shared" si="3"/>
        <v>7</v>
      </c>
      <c r="F6" s="2">
        <f t="shared" si="4"/>
        <v>8</v>
      </c>
      <c r="G6" s="18">
        <f t="shared" si="0"/>
        <v>-12.5</v>
      </c>
      <c r="H6" s="2">
        <f>+B6-C6+'Diciembre 2023'!H6</f>
        <v>159</v>
      </c>
      <c r="I6" s="22">
        <f>+'Enero 2023'!H6</f>
        <v>215</v>
      </c>
      <c r="J6" s="18">
        <f t="shared" si="1"/>
        <v>-26.046511627906977</v>
      </c>
    </row>
    <row r="7" spans="1:10" x14ac:dyDescent="0.15">
      <c r="A7" s="8" t="s">
        <v>1</v>
      </c>
      <c r="B7" s="6">
        <f>SUM(B4:B6)</f>
        <v>53</v>
      </c>
      <c r="C7" s="6">
        <f>SUM(C4:C6)</f>
        <v>46</v>
      </c>
      <c r="D7" s="7">
        <f>+(B7-C7)*100/C7</f>
        <v>15.217391304347826</v>
      </c>
      <c r="E7" s="6">
        <f>SUM(E4:E6)</f>
        <v>53</v>
      </c>
      <c r="F7" s="6">
        <f>SUM(F4:F6)</f>
        <v>46</v>
      </c>
      <c r="G7" s="7">
        <f t="shared" si="0"/>
        <v>15.217391304347826</v>
      </c>
      <c r="H7" s="6">
        <f>SUM(H4:H6)</f>
        <v>900</v>
      </c>
      <c r="I7" s="6">
        <f>SUM(I4:I6)</f>
        <v>880</v>
      </c>
      <c r="J7" s="7">
        <f t="shared" si="1"/>
        <v>2.2727272727272729</v>
      </c>
    </row>
    <row r="8" spans="1:10" ht="13" x14ac:dyDescent="0.15">
      <c r="A8" s="1" t="s">
        <v>7</v>
      </c>
      <c r="B8" s="2">
        <v>5</v>
      </c>
      <c r="C8" s="2">
        <f>+'Enero 2023'!B8</f>
        <v>7</v>
      </c>
      <c r="D8" s="18">
        <f t="shared" ref="D8:D27" si="5">+(B8-C8)*100/C8</f>
        <v>-28.571428571428573</v>
      </c>
      <c r="E8" s="2">
        <f t="shared" ref="E8:E12" si="6">+B8</f>
        <v>5</v>
      </c>
      <c r="F8" s="2">
        <f t="shared" ref="F8:F12" si="7">+C8</f>
        <v>7</v>
      </c>
      <c r="G8" s="18">
        <f t="shared" si="0"/>
        <v>-28.571428571428573</v>
      </c>
      <c r="H8" s="2">
        <f>+B8-C8+'Diciembre 2023'!H8</f>
        <v>194</v>
      </c>
      <c r="I8" s="22">
        <f>+'Enero 2023'!H8</f>
        <v>204</v>
      </c>
      <c r="J8" s="18">
        <f t="shared" si="1"/>
        <v>-4.9019607843137258</v>
      </c>
    </row>
    <row r="9" spans="1:10" ht="13" x14ac:dyDescent="0.15">
      <c r="A9" s="1" t="s">
        <v>8</v>
      </c>
      <c r="B9" s="2">
        <v>3</v>
      </c>
      <c r="C9" s="2">
        <f>+'Enero 2023'!B9</f>
        <v>4</v>
      </c>
      <c r="D9" s="18">
        <f t="shared" si="5"/>
        <v>-25</v>
      </c>
      <c r="E9" s="2">
        <f t="shared" si="6"/>
        <v>3</v>
      </c>
      <c r="F9" s="2">
        <f t="shared" si="7"/>
        <v>4</v>
      </c>
      <c r="G9" s="18">
        <f t="shared" si="0"/>
        <v>-25</v>
      </c>
      <c r="H9" s="2">
        <f>+B9-C9+'Diciembre 2023'!H9</f>
        <v>88</v>
      </c>
      <c r="I9" s="22">
        <f>+'Enero 2023'!H9</f>
        <v>97</v>
      </c>
      <c r="J9" s="18">
        <f t="shared" si="1"/>
        <v>-9.2783505154639183</v>
      </c>
    </row>
    <row r="10" spans="1:10" ht="13" x14ac:dyDescent="0.15">
      <c r="A10" s="1" t="s">
        <v>9</v>
      </c>
      <c r="B10" s="2">
        <v>35</v>
      </c>
      <c r="C10" s="2">
        <f>+'Enero 2023'!B10</f>
        <v>22</v>
      </c>
      <c r="D10" s="18">
        <f t="shared" si="5"/>
        <v>59.090909090909093</v>
      </c>
      <c r="E10" s="2">
        <f t="shared" si="6"/>
        <v>35</v>
      </c>
      <c r="F10" s="2">
        <f t="shared" si="7"/>
        <v>22</v>
      </c>
      <c r="G10" s="18">
        <f t="shared" si="0"/>
        <v>59.090909090909093</v>
      </c>
      <c r="H10" s="2">
        <f>+B10-C10+'Diciembre 2023'!H10</f>
        <v>511</v>
      </c>
      <c r="I10" s="22">
        <f>+'Enero 2023'!H10</f>
        <v>498</v>
      </c>
      <c r="J10" s="18">
        <f t="shared" si="1"/>
        <v>2.6104417670682731</v>
      </c>
    </row>
    <row r="11" spans="1:10" ht="13" x14ac:dyDescent="0.15">
      <c r="A11" s="1" t="s">
        <v>10</v>
      </c>
      <c r="B11" s="2">
        <v>7</v>
      </c>
      <c r="C11" s="2">
        <f>+'Enero 2023'!B11</f>
        <v>25</v>
      </c>
      <c r="D11" s="18">
        <f t="shared" si="5"/>
        <v>-72</v>
      </c>
      <c r="E11" s="2">
        <f t="shared" si="6"/>
        <v>7</v>
      </c>
      <c r="F11" s="2">
        <f t="shared" si="7"/>
        <v>25</v>
      </c>
      <c r="G11" s="18">
        <f t="shared" si="0"/>
        <v>-72</v>
      </c>
      <c r="H11" s="2">
        <f>+B11-C11+'Diciembre 2023'!H11</f>
        <v>147</v>
      </c>
      <c r="I11" s="22">
        <f>+'Enero 2023'!H11</f>
        <v>441</v>
      </c>
      <c r="J11" s="18">
        <f t="shared" si="1"/>
        <v>-66.666666666666671</v>
      </c>
    </row>
    <row r="12" spans="1:10" ht="13" x14ac:dyDescent="0.15">
      <c r="A12" s="1" t="s">
        <v>11</v>
      </c>
      <c r="B12" s="2">
        <v>44</v>
      </c>
      <c r="C12" s="2">
        <f>+'Enero 2023'!B12</f>
        <v>40</v>
      </c>
      <c r="D12" s="18">
        <f t="shared" si="5"/>
        <v>10</v>
      </c>
      <c r="E12" s="2">
        <f t="shared" si="6"/>
        <v>44</v>
      </c>
      <c r="F12" s="2">
        <f t="shared" si="7"/>
        <v>40</v>
      </c>
      <c r="G12" s="18">
        <f t="shared" si="0"/>
        <v>10</v>
      </c>
      <c r="H12" s="2">
        <f>+B12-C12+'Diciembre 2023'!H12</f>
        <v>608</v>
      </c>
      <c r="I12" s="22">
        <f>+'Enero 2023'!H12</f>
        <v>1231</v>
      </c>
      <c r="J12" s="18">
        <f t="shared" si="1"/>
        <v>-50.609260763606827</v>
      </c>
    </row>
    <row r="13" spans="1:10" x14ac:dyDescent="0.15">
      <c r="A13" s="8" t="s">
        <v>2</v>
      </c>
      <c r="B13" s="6">
        <f>SUM(B8:B12)</f>
        <v>94</v>
      </c>
      <c r="C13" s="6">
        <f>SUM(C8:C12)</f>
        <v>98</v>
      </c>
      <c r="D13" s="7">
        <f t="shared" si="5"/>
        <v>-4.0816326530612246</v>
      </c>
      <c r="E13" s="6">
        <f>SUM(E8:E12)</f>
        <v>94</v>
      </c>
      <c r="F13" s="6">
        <f>SUM(F8:F12)</f>
        <v>98</v>
      </c>
      <c r="G13" s="7">
        <f t="shared" si="0"/>
        <v>-4.0816326530612246</v>
      </c>
      <c r="H13" s="6">
        <f>SUM(H8:H12)</f>
        <v>1548</v>
      </c>
      <c r="I13" s="6">
        <f>SUM(I8:I12)</f>
        <v>2471</v>
      </c>
      <c r="J13" s="7">
        <f t="shared" si="1"/>
        <v>-37.35329825981384</v>
      </c>
    </row>
    <row r="14" spans="1:10" ht="13" x14ac:dyDescent="0.15">
      <c r="A14" s="1" t="s">
        <v>12</v>
      </c>
      <c r="B14" s="2">
        <v>60</v>
      </c>
      <c r="C14" s="2">
        <f>+'Enero 2023'!B14</f>
        <v>53</v>
      </c>
      <c r="D14" s="18">
        <f t="shared" si="5"/>
        <v>13.20754716981132</v>
      </c>
      <c r="E14" s="2">
        <f t="shared" ref="E14:E18" si="8">+B14</f>
        <v>60</v>
      </c>
      <c r="F14" s="2">
        <f t="shared" ref="F14:F18" si="9">+C14</f>
        <v>53</v>
      </c>
      <c r="G14" s="18">
        <f t="shared" si="0"/>
        <v>13.20754716981132</v>
      </c>
      <c r="H14" s="2">
        <f>+B14-C14+'Diciembre 2023'!H14</f>
        <v>795</v>
      </c>
      <c r="I14" s="22">
        <f>+'Enero 2023'!H14</f>
        <v>1151</v>
      </c>
      <c r="J14" s="18">
        <f t="shared" si="1"/>
        <v>-30.929626411815811</v>
      </c>
    </row>
    <row r="15" spans="1:10" ht="13" x14ac:dyDescent="0.15">
      <c r="A15" s="1" t="s">
        <v>13</v>
      </c>
      <c r="B15" s="2">
        <v>74</v>
      </c>
      <c r="C15" s="2">
        <f>+'Enero 2023'!B15</f>
        <v>57</v>
      </c>
      <c r="D15" s="18">
        <f t="shared" si="5"/>
        <v>29.82456140350877</v>
      </c>
      <c r="E15" s="2">
        <f t="shared" si="8"/>
        <v>74</v>
      </c>
      <c r="F15" s="2">
        <f t="shared" si="9"/>
        <v>57</v>
      </c>
      <c r="G15" s="18">
        <f t="shared" si="0"/>
        <v>29.82456140350877</v>
      </c>
      <c r="H15" s="2">
        <f>+B15-C15+'Diciembre 2023'!H15</f>
        <v>881</v>
      </c>
      <c r="I15" s="22">
        <f>+'Enero 2023'!H15</f>
        <v>869</v>
      </c>
      <c r="J15" s="18">
        <f t="shared" si="1"/>
        <v>1.380897583429229</v>
      </c>
    </row>
    <row r="16" spans="1:10" ht="13" x14ac:dyDescent="0.15">
      <c r="A16" s="1" t="s">
        <v>14</v>
      </c>
      <c r="B16" s="2">
        <v>18</v>
      </c>
      <c r="C16" s="2">
        <f>+'Enero 2023'!B16</f>
        <v>23</v>
      </c>
      <c r="D16" s="18">
        <f t="shared" si="5"/>
        <v>-21.739130434782609</v>
      </c>
      <c r="E16" s="2">
        <f t="shared" si="8"/>
        <v>18</v>
      </c>
      <c r="F16" s="2">
        <f t="shared" si="9"/>
        <v>23</v>
      </c>
      <c r="G16" s="18">
        <f t="shared" si="0"/>
        <v>-21.739130434782609</v>
      </c>
      <c r="H16" s="2">
        <f>+B16-C16+'Diciembre 2023'!H16</f>
        <v>277</v>
      </c>
      <c r="I16" s="22">
        <f>+'Enero 2023'!H16</f>
        <v>405</v>
      </c>
      <c r="J16" s="18">
        <f t="shared" si="1"/>
        <v>-31.604938271604937</v>
      </c>
    </row>
    <row r="17" spans="1:10" ht="13" x14ac:dyDescent="0.15">
      <c r="A17" s="1" t="s">
        <v>15</v>
      </c>
      <c r="B17" s="2">
        <v>21</v>
      </c>
      <c r="C17" s="2">
        <f>+'Enero 2023'!B17</f>
        <v>32</v>
      </c>
      <c r="D17" s="18">
        <f t="shared" si="5"/>
        <v>-34.375</v>
      </c>
      <c r="E17" s="2">
        <f t="shared" si="8"/>
        <v>21</v>
      </c>
      <c r="F17" s="2">
        <f t="shared" si="9"/>
        <v>32</v>
      </c>
      <c r="G17" s="18">
        <f t="shared" si="0"/>
        <v>-34.375</v>
      </c>
      <c r="H17" s="2">
        <f>+B17-C17+'Diciembre 2023'!H17</f>
        <v>412</v>
      </c>
      <c r="I17" s="22">
        <f>+'Enero 2023'!H17</f>
        <v>495</v>
      </c>
      <c r="J17" s="18">
        <f t="shared" si="1"/>
        <v>-16.767676767676768</v>
      </c>
    </row>
    <row r="18" spans="1:10" ht="13" x14ac:dyDescent="0.15">
      <c r="A18" s="1" t="s">
        <v>29</v>
      </c>
      <c r="B18" s="2">
        <v>32</v>
      </c>
      <c r="C18" s="2">
        <f>+'Enero 2023'!B18</f>
        <v>24</v>
      </c>
      <c r="D18" s="18">
        <f t="shared" si="5"/>
        <v>33.333333333333336</v>
      </c>
      <c r="E18" s="2">
        <f t="shared" si="8"/>
        <v>32</v>
      </c>
      <c r="F18" s="2">
        <f t="shared" si="9"/>
        <v>24</v>
      </c>
      <c r="G18" s="18">
        <f t="shared" si="0"/>
        <v>33.333333333333336</v>
      </c>
      <c r="H18" s="2">
        <f>+B18-C18+'Diciembre 2023'!H18</f>
        <v>357</v>
      </c>
      <c r="I18" s="22">
        <f>+'Enero 2023'!H18</f>
        <v>435</v>
      </c>
      <c r="J18" s="18">
        <f t="shared" si="1"/>
        <v>-17.931034482758619</v>
      </c>
    </row>
    <row r="19" spans="1:10" x14ac:dyDescent="0.15">
      <c r="A19" s="8" t="s">
        <v>3</v>
      </c>
      <c r="B19" s="6">
        <f>SUM(B14:B18)</f>
        <v>205</v>
      </c>
      <c r="C19" s="6">
        <f>SUM(C14:C18)</f>
        <v>189</v>
      </c>
      <c r="D19" s="7">
        <f t="shared" si="5"/>
        <v>8.4656084656084651</v>
      </c>
      <c r="E19" s="6">
        <f>SUM(E14:E18)</f>
        <v>205</v>
      </c>
      <c r="F19" s="6">
        <f>SUM(F14:F18)</f>
        <v>189</v>
      </c>
      <c r="G19" s="7">
        <f t="shared" si="0"/>
        <v>8.4656084656084651</v>
      </c>
      <c r="H19" s="6">
        <f>SUM(H14:H18)</f>
        <v>2722</v>
      </c>
      <c r="I19" s="6">
        <f>SUM(I14:I18)</f>
        <v>3355</v>
      </c>
      <c r="J19" s="7">
        <f t="shared" si="1"/>
        <v>-18.86736214605067</v>
      </c>
    </row>
    <row r="20" spans="1:10" ht="13" x14ac:dyDescent="0.15">
      <c r="A20" s="1" t="s">
        <v>16</v>
      </c>
      <c r="B20" s="2">
        <v>24</v>
      </c>
      <c r="C20" s="2">
        <f>+'Enero 2023'!B20</f>
        <v>18</v>
      </c>
      <c r="D20" s="18">
        <f t="shared" si="5"/>
        <v>33.333333333333336</v>
      </c>
      <c r="E20" s="2">
        <f t="shared" ref="E20:E27" si="10">+B20</f>
        <v>24</v>
      </c>
      <c r="F20" s="2">
        <f t="shared" ref="F20:F27" si="11">+C20</f>
        <v>18</v>
      </c>
      <c r="G20" s="18">
        <f t="shared" si="0"/>
        <v>33.333333333333336</v>
      </c>
      <c r="H20" s="2">
        <f>+B20-C20+'Diciembre 2023'!H20</f>
        <v>329</v>
      </c>
      <c r="I20" s="22">
        <f>+'Enero 2023'!H20</f>
        <v>365</v>
      </c>
      <c r="J20" s="18">
        <f t="shared" si="1"/>
        <v>-9.8630136986301373</v>
      </c>
    </row>
    <row r="21" spans="1:10" ht="13" x14ac:dyDescent="0.15">
      <c r="A21" s="1" t="s">
        <v>17</v>
      </c>
      <c r="B21" s="2">
        <v>11</v>
      </c>
      <c r="C21" s="2">
        <f>+'Enero 2023'!B21</f>
        <v>7</v>
      </c>
      <c r="D21" s="18">
        <f t="shared" si="5"/>
        <v>57.142857142857146</v>
      </c>
      <c r="E21" s="2">
        <f t="shared" si="10"/>
        <v>11</v>
      </c>
      <c r="F21" s="2">
        <f t="shared" si="11"/>
        <v>7</v>
      </c>
      <c r="G21" s="18">
        <f t="shared" si="0"/>
        <v>57.142857142857146</v>
      </c>
      <c r="H21" s="2">
        <f>+B21-C21+'Diciembre 2023'!H21</f>
        <v>202</v>
      </c>
      <c r="I21" s="22">
        <f>+'Enero 2023'!H21</f>
        <v>166</v>
      </c>
      <c r="J21" s="18">
        <f t="shared" si="1"/>
        <v>21.686746987951807</v>
      </c>
    </row>
    <row r="22" spans="1:10" ht="13" x14ac:dyDescent="0.15">
      <c r="A22" s="1" t="s">
        <v>19</v>
      </c>
      <c r="B22" s="2">
        <v>23</v>
      </c>
      <c r="C22" s="2">
        <f>+'Enero 2023'!B22</f>
        <v>30</v>
      </c>
      <c r="D22" s="18">
        <f t="shared" si="5"/>
        <v>-23.333333333333332</v>
      </c>
      <c r="E22" s="2">
        <f t="shared" si="10"/>
        <v>23</v>
      </c>
      <c r="F22" s="2">
        <f t="shared" si="11"/>
        <v>30</v>
      </c>
      <c r="G22" s="18">
        <f t="shared" si="0"/>
        <v>-23.333333333333332</v>
      </c>
      <c r="H22" s="2">
        <f>+B22-C22+'Diciembre 2023'!H22</f>
        <v>324</v>
      </c>
      <c r="I22" s="22">
        <f>+'Enero 2023'!H22</f>
        <v>388</v>
      </c>
      <c r="J22" s="18">
        <f t="shared" si="1"/>
        <v>-16.494845360824741</v>
      </c>
    </row>
    <row r="23" spans="1:10" ht="13" x14ac:dyDescent="0.15">
      <c r="A23" s="1" t="s">
        <v>18</v>
      </c>
      <c r="B23" s="2">
        <v>4</v>
      </c>
      <c r="C23" s="2">
        <f>+'Enero 2023'!B23</f>
        <v>6</v>
      </c>
      <c r="D23" s="18">
        <f t="shared" si="5"/>
        <v>-33.333333333333336</v>
      </c>
      <c r="E23" s="2">
        <f t="shared" si="10"/>
        <v>4</v>
      </c>
      <c r="F23" s="2">
        <f t="shared" si="11"/>
        <v>6</v>
      </c>
      <c r="G23" s="18">
        <f t="shared" si="0"/>
        <v>-33.333333333333336</v>
      </c>
      <c r="H23" s="2">
        <f>+B23-C23+'Diciembre 2023'!H23</f>
        <v>94</v>
      </c>
      <c r="I23" s="22">
        <f>+'Enero 2023'!H23</f>
        <v>104</v>
      </c>
      <c r="J23" s="18">
        <f t="shared" si="1"/>
        <v>-9.615384615384615</v>
      </c>
    </row>
    <row r="24" spans="1:10" ht="13" x14ac:dyDescent="0.15">
      <c r="A24" s="1" t="s">
        <v>20</v>
      </c>
      <c r="B24" s="2">
        <v>14</v>
      </c>
      <c r="C24" s="2">
        <f>+'Enero 2023'!B24</f>
        <v>12</v>
      </c>
      <c r="D24" s="18">
        <f t="shared" si="5"/>
        <v>16.666666666666668</v>
      </c>
      <c r="E24" s="2">
        <f t="shared" si="10"/>
        <v>14</v>
      </c>
      <c r="F24" s="2">
        <f t="shared" si="11"/>
        <v>12</v>
      </c>
      <c r="G24" s="18">
        <f t="shared" si="0"/>
        <v>16.666666666666668</v>
      </c>
      <c r="H24" s="2">
        <f>+B24-C24+'Diciembre 2023'!H24</f>
        <v>182</v>
      </c>
      <c r="I24" s="22">
        <f>+'Enero 2023'!H24</f>
        <v>264</v>
      </c>
      <c r="J24" s="18">
        <f t="shared" si="1"/>
        <v>-31.060606060606062</v>
      </c>
    </row>
    <row r="25" spans="1:10" ht="13" x14ac:dyDescent="0.15">
      <c r="A25" s="1" t="s">
        <v>22</v>
      </c>
      <c r="B25" s="2">
        <v>56</v>
      </c>
      <c r="C25" s="2">
        <f>+'Enero 2023'!B25</f>
        <v>74</v>
      </c>
      <c r="D25" s="18">
        <f t="shared" si="5"/>
        <v>-24.324324324324323</v>
      </c>
      <c r="E25" s="2">
        <f t="shared" si="10"/>
        <v>56</v>
      </c>
      <c r="F25" s="2">
        <f t="shared" si="11"/>
        <v>74</v>
      </c>
      <c r="G25" s="18">
        <f t="shared" si="0"/>
        <v>-24.324324324324323</v>
      </c>
      <c r="H25" s="2">
        <f>+B25-C25+'Diciembre 2023'!H25</f>
        <v>730</v>
      </c>
      <c r="I25" s="22">
        <f>+'Enero 2023'!H25</f>
        <v>802</v>
      </c>
      <c r="J25" s="18">
        <f t="shared" si="1"/>
        <v>-8.9775561097256862</v>
      </c>
    </row>
    <row r="26" spans="1:10" ht="13" x14ac:dyDescent="0.15">
      <c r="A26" s="1" t="s">
        <v>21</v>
      </c>
      <c r="B26" s="2">
        <v>36</v>
      </c>
      <c r="C26" s="2">
        <f>+'Enero 2023'!B26</f>
        <v>28</v>
      </c>
      <c r="D26" s="18">
        <f t="shared" si="5"/>
        <v>28.571428571428573</v>
      </c>
      <c r="E26" s="2">
        <f t="shared" si="10"/>
        <v>36</v>
      </c>
      <c r="F26" s="2">
        <f t="shared" si="11"/>
        <v>28</v>
      </c>
      <c r="G26" s="18">
        <f t="shared" si="0"/>
        <v>28.571428571428573</v>
      </c>
      <c r="H26" s="2">
        <f>+B26-C26+'Diciembre 2023'!H26</f>
        <v>459</v>
      </c>
      <c r="I26" s="22">
        <f>+'Enero 2023'!H26</f>
        <v>288</v>
      </c>
      <c r="J26" s="18">
        <f t="shared" si="1"/>
        <v>59.375</v>
      </c>
    </row>
    <row r="27" spans="1:10" ht="13" x14ac:dyDescent="0.15">
      <c r="A27" s="1" t="s">
        <v>28</v>
      </c>
      <c r="B27" s="2">
        <v>39</v>
      </c>
      <c r="C27" s="2">
        <f>+'Enero 2023'!B27</f>
        <v>8</v>
      </c>
      <c r="D27" s="18">
        <f t="shared" si="5"/>
        <v>387.5</v>
      </c>
      <c r="E27" s="2">
        <f t="shared" si="10"/>
        <v>39</v>
      </c>
      <c r="F27" s="2">
        <f t="shared" si="11"/>
        <v>8</v>
      </c>
      <c r="G27" s="18">
        <f t="shared" si="0"/>
        <v>387.5</v>
      </c>
      <c r="H27" s="2">
        <f>+B27-C27+'Diciembre 2023'!H27</f>
        <v>269</v>
      </c>
      <c r="I27" s="22">
        <f>+'Enero 2023'!H27</f>
        <v>203</v>
      </c>
      <c r="J27" s="18">
        <f t="shared" si="1"/>
        <v>32.512315270935957</v>
      </c>
    </row>
    <row r="28" spans="1:10" x14ac:dyDescent="0.15">
      <c r="A28" s="8" t="s">
        <v>30</v>
      </c>
      <c r="B28" s="6">
        <f>SUM(B20:B27)</f>
        <v>207</v>
      </c>
      <c r="C28" s="6">
        <f>SUM(C20:C27)</f>
        <v>183</v>
      </c>
      <c r="D28" s="7">
        <f>+(B28-C28)*100/C28</f>
        <v>13.114754098360656</v>
      </c>
      <c r="E28" s="6">
        <f>SUM(E20:E27)</f>
        <v>207</v>
      </c>
      <c r="F28" s="6">
        <f>SUM(F20:F27)</f>
        <v>183</v>
      </c>
      <c r="G28" s="7">
        <f>+(E28-F28)*100/F28</f>
        <v>13.114754098360656</v>
      </c>
      <c r="H28" s="6">
        <f>SUM(H20:H27)</f>
        <v>2589</v>
      </c>
      <c r="I28" s="6">
        <f>SUM(I20:I27)</f>
        <v>2580</v>
      </c>
      <c r="J28" s="7">
        <f>+(H28-I28)*100/I28</f>
        <v>0.34883720930232559</v>
      </c>
    </row>
    <row r="29" spans="1:10" ht="14" x14ac:dyDescent="0.15">
      <c r="A29" s="16" t="s">
        <v>27</v>
      </c>
      <c r="B29" s="14">
        <f>+B7+B13+B19+B28</f>
        <v>559</v>
      </c>
      <c r="C29" s="14">
        <f>+C7+C13+C19+C28</f>
        <v>516</v>
      </c>
      <c r="D29" s="15">
        <f>+(B29-C29)*100/C29</f>
        <v>8.3333333333333339</v>
      </c>
      <c r="E29" s="14">
        <f t="shared" ref="E29:I29" si="12">+E7+E13+E19+E28</f>
        <v>559</v>
      </c>
      <c r="F29" s="14">
        <f t="shared" si="12"/>
        <v>516</v>
      </c>
      <c r="G29" s="15">
        <f>+(E29-F29)*100/F29</f>
        <v>8.3333333333333339</v>
      </c>
      <c r="H29" s="14">
        <f t="shared" si="12"/>
        <v>7759</v>
      </c>
      <c r="I29" s="14">
        <f t="shared" si="12"/>
        <v>9286</v>
      </c>
      <c r="J29" s="15">
        <f>+(H29-I29)*100/I29</f>
        <v>-16.444109412018094</v>
      </c>
    </row>
    <row r="30" spans="1:10" x14ac:dyDescent="0.15">
      <c r="A30" s="13" t="s">
        <v>31</v>
      </c>
      <c r="B30" s="13">
        <f>+B29-B7</f>
        <v>506</v>
      </c>
      <c r="C30" s="13">
        <f>+C29-C7</f>
        <v>470</v>
      </c>
      <c r="D30" s="12">
        <f>+(B30-C30)*100/C30</f>
        <v>7.6595744680851068</v>
      </c>
      <c r="E30" s="13">
        <f t="shared" ref="E30:I30" si="13">+E29-E7</f>
        <v>506</v>
      </c>
      <c r="F30" s="13">
        <f t="shared" si="13"/>
        <v>470</v>
      </c>
      <c r="G30" s="12">
        <f>+(E30-F30)*100/F30</f>
        <v>7.6595744680851068</v>
      </c>
      <c r="H30" s="13">
        <f t="shared" si="13"/>
        <v>6859</v>
      </c>
      <c r="I30" s="13">
        <f t="shared" si="13"/>
        <v>8406</v>
      </c>
      <c r="J30" s="12">
        <f>+(H30-I30)*100/I30</f>
        <v>-18.403521294313585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35</v>
      </c>
      <c r="C4" s="2">
        <f>+'Julio 2015'!B4</f>
        <v>46</v>
      </c>
      <c r="D4" s="18">
        <f>+(B4-C4)*100/C4</f>
        <v>-23.913043478260871</v>
      </c>
      <c r="E4" s="2">
        <f>+B4+'Junio 2016'!E4</f>
        <v>234</v>
      </c>
      <c r="F4" s="2">
        <f>+C4+'Junio 2016'!F4</f>
        <v>245</v>
      </c>
      <c r="G4" s="18">
        <f t="shared" ref="G4:G27" si="0">+(E4-F4)*100/F4</f>
        <v>-4.4897959183673466</v>
      </c>
      <c r="H4" s="2">
        <f>+B4-C4+'Junio 2016'!H4</f>
        <v>433</v>
      </c>
      <c r="I4" s="22">
        <f>+'Julio 2015'!H4</f>
        <v>380</v>
      </c>
      <c r="J4" s="18">
        <f t="shared" ref="J4:J27" si="1">+(H4-I4)*100/I4</f>
        <v>13.947368421052632</v>
      </c>
    </row>
    <row r="5" spans="1:10" ht="13" x14ac:dyDescent="0.15">
      <c r="A5" s="1" t="s">
        <v>5</v>
      </c>
      <c r="B5" s="2">
        <v>22</v>
      </c>
      <c r="C5" s="2">
        <f>+'Julio 2015'!B5</f>
        <v>28</v>
      </c>
      <c r="D5" s="18">
        <f t="shared" ref="D5:D18" si="2">+(B5-C5)*100/C5</f>
        <v>-21.428571428571427</v>
      </c>
      <c r="E5" s="2">
        <f>+B5+'Junio 2016'!E5</f>
        <v>219</v>
      </c>
      <c r="F5" s="2">
        <f>+C5+'Junio 2016'!F5</f>
        <v>167</v>
      </c>
      <c r="G5" s="18">
        <f t="shared" si="0"/>
        <v>31.137724550898202</v>
      </c>
      <c r="H5" s="2">
        <f>+B5-C5+'Junio 2016'!H5</f>
        <v>337</v>
      </c>
      <c r="I5" s="22">
        <f>+'Julio 2015'!H5</f>
        <v>294</v>
      </c>
      <c r="J5" s="18">
        <f t="shared" si="1"/>
        <v>14.625850340136054</v>
      </c>
    </row>
    <row r="6" spans="1:10" ht="13" x14ac:dyDescent="0.15">
      <c r="A6" s="1" t="s">
        <v>6</v>
      </c>
      <c r="B6" s="2">
        <v>53</v>
      </c>
      <c r="C6" s="2">
        <f>+'Julio 2015'!B6</f>
        <v>51</v>
      </c>
      <c r="D6" s="18">
        <f t="shared" si="2"/>
        <v>3.9215686274509802</v>
      </c>
      <c r="E6" s="2">
        <f>+B6+'Junio 2016'!E6</f>
        <v>439</v>
      </c>
      <c r="F6" s="2">
        <f>+C6+'Junio 2016'!F6</f>
        <v>302</v>
      </c>
      <c r="G6" s="18">
        <f t="shared" si="0"/>
        <v>45.364238410596023</v>
      </c>
      <c r="H6" s="2">
        <f>+B6-C6+'Junio 2016'!H6</f>
        <v>755</v>
      </c>
      <c r="I6" s="22">
        <f>+'Julio 2015'!H6</f>
        <v>490</v>
      </c>
      <c r="J6" s="18">
        <f t="shared" si="1"/>
        <v>54.081632653061227</v>
      </c>
    </row>
    <row r="7" spans="1:10" x14ac:dyDescent="0.15">
      <c r="A7" s="8" t="s">
        <v>1</v>
      </c>
      <c r="B7" s="6">
        <f>SUM(B4:B6)</f>
        <v>110</v>
      </c>
      <c r="C7" s="6">
        <f>SUM(C4:C6)</f>
        <v>125</v>
      </c>
      <c r="D7" s="7">
        <f>+(B7-C7)*100/C7</f>
        <v>-12</v>
      </c>
      <c r="E7" s="6">
        <f>SUM(E4:E6)</f>
        <v>892</v>
      </c>
      <c r="F7" s="6">
        <f>SUM(F4:F6)</f>
        <v>714</v>
      </c>
      <c r="G7" s="7">
        <f t="shared" si="0"/>
        <v>24.929971988795518</v>
      </c>
      <c r="H7" s="6">
        <f>SUM(H4:H6)</f>
        <v>1525</v>
      </c>
      <c r="I7" s="6">
        <f>SUM(I4:I6)</f>
        <v>1164</v>
      </c>
      <c r="J7" s="7">
        <f t="shared" si="1"/>
        <v>31.013745704467354</v>
      </c>
    </row>
    <row r="8" spans="1:10" ht="13" x14ac:dyDescent="0.15">
      <c r="A8" s="1" t="s">
        <v>7</v>
      </c>
      <c r="B8" s="2">
        <v>7</v>
      </c>
      <c r="C8" s="2">
        <f>+'Julio 2015'!B8</f>
        <v>15</v>
      </c>
      <c r="D8" s="18">
        <f t="shared" ref="D8:D12" si="3">+(B8-C8)*100/C8</f>
        <v>-53.333333333333336</v>
      </c>
      <c r="E8" s="2">
        <f>+B8+'Junio 2016'!E8</f>
        <v>48</v>
      </c>
      <c r="F8" s="2">
        <f>+C8+'Junio 2016'!F8</f>
        <v>93</v>
      </c>
      <c r="G8" s="18">
        <f t="shared" si="0"/>
        <v>-48.387096774193552</v>
      </c>
      <c r="H8" s="2">
        <f>+B8-C8+'Junio 2016'!H8</f>
        <v>76</v>
      </c>
      <c r="I8" s="22">
        <f>+'Julio 2015'!H8</f>
        <v>143</v>
      </c>
      <c r="J8" s="18">
        <f t="shared" si="1"/>
        <v>-46.853146853146853</v>
      </c>
    </row>
    <row r="9" spans="1:10" ht="13" x14ac:dyDescent="0.15">
      <c r="A9" s="1" t="s">
        <v>8</v>
      </c>
      <c r="B9" s="2">
        <v>7</v>
      </c>
      <c r="C9" s="2">
        <f>+'Julio 2015'!B9</f>
        <v>7</v>
      </c>
      <c r="D9" s="18">
        <f t="shared" si="3"/>
        <v>0</v>
      </c>
      <c r="E9" s="2">
        <f>+B9+'Junio 2016'!E9</f>
        <v>58</v>
      </c>
      <c r="F9" s="2">
        <f>+C9+'Junio 2016'!F9</f>
        <v>73</v>
      </c>
      <c r="G9" s="18">
        <f t="shared" si="0"/>
        <v>-20.547945205479451</v>
      </c>
      <c r="H9" s="2">
        <f>+B9-C9+'Junio 2016'!H9</f>
        <v>98</v>
      </c>
      <c r="I9" s="22">
        <f>+'Julio 2015'!H9</f>
        <v>137</v>
      </c>
      <c r="J9" s="18">
        <f t="shared" si="1"/>
        <v>-28.467153284671532</v>
      </c>
    </row>
    <row r="10" spans="1:10" ht="13" x14ac:dyDescent="0.15">
      <c r="A10" s="1" t="s">
        <v>9</v>
      </c>
      <c r="B10" s="2">
        <v>37</v>
      </c>
      <c r="C10" s="2">
        <f>+'Julio 2015'!B10</f>
        <v>46</v>
      </c>
      <c r="D10" s="18">
        <f t="shared" si="3"/>
        <v>-19.565217391304348</v>
      </c>
      <c r="E10" s="2">
        <f>+B10+'Junio 2016'!E10</f>
        <v>274</v>
      </c>
      <c r="F10" s="2">
        <f>+C10+'Junio 2016'!F10</f>
        <v>250</v>
      </c>
      <c r="G10" s="18">
        <f t="shared" si="0"/>
        <v>9.6</v>
      </c>
      <c r="H10" s="2">
        <f>+B10-C10+'Junio 2016'!H10</f>
        <v>472</v>
      </c>
      <c r="I10" s="22">
        <f>+'Julio 2015'!H10</f>
        <v>456</v>
      </c>
      <c r="J10" s="18">
        <f t="shared" si="1"/>
        <v>3.5087719298245612</v>
      </c>
    </row>
    <row r="11" spans="1:10" ht="13" x14ac:dyDescent="0.15">
      <c r="A11" s="1" t="s">
        <v>10</v>
      </c>
      <c r="B11" s="2">
        <v>70</v>
      </c>
      <c r="C11" s="2">
        <f>+'Julio 2015'!B11</f>
        <v>102</v>
      </c>
      <c r="D11" s="18">
        <f t="shared" si="3"/>
        <v>-31.372549019607842</v>
      </c>
      <c r="E11" s="2">
        <f>+B11+'Junio 2016'!E11</f>
        <v>631</v>
      </c>
      <c r="F11" s="2">
        <f>+C11+'Junio 2016'!F11</f>
        <v>560</v>
      </c>
      <c r="G11" s="18">
        <f t="shared" si="0"/>
        <v>12.678571428571429</v>
      </c>
      <c r="H11" s="2">
        <f>+B11-C11+'Junio 2016'!H11</f>
        <v>1054</v>
      </c>
      <c r="I11" s="22">
        <f>+'Julio 2015'!H11</f>
        <v>998</v>
      </c>
      <c r="J11" s="18">
        <f t="shared" si="1"/>
        <v>5.6112224448897798</v>
      </c>
    </row>
    <row r="12" spans="1:10" ht="13" x14ac:dyDescent="0.15">
      <c r="A12" s="1" t="s">
        <v>11</v>
      </c>
      <c r="B12" s="2">
        <v>143</v>
      </c>
      <c r="C12" s="2">
        <f>+'Julio 2015'!B12</f>
        <v>189</v>
      </c>
      <c r="D12" s="18">
        <f t="shared" si="3"/>
        <v>-24.338624338624339</v>
      </c>
      <c r="E12" s="2">
        <f>+B12+'Junio 2016'!E12</f>
        <v>1222</v>
      </c>
      <c r="F12" s="2">
        <f>+C12+'Junio 2016'!F12</f>
        <v>1109</v>
      </c>
      <c r="G12" s="18">
        <f t="shared" si="0"/>
        <v>10.189359783588818</v>
      </c>
      <c r="H12" s="2">
        <f>+B12-C12+'Junio 2016'!H12</f>
        <v>2214</v>
      </c>
      <c r="I12" s="22">
        <f>+'Julio 2015'!H12</f>
        <v>2050</v>
      </c>
      <c r="J12" s="18">
        <f t="shared" si="1"/>
        <v>8</v>
      </c>
    </row>
    <row r="13" spans="1:10" x14ac:dyDescent="0.15">
      <c r="A13" s="8" t="s">
        <v>2</v>
      </c>
      <c r="B13" s="6">
        <f>SUM(B8:B12)</f>
        <v>264</v>
      </c>
      <c r="C13" s="6">
        <f>SUM(C8:C12)</f>
        <v>359</v>
      </c>
      <c r="D13" s="7">
        <f>+(B13-C13)*100/C13</f>
        <v>-26.462395543175486</v>
      </c>
      <c r="E13" s="6">
        <f>SUM(E8:E12)</f>
        <v>2233</v>
      </c>
      <c r="F13" s="6">
        <f>SUM(F8:F12)</f>
        <v>2085</v>
      </c>
      <c r="G13" s="7">
        <f t="shared" si="0"/>
        <v>7.0983213429256597</v>
      </c>
      <c r="H13" s="6">
        <f>SUM(H8:H12)</f>
        <v>3914</v>
      </c>
      <c r="I13" s="6">
        <f>SUM(I8:I12)</f>
        <v>3784</v>
      </c>
      <c r="J13" s="7">
        <f t="shared" si="1"/>
        <v>3.4355179704016914</v>
      </c>
    </row>
    <row r="14" spans="1:10" ht="13" x14ac:dyDescent="0.15">
      <c r="A14" s="1" t="s">
        <v>12</v>
      </c>
      <c r="B14" s="2">
        <v>87</v>
      </c>
      <c r="C14" s="2">
        <f>+'Julio 2015'!B14</f>
        <v>82</v>
      </c>
      <c r="D14" s="18">
        <f t="shared" si="2"/>
        <v>6.0975609756097562</v>
      </c>
      <c r="E14" s="2">
        <f>+B14+'Junio 2016'!E14</f>
        <v>575</v>
      </c>
      <c r="F14" s="2">
        <f>+C14+'Junio 2016'!F14</f>
        <v>509</v>
      </c>
      <c r="G14" s="18">
        <f t="shared" si="0"/>
        <v>12.966601178781925</v>
      </c>
      <c r="H14" s="2">
        <f>+B14-C14+'Junio 2016'!H14</f>
        <v>1054</v>
      </c>
      <c r="I14" s="22">
        <f>+'Julio 2015'!H14</f>
        <v>854</v>
      </c>
      <c r="J14" s="18">
        <f t="shared" si="1"/>
        <v>23.419203747072601</v>
      </c>
    </row>
    <row r="15" spans="1:10" ht="13" x14ac:dyDescent="0.15">
      <c r="A15" s="1" t="s">
        <v>13</v>
      </c>
      <c r="B15" s="2">
        <v>59</v>
      </c>
      <c r="C15" s="2">
        <f>+'Julio 2015'!B15</f>
        <v>79</v>
      </c>
      <c r="D15" s="18">
        <f t="shared" si="2"/>
        <v>-25.316455696202532</v>
      </c>
      <c r="E15" s="2">
        <f>+B15+'Junio 2016'!E15</f>
        <v>442</v>
      </c>
      <c r="F15" s="2">
        <f>+C15+'Junio 2016'!F15</f>
        <v>424</v>
      </c>
      <c r="G15" s="18">
        <f t="shared" si="0"/>
        <v>4.2452830188679247</v>
      </c>
      <c r="H15" s="2">
        <f>+B15-C15+'Junio 2016'!H15</f>
        <v>886</v>
      </c>
      <c r="I15" s="22">
        <f>+'Julio 2015'!H15</f>
        <v>874</v>
      </c>
      <c r="J15" s="18">
        <f t="shared" si="1"/>
        <v>1.3729977116704806</v>
      </c>
    </row>
    <row r="16" spans="1:10" ht="13" x14ac:dyDescent="0.15">
      <c r="A16" s="1" t="s">
        <v>14</v>
      </c>
      <c r="B16" s="2">
        <v>48</v>
      </c>
      <c r="C16" s="2">
        <f>+'Julio 2015'!B16</f>
        <v>76</v>
      </c>
      <c r="D16" s="18">
        <f t="shared" si="2"/>
        <v>-36.842105263157897</v>
      </c>
      <c r="E16" s="2">
        <f>+B16+'Junio 2016'!E16</f>
        <v>340</v>
      </c>
      <c r="F16" s="2">
        <f>+C16+'Junio 2016'!F16</f>
        <v>435</v>
      </c>
      <c r="G16" s="18">
        <f t="shared" si="0"/>
        <v>-21.839080459770116</v>
      </c>
      <c r="H16" s="2">
        <f>+B16-C16+'Junio 2016'!H16</f>
        <v>726</v>
      </c>
      <c r="I16" s="22">
        <f>+'Julio 2015'!H16</f>
        <v>709</v>
      </c>
      <c r="J16" s="18">
        <f t="shared" si="1"/>
        <v>2.397743300423131</v>
      </c>
    </row>
    <row r="17" spans="1:10" ht="13" x14ac:dyDescent="0.15">
      <c r="A17" s="1" t="s">
        <v>15</v>
      </c>
      <c r="B17" s="2">
        <v>22</v>
      </c>
      <c r="C17" s="2">
        <f>+'Julio 2015'!B17</f>
        <v>26</v>
      </c>
      <c r="D17" s="18">
        <f t="shared" si="2"/>
        <v>-15.384615384615385</v>
      </c>
      <c r="E17" s="2">
        <f>+B17+'Junio 2016'!E17</f>
        <v>116</v>
      </c>
      <c r="F17" s="2">
        <f>+C17+'Junio 2016'!F17</f>
        <v>163</v>
      </c>
      <c r="G17" s="18">
        <f t="shared" si="0"/>
        <v>-28.834355828220858</v>
      </c>
      <c r="H17" s="2">
        <f>+B17-C17+'Junio 2016'!H17</f>
        <v>255</v>
      </c>
      <c r="I17" s="22">
        <f>+'Julio 2015'!H17</f>
        <v>339</v>
      </c>
      <c r="J17" s="18">
        <f t="shared" si="1"/>
        <v>-24.778761061946902</v>
      </c>
    </row>
    <row r="18" spans="1:10" ht="13" x14ac:dyDescent="0.15">
      <c r="A18" s="1" t="s">
        <v>29</v>
      </c>
      <c r="B18" s="2">
        <v>24</v>
      </c>
      <c r="C18" s="2">
        <f>+'Julio 2015'!B18</f>
        <v>39</v>
      </c>
      <c r="D18" s="18">
        <f t="shared" si="2"/>
        <v>-38.46153846153846</v>
      </c>
      <c r="E18" s="2">
        <f>+B18+'Junio 2016'!E18</f>
        <v>228</v>
      </c>
      <c r="F18" s="2">
        <f>+C18+'Junio 2016'!F18</f>
        <v>264</v>
      </c>
      <c r="G18" s="18">
        <f t="shared" si="0"/>
        <v>-13.636363636363637</v>
      </c>
      <c r="H18" s="2">
        <f>+B18-C18+'Junio 2016'!H18</f>
        <v>480</v>
      </c>
      <c r="I18" s="22">
        <f>+'Julio 2015'!H18</f>
        <v>504</v>
      </c>
      <c r="J18" s="18">
        <f t="shared" si="1"/>
        <v>-4.7619047619047619</v>
      </c>
    </row>
    <row r="19" spans="1:10" x14ac:dyDescent="0.15">
      <c r="A19" s="8" t="s">
        <v>3</v>
      </c>
      <c r="B19" s="6">
        <f>SUM(B14:B18)</f>
        <v>240</v>
      </c>
      <c r="C19" s="6">
        <f>SUM(C14:C18)</f>
        <v>302</v>
      </c>
      <c r="D19" s="7">
        <f>+(B19-C19)*100/C19</f>
        <v>-20.52980132450331</v>
      </c>
      <c r="E19" s="6">
        <f>SUM(E14:E18)</f>
        <v>1701</v>
      </c>
      <c r="F19" s="6">
        <f>SUM(F14:F18)</f>
        <v>1795</v>
      </c>
      <c r="G19" s="7">
        <f t="shared" si="0"/>
        <v>-5.2367688022284122</v>
      </c>
      <c r="H19" s="6">
        <f>SUM(H14:H18)</f>
        <v>3401</v>
      </c>
      <c r="I19" s="6">
        <f>SUM(I14:I18)</f>
        <v>3280</v>
      </c>
      <c r="J19" s="7">
        <f t="shared" si="1"/>
        <v>3.6890243902439024</v>
      </c>
    </row>
    <row r="20" spans="1:10" ht="13" x14ac:dyDescent="0.15">
      <c r="A20" s="1" t="s">
        <v>16</v>
      </c>
      <c r="B20" s="2">
        <v>14</v>
      </c>
      <c r="C20" s="2">
        <f>+'Julio 2015'!B20</f>
        <v>26</v>
      </c>
      <c r="D20" s="18">
        <f t="shared" ref="D20:D27" si="4">+(B20-C20)*100/C20</f>
        <v>-46.153846153846153</v>
      </c>
      <c r="E20" s="2">
        <f>+B20+'Junio 2016'!E20</f>
        <v>129</v>
      </c>
      <c r="F20" s="2">
        <f>+C20+'Junio 2016'!F20</f>
        <v>144</v>
      </c>
      <c r="G20" s="18">
        <f t="shared" si="0"/>
        <v>-10.416666666666666</v>
      </c>
      <c r="H20" s="2">
        <f>+B20-C20+'Junio 2016'!H20</f>
        <v>226</v>
      </c>
      <c r="I20" s="22">
        <f>+'Julio 2015'!H20</f>
        <v>274</v>
      </c>
      <c r="J20" s="18">
        <f t="shared" si="1"/>
        <v>-17.518248175182482</v>
      </c>
    </row>
    <row r="21" spans="1:10" ht="13" x14ac:dyDescent="0.15">
      <c r="A21" s="1" t="s">
        <v>17</v>
      </c>
      <c r="B21" s="2">
        <v>20</v>
      </c>
      <c r="C21" s="2">
        <f>+'Julio 2015'!B21</f>
        <v>36</v>
      </c>
      <c r="D21" s="18">
        <f t="shared" si="4"/>
        <v>-44.444444444444443</v>
      </c>
      <c r="E21" s="2">
        <f>+B21+'Junio 2016'!E21</f>
        <v>247</v>
      </c>
      <c r="F21" s="2">
        <f>+C21+'Junio 2016'!F21</f>
        <v>217</v>
      </c>
      <c r="G21" s="18">
        <f t="shared" si="0"/>
        <v>13.824884792626728</v>
      </c>
      <c r="H21" s="2">
        <f>+B21-C21+'Junio 2016'!H21</f>
        <v>520</v>
      </c>
      <c r="I21" s="22">
        <f>+'Julio 2015'!H21</f>
        <v>436</v>
      </c>
      <c r="J21" s="18">
        <f t="shared" si="1"/>
        <v>19.26605504587156</v>
      </c>
    </row>
    <row r="22" spans="1:10" ht="13" x14ac:dyDescent="0.15">
      <c r="A22" s="1" t="s">
        <v>19</v>
      </c>
      <c r="B22" s="2">
        <v>13</v>
      </c>
      <c r="C22" s="2">
        <f>+'Julio 2015'!B22</f>
        <v>5</v>
      </c>
      <c r="D22" s="18">
        <f t="shared" si="4"/>
        <v>160</v>
      </c>
      <c r="E22" s="2">
        <f>+B22+'Junio 2016'!E22</f>
        <v>71</v>
      </c>
      <c r="F22" s="2">
        <f>+C22+'Junio 2016'!F22</f>
        <v>36</v>
      </c>
      <c r="G22" s="18">
        <f t="shared" si="0"/>
        <v>97.222222222222229</v>
      </c>
      <c r="H22" s="2">
        <f>+B22-C22+'Junio 2016'!H22</f>
        <v>118</v>
      </c>
      <c r="I22" s="22">
        <f>+'Julio 2015'!H22</f>
        <v>51</v>
      </c>
      <c r="J22" s="18">
        <f t="shared" si="1"/>
        <v>131.37254901960785</v>
      </c>
    </row>
    <row r="23" spans="1:10" ht="13" x14ac:dyDescent="0.15">
      <c r="A23" s="1" t="s">
        <v>18</v>
      </c>
      <c r="B23" s="2">
        <v>11</v>
      </c>
      <c r="C23" s="2">
        <f>+'Julio 2015'!B23</f>
        <v>9</v>
      </c>
      <c r="D23" s="18">
        <f t="shared" si="4"/>
        <v>22.222222222222221</v>
      </c>
      <c r="E23" s="2">
        <f>+B23+'Junio 2016'!E23</f>
        <v>77</v>
      </c>
      <c r="F23" s="2">
        <f>+C23+'Junio 2016'!F23</f>
        <v>94</v>
      </c>
      <c r="G23" s="18">
        <f t="shared" si="0"/>
        <v>-18.085106382978722</v>
      </c>
      <c r="H23" s="2">
        <f>+B23-C23+'Junio 2016'!H23</f>
        <v>167</v>
      </c>
      <c r="I23" s="22">
        <f>+'Julio 2015'!H23</f>
        <v>211</v>
      </c>
      <c r="J23" s="18">
        <f t="shared" si="1"/>
        <v>-20.85308056872038</v>
      </c>
    </row>
    <row r="24" spans="1:10" ht="13" x14ac:dyDescent="0.15">
      <c r="A24" s="1" t="s">
        <v>20</v>
      </c>
      <c r="B24" s="2">
        <v>21</v>
      </c>
      <c r="C24" s="2">
        <f>+'Julio 2015'!B24</f>
        <v>21</v>
      </c>
      <c r="D24" s="18">
        <f t="shared" si="4"/>
        <v>0</v>
      </c>
      <c r="E24" s="2">
        <f>+B24+'Junio 2016'!E24</f>
        <v>144</v>
      </c>
      <c r="F24" s="2">
        <f>+C24+'Junio 2016'!F24</f>
        <v>131</v>
      </c>
      <c r="G24" s="18">
        <f t="shared" si="0"/>
        <v>9.9236641221374047</v>
      </c>
      <c r="H24" s="2">
        <f>+B24-C24+'Junio 2016'!H24</f>
        <v>337</v>
      </c>
      <c r="I24" s="22">
        <f>+'Julio 2015'!H24</f>
        <v>214</v>
      </c>
      <c r="J24" s="18">
        <f t="shared" si="1"/>
        <v>57.476635514018689</v>
      </c>
    </row>
    <row r="25" spans="1:10" ht="13" x14ac:dyDescent="0.15">
      <c r="A25" s="1" t="s">
        <v>22</v>
      </c>
      <c r="B25" s="2">
        <v>21</v>
      </c>
      <c r="C25" s="2">
        <f>+'Julio 2015'!B25</f>
        <v>35</v>
      </c>
      <c r="D25" s="18">
        <f t="shared" si="4"/>
        <v>-40</v>
      </c>
      <c r="E25" s="2">
        <f>+B25+'Junio 2016'!E25</f>
        <v>227</v>
      </c>
      <c r="F25" s="2">
        <f>+C25+'Junio 2016'!F25</f>
        <v>255</v>
      </c>
      <c r="G25" s="18">
        <f t="shared" si="0"/>
        <v>-10.980392156862745</v>
      </c>
      <c r="H25" s="2">
        <f>+B25-C25+'Junio 2016'!H25</f>
        <v>510</v>
      </c>
      <c r="I25" s="22">
        <f>+'Julio 2015'!H25</f>
        <v>474</v>
      </c>
      <c r="J25" s="18">
        <f t="shared" si="1"/>
        <v>7.5949367088607591</v>
      </c>
    </row>
    <row r="26" spans="1:10" ht="13" x14ac:dyDescent="0.15">
      <c r="A26" s="1" t="s">
        <v>21</v>
      </c>
      <c r="B26" s="2">
        <v>9</v>
      </c>
      <c r="C26" s="2">
        <f>+'Julio 2015'!B26</f>
        <v>4</v>
      </c>
      <c r="D26" s="18">
        <f t="shared" si="4"/>
        <v>125</v>
      </c>
      <c r="E26" s="2">
        <f>+B26+'Junio 2016'!E26</f>
        <v>56</v>
      </c>
      <c r="F26" s="2">
        <f>+C26+'Junio 2016'!F26</f>
        <v>35</v>
      </c>
      <c r="G26" s="18">
        <f t="shared" si="0"/>
        <v>60</v>
      </c>
      <c r="H26" s="2">
        <f>+B26-C26+'Junio 2016'!H26</f>
        <v>100</v>
      </c>
      <c r="I26" s="22">
        <f>+'Julio 2015'!H26</f>
        <v>88</v>
      </c>
      <c r="J26" s="18">
        <f t="shared" si="1"/>
        <v>13.636363636363637</v>
      </c>
    </row>
    <row r="27" spans="1:10" ht="13" x14ac:dyDescent="0.15">
      <c r="A27" s="1" t="s">
        <v>28</v>
      </c>
      <c r="B27" s="2">
        <v>9</v>
      </c>
      <c r="C27" s="2">
        <f>+'Julio 2015'!B27</f>
        <v>6</v>
      </c>
      <c r="D27" s="18">
        <f t="shared" si="4"/>
        <v>50</v>
      </c>
      <c r="E27" s="2">
        <f>+B27+'Junio 2016'!E27</f>
        <v>75</v>
      </c>
      <c r="F27" s="2">
        <f>+C27+'Junio 2016'!F27</f>
        <v>38</v>
      </c>
      <c r="G27" s="18">
        <f t="shared" si="0"/>
        <v>97.368421052631575</v>
      </c>
      <c r="H27" s="2">
        <f>+B27-C27+'Junio 2016'!H27</f>
        <v>118</v>
      </c>
      <c r="I27" s="22">
        <f>+'Julio 2015'!H27</f>
        <v>73</v>
      </c>
      <c r="J27" s="18">
        <f t="shared" si="1"/>
        <v>61.643835616438359</v>
      </c>
    </row>
    <row r="28" spans="1:10" x14ac:dyDescent="0.15">
      <c r="A28" s="8" t="s">
        <v>30</v>
      </c>
      <c r="B28" s="6">
        <f>SUM(B20:B27)</f>
        <v>118</v>
      </c>
      <c r="C28" s="6">
        <f>SUM(C20:C27)</f>
        <v>142</v>
      </c>
      <c r="D28" s="7">
        <f>+(B28-C28)*100/C28</f>
        <v>-16.901408450704224</v>
      </c>
      <c r="E28" s="6">
        <f>SUM(E20:E27)</f>
        <v>1026</v>
      </c>
      <c r="F28" s="6">
        <f>SUM(F20:F27)</f>
        <v>950</v>
      </c>
      <c r="G28" s="7">
        <f>+(E28-F28)*100/F28</f>
        <v>8</v>
      </c>
      <c r="H28" s="6">
        <f>SUM(H20:H27)</f>
        <v>2096</v>
      </c>
      <c r="I28" s="6">
        <f>SUM(I20:I27)</f>
        <v>1821</v>
      </c>
      <c r="J28" s="7">
        <f>+(H28-I28)*100/I28</f>
        <v>15.101592531576058</v>
      </c>
    </row>
    <row r="29" spans="1:10" ht="14" x14ac:dyDescent="0.15">
      <c r="A29" s="16" t="s">
        <v>27</v>
      </c>
      <c r="B29" s="14">
        <f>+B7+B13+B19+B28</f>
        <v>732</v>
      </c>
      <c r="C29" s="14">
        <f>+C7+C13+C19+C28</f>
        <v>928</v>
      </c>
      <c r="D29" s="15">
        <f>+(B29-C29)*100/C29</f>
        <v>-21.120689655172413</v>
      </c>
      <c r="E29" s="14">
        <f t="shared" ref="E29:I29" si="5">+E7+E13+E19+E28</f>
        <v>5852</v>
      </c>
      <c r="F29" s="14">
        <f t="shared" si="5"/>
        <v>5544</v>
      </c>
      <c r="G29" s="15">
        <f>+(E29-F29)*100/F29</f>
        <v>5.5555555555555554</v>
      </c>
      <c r="H29" s="14">
        <f t="shared" si="5"/>
        <v>10936</v>
      </c>
      <c r="I29" s="14">
        <f t="shared" si="5"/>
        <v>10049</v>
      </c>
      <c r="J29" s="15">
        <f>+(H29-I29)*100/I29</f>
        <v>8.8267489302418145</v>
      </c>
    </row>
    <row r="30" spans="1:10" x14ac:dyDescent="0.15">
      <c r="A30" s="13" t="s">
        <v>31</v>
      </c>
      <c r="B30" s="13">
        <f>+B29-B7</f>
        <v>622</v>
      </c>
      <c r="C30" s="13">
        <f>+C29-C7</f>
        <v>803</v>
      </c>
      <c r="D30" s="12">
        <f>+(B30-C30)*100/C30</f>
        <v>-22.540473225404732</v>
      </c>
      <c r="E30" s="13">
        <f t="shared" ref="E30:I30" si="6">+E29-E7</f>
        <v>4960</v>
      </c>
      <c r="F30" s="13">
        <f t="shared" si="6"/>
        <v>4830</v>
      </c>
      <c r="G30" s="12">
        <f>+(E30-F30)*100/F30</f>
        <v>2.691511387163561</v>
      </c>
      <c r="H30" s="13">
        <f t="shared" si="6"/>
        <v>9411</v>
      </c>
      <c r="I30" s="13">
        <f t="shared" si="6"/>
        <v>8885</v>
      </c>
      <c r="J30" s="12">
        <f>+(H30-I30)*100/I30</f>
        <v>5.9200900393922344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48</v>
      </c>
      <c r="C4" s="2">
        <f>+'Junio 2015'!B4</f>
        <v>40</v>
      </c>
      <c r="D4" s="18">
        <f>+(B4-C4)*100/C4</f>
        <v>20</v>
      </c>
      <c r="E4" s="2">
        <f>+B4+'Mayo 2016'!E4</f>
        <v>199</v>
      </c>
      <c r="F4" s="2">
        <f>+C4+'Mayo 2016'!F4</f>
        <v>199</v>
      </c>
      <c r="G4" s="18">
        <f t="shared" ref="G4:G27" si="0">+(E4-F4)*100/F4</f>
        <v>0</v>
      </c>
      <c r="H4" s="2">
        <f>+B4-C4+'Mayo 2016'!H4</f>
        <v>444</v>
      </c>
      <c r="I4" s="22">
        <f>+'Junio 2015'!H4</f>
        <v>373</v>
      </c>
      <c r="J4" s="18">
        <f t="shared" ref="J4:J27" si="1">+(H4-I4)*100/I4</f>
        <v>19.034852546916891</v>
      </c>
    </row>
    <row r="5" spans="1:10" ht="13" x14ac:dyDescent="0.15">
      <c r="A5" s="1" t="s">
        <v>5</v>
      </c>
      <c r="B5" s="2">
        <v>37</v>
      </c>
      <c r="C5" s="2">
        <f>+'Junio 2015'!B5</f>
        <v>36</v>
      </c>
      <c r="D5" s="18">
        <f t="shared" ref="D5:D18" si="2">+(B5-C5)*100/C5</f>
        <v>2.7777777777777777</v>
      </c>
      <c r="E5" s="2">
        <f>+B5+'Mayo 2016'!E5</f>
        <v>197</v>
      </c>
      <c r="F5" s="2">
        <f>+C5+'Mayo 2016'!F5</f>
        <v>139</v>
      </c>
      <c r="G5" s="18">
        <f t="shared" si="0"/>
        <v>41.726618705035975</v>
      </c>
      <c r="H5" s="2">
        <f>+B5-C5+'Mayo 2016'!H5</f>
        <v>343</v>
      </c>
      <c r="I5" s="22">
        <f>+'Junio 2015'!H5</f>
        <v>284</v>
      </c>
      <c r="J5" s="18">
        <f t="shared" si="1"/>
        <v>20.774647887323944</v>
      </c>
    </row>
    <row r="6" spans="1:10" ht="13" x14ac:dyDescent="0.15">
      <c r="A6" s="1" t="s">
        <v>6</v>
      </c>
      <c r="B6" s="2">
        <v>78</v>
      </c>
      <c r="C6" s="2">
        <f>+'Junio 2015'!B6</f>
        <v>54</v>
      </c>
      <c r="D6" s="18">
        <f t="shared" si="2"/>
        <v>44.444444444444443</v>
      </c>
      <c r="E6" s="2">
        <f>+B6+'Mayo 2016'!E6</f>
        <v>386</v>
      </c>
      <c r="F6" s="2">
        <f>+C6+'Mayo 2016'!F6</f>
        <v>251</v>
      </c>
      <c r="G6" s="18">
        <f t="shared" si="0"/>
        <v>53.784860557768923</v>
      </c>
      <c r="H6" s="2">
        <f>+B6-C6+'Mayo 2016'!H6</f>
        <v>753</v>
      </c>
      <c r="I6" s="22">
        <f>+'Junio 2015'!H6</f>
        <v>485</v>
      </c>
      <c r="J6" s="18">
        <f t="shared" si="1"/>
        <v>55.257731958762889</v>
      </c>
    </row>
    <row r="7" spans="1:10" x14ac:dyDescent="0.15">
      <c r="A7" s="8" t="s">
        <v>1</v>
      </c>
      <c r="B7" s="6">
        <f>SUM(B4:B6)</f>
        <v>163</v>
      </c>
      <c r="C7" s="6">
        <f>SUM(C4:C6)</f>
        <v>130</v>
      </c>
      <c r="D7" s="7">
        <f>+(B7-C7)*100/C7</f>
        <v>25.384615384615383</v>
      </c>
      <c r="E7" s="6">
        <f>SUM(E4:E6)</f>
        <v>782</v>
      </c>
      <c r="F7" s="6">
        <f>SUM(F4:F6)</f>
        <v>589</v>
      </c>
      <c r="G7" s="7">
        <f t="shared" si="0"/>
        <v>32.76740237691002</v>
      </c>
      <c r="H7" s="6">
        <f>SUM(H4:H6)</f>
        <v>1540</v>
      </c>
      <c r="I7" s="6">
        <f>SUM(I4:I6)</f>
        <v>1142</v>
      </c>
      <c r="J7" s="7">
        <f t="shared" si="1"/>
        <v>34.851138353765322</v>
      </c>
    </row>
    <row r="8" spans="1:10" ht="13" x14ac:dyDescent="0.15">
      <c r="A8" s="1" t="s">
        <v>7</v>
      </c>
      <c r="B8" s="2">
        <v>10</v>
      </c>
      <c r="C8" s="2">
        <f>+'Junio 2015'!B8</f>
        <v>13</v>
      </c>
      <c r="D8" s="18">
        <f t="shared" ref="D8:D12" si="3">+(B8-C8)*100/C8</f>
        <v>-23.076923076923077</v>
      </c>
      <c r="E8" s="2">
        <f>+B8+'Mayo 2016'!E8</f>
        <v>41</v>
      </c>
      <c r="F8" s="2">
        <f>+C8+'Mayo 2016'!F8</f>
        <v>78</v>
      </c>
      <c r="G8" s="18">
        <f t="shared" si="0"/>
        <v>-47.435897435897438</v>
      </c>
      <c r="H8" s="2">
        <f>+B8-C8+'Mayo 2016'!H8</f>
        <v>84</v>
      </c>
      <c r="I8" s="22">
        <f>+'Junio 2015'!H8</f>
        <v>147</v>
      </c>
      <c r="J8" s="18">
        <f t="shared" si="1"/>
        <v>-42.857142857142854</v>
      </c>
    </row>
    <row r="9" spans="1:10" ht="13" x14ac:dyDescent="0.15">
      <c r="A9" s="1" t="s">
        <v>8</v>
      </c>
      <c r="B9" s="2">
        <v>5</v>
      </c>
      <c r="C9" s="2">
        <f>+'Junio 2015'!B9</f>
        <v>8</v>
      </c>
      <c r="D9" s="18">
        <f t="shared" si="3"/>
        <v>-37.5</v>
      </c>
      <c r="E9" s="2">
        <f>+B9+'Mayo 2016'!E9</f>
        <v>51</v>
      </c>
      <c r="F9" s="2">
        <f>+C9+'Mayo 2016'!F9</f>
        <v>66</v>
      </c>
      <c r="G9" s="18">
        <f t="shared" si="0"/>
        <v>-22.727272727272727</v>
      </c>
      <c r="H9" s="2">
        <f>+B9-C9+'Mayo 2016'!H9</f>
        <v>98</v>
      </c>
      <c r="I9" s="22">
        <f>+'Junio 2015'!H9</f>
        <v>141</v>
      </c>
      <c r="J9" s="18">
        <f t="shared" si="1"/>
        <v>-30.49645390070922</v>
      </c>
    </row>
    <row r="10" spans="1:10" ht="13" x14ac:dyDescent="0.15">
      <c r="A10" s="1" t="s">
        <v>9</v>
      </c>
      <c r="B10" s="2">
        <v>52</v>
      </c>
      <c r="C10" s="2">
        <f>+'Junio 2015'!B10</f>
        <v>33</v>
      </c>
      <c r="D10" s="18">
        <f t="shared" si="3"/>
        <v>57.575757575757578</v>
      </c>
      <c r="E10" s="2">
        <f>+B10+'Mayo 2016'!E10</f>
        <v>237</v>
      </c>
      <c r="F10" s="2">
        <f>+C10+'Mayo 2016'!F10</f>
        <v>204</v>
      </c>
      <c r="G10" s="18">
        <f t="shared" si="0"/>
        <v>16.176470588235293</v>
      </c>
      <c r="H10" s="2">
        <f>+B10-C10+'Mayo 2016'!H10</f>
        <v>481</v>
      </c>
      <c r="I10" s="22">
        <f>+'Junio 2015'!H10</f>
        <v>445</v>
      </c>
      <c r="J10" s="18">
        <f t="shared" si="1"/>
        <v>8.0898876404494384</v>
      </c>
    </row>
    <row r="11" spans="1:10" ht="13" x14ac:dyDescent="0.15">
      <c r="A11" s="1" t="s">
        <v>10</v>
      </c>
      <c r="B11" s="2">
        <v>127</v>
      </c>
      <c r="C11" s="2">
        <f>+'Junio 2015'!B11</f>
        <v>90</v>
      </c>
      <c r="D11" s="18">
        <f t="shared" si="3"/>
        <v>41.111111111111114</v>
      </c>
      <c r="E11" s="2">
        <f>+B11+'Mayo 2016'!E11</f>
        <v>561</v>
      </c>
      <c r="F11" s="2">
        <f>+C11+'Mayo 2016'!F11</f>
        <v>458</v>
      </c>
      <c r="G11" s="18">
        <f t="shared" si="0"/>
        <v>22.489082969432314</v>
      </c>
      <c r="H11" s="2">
        <f>+B11-C11+'Mayo 2016'!H11</f>
        <v>1086</v>
      </c>
      <c r="I11" s="22">
        <f>+'Junio 2015'!H11</f>
        <v>994</v>
      </c>
      <c r="J11" s="18">
        <f t="shared" si="1"/>
        <v>9.2555331991951704</v>
      </c>
    </row>
    <row r="12" spans="1:10" ht="13" x14ac:dyDescent="0.15">
      <c r="A12" s="1" t="s">
        <v>11</v>
      </c>
      <c r="B12" s="2">
        <v>244</v>
      </c>
      <c r="C12" s="2">
        <f>+'Junio 2015'!B12</f>
        <v>212</v>
      </c>
      <c r="D12" s="18">
        <f t="shared" si="3"/>
        <v>15.09433962264151</v>
      </c>
      <c r="E12" s="2">
        <f>+B12+'Mayo 2016'!E12</f>
        <v>1079</v>
      </c>
      <c r="F12" s="2">
        <f>+C12+'Mayo 2016'!F12</f>
        <v>920</v>
      </c>
      <c r="G12" s="18">
        <f t="shared" si="0"/>
        <v>17.282608695652176</v>
      </c>
      <c r="H12" s="2">
        <f>+B12-C12+'Mayo 2016'!H12</f>
        <v>2260</v>
      </c>
      <c r="I12" s="22">
        <f>+'Junio 2015'!H12</f>
        <v>2031</v>
      </c>
      <c r="J12" s="18">
        <f t="shared" si="1"/>
        <v>11.275233874938454</v>
      </c>
    </row>
    <row r="13" spans="1:10" x14ac:dyDescent="0.15">
      <c r="A13" s="8" t="s">
        <v>2</v>
      </c>
      <c r="B13" s="6">
        <f>SUM(B8:B12)</f>
        <v>438</v>
      </c>
      <c r="C13" s="6">
        <f>SUM(C8:C12)</f>
        <v>356</v>
      </c>
      <c r="D13" s="7">
        <f>+(B13-C13)*100/C13</f>
        <v>23.033707865168541</v>
      </c>
      <c r="E13" s="6">
        <f>SUM(E8:E12)</f>
        <v>1969</v>
      </c>
      <c r="F13" s="6">
        <f>SUM(F8:F12)</f>
        <v>1726</v>
      </c>
      <c r="G13" s="7">
        <f t="shared" si="0"/>
        <v>14.078794901506374</v>
      </c>
      <c r="H13" s="6">
        <f>SUM(H8:H12)</f>
        <v>4009</v>
      </c>
      <c r="I13" s="6">
        <f>SUM(I8:I12)</f>
        <v>3758</v>
      </c>
      <c r="J13" s="7">
        <f t="shared" si="1"/>
        <v>6.6790846194784459</v>
      </c>
    </row>
    <row r="14" spans="1:10" ht="13" x14ac:dyDescent="0.15">
      <c r="A14" s="1" t="s">
        <v>12</v>
      </c>
      <c r="B14" s="2">
        <v>124</v>
      </c>
      <c r="C14" s="2">
        <f>+'Junio 2015'!B14</f>
        <v>97</v>
      </c>
      <c r="D14" s="18">
        <f t="shared" si="2"/>
        <v>27.835051546391753</v>
      </c>
      <c r="E14" s="2">
        <f>+B14+'Mayo 2016'!E14</f>
        <v>488</v>
      </c>
      <c r="F14" s="2">
        <f>+C14+'Mayo 2016'!F14</f>
        <v>427</v>
      </c>
      <c r="G14" s="18">
        <f t="shared" si="0"/>
        <v>14.285714285714286</v>
      </c>
      <c r="H14" s="2">
        <f>+B14-C14+'Mayo 2016'!H14</f>
        <v>1049</v>
      </c>
      <c r="I14" s="22">
        <f>+'Junio 2015'!H14</f>
        <v>833</v>
      </c>
      <c r="J14" s="18">
        <f t="shared" si="1"/>
        <v>25.930372148859544</v>
      </c>
    </row>
    <row r="15" spans="1:10" ht="13" x14ac:dyDescent="0.15">
      <c r="A15" s="1" t="s">
        <v>13</v>
      </c>
      <c r="B15" s="2">
        <v>80</v>
      </c>
      <c r="C15" s="2">
        <f>+'Junio 2015'!B15</f>
        <v>84</v>
      </c>
      <c r="D15" s="18">
        <f t="shared" si="2"/>
        <v>-4.7619047619047619</v>
      </c>
      <c r="E15" s="2">
        <f>+B15+'Mayo 2016'!E15</f>
        <v>383</v>
      </c>
      <c r="F15" s="2">
        <f>+C15+'Mayo 2016'!F15</f>
        <v>345</v>
      </c>
      <c r="G15" s="18">
        <f t="shared" si="0"/>
        <v>11.014492753623188</v>
      </c>
      <c r="H15" s="2">
        <f>+B15-C15+'Mayo 2016'!H15</f>
        <v>906</v>
      </c>
      <c r="I15" s="22">
        <f>+'Junio 2015'!H15</f>
        <v>860</v>
      </c>
      <c r="J15" s="18">
        <f t="shared" si="1"/>
        <v>5.3488372093023253</v>
      </c>
    </row>
    <row r="16" spans="1:10" ht="13" x14ac:dyDescent="0.15">
      <c r="A16" s="1" t="s">
        <v>14</v>
      </c>
      <c r="B16" s="2">
        <v>70</v>
      </c>
      <c r="C16" s="2">
        <f>+'Junio 2015'!B16</f>
        <v>79</v>
      </c>
      <c r="D16" s="18">
        <f t="shared" si="2"/>
        <v>-11.39240506329114</v>
      </c>
      <c r="E16" s="2">
        <f>+B16+'Mayo 2016'!E16</f>
        <v>292</v>
      </c>
      <c r="F16" s="2">
        <f>+C16+'Mayo 2016'!F16</f>
        <v>359</v>
      </c>
      <c r="G16" s="18">
        <f t="shared" si="0"/>
        <v>-18.662952646239553</v>
      </c>
      <c r="H16" s="2">
        <f>+B16-C16+'Mayo 2016'!H16</f>
        <v>754</v>
      </c>
      <c r="I16" s="22">
        <f>+'Junio 2015'!H16</f>
        <v>679</v>
      </c>
      <c r="J16" s="18">
        <f t="shared" si="1"/>
        <v>11.045655375552283</v>
      </c>
    </row>
    <row r="17" spans="1:10" ht="13" x14ac:dyDescent="0.15">
      <c r="A17" s="1" t="s">
        <v>15</v>
      </c>
      <c r="B17" s="2">
        <v>16</v>
      </c>
      <c r="C17" s="2">
        <f>+'Junio 2015'!B17</f>
        <v>33</v>
      </c>
      <c r="D17" s="18">
        <f t="shared" si="2"/>
        <v>-51.515151515151516</v>
      </c>
      <c r="E17" s="2">
        <f>+B17+'Mayo 2016'!E17</f>
        <v>94</v>
      </c>
      <c r="F17" s="2">
        <f>+C17+'Mayo 2016'!F17</f>
        <v>137</v>
      </c>
      <c r="G17" s="18">
        <f t="shared" si="0"/>
        <v>-31.386861313868614</v>
      </c>
      <c r="H17" s="2">
        <f>+B17-C17+'Mayo 2016'!H17</f>
        <v>259</v>
      </c>
      <c r="I17" s="22">
        <f>+'Junio 2015'!H17</f>
        <v>338</v>
      </c>
      <c r="J17" s="18">
        <f t="shared" si="1"/>
        <v>-23.372781065088759</v>
      </c>
    </row>
    <row r="18" spans="1:10" ht="13" x14ac:dyDescent="0.15">
      <c r="A18" s="1" t="s">
        <v>29</v>
      </c>
      <c r="B18" s="2">
        <v>37</v>
      </c>
      <c r="C18" s="2">
        <f>+'Junio 2015'!B18</f>
        <v>47</v>
      </c>
      <c r="D18" s="18">
        <f t="shared" si="2"/>
        <v>-21.276595744680851</v>
      </c>
      <c r="E18" s="2">
        <f>+B18+'Mayo 2016'!E18</f>
        <v>204</v>
      </c>
      <c r="F18" s="2">
        <f>+C18+'Mayo 2016'!F18</f>
        <v>225</v>
      </c>
      <c r="G18" s="18">
        <f t="shared" si="0"/>
        <v>-9.3333333333333339</v>
      </c>
      <c r="H18" s="2">
        <f>+B18-C18+'Mayo 2016'!H18</f>
        <v>495</v>
      </c>
      <c r="I18" s="22">
        <f>+'Junio 2015'!H18</f>
        <v>510</v>
      </c>
      <c r="J18" s="18">
        <f t="shared" si="1"/>
        <v>-2.9411764705882355</v>
      </c>
    </row>
    <row r="19" spans="1:10" x14ac:dyDescent="0.15">
      <c r="A19" s="8" t="s">
        <v>3</v>
      </c>
      <c r="B19" s="6">
        <f>SUM(B14:B18)</f>
        <v>327</v>
      </c>
      <c r="C19" s="6">
        <f>SUM(C14:C18)</f>
        <v>340</v>
      </c>
      <c r="D19" s="7">
        <f>+(B19-C19)*100/C19</f>
        <v>-3.8235294117647061</v>
      </c>
      <c r="E19" s="6">
        <f>SUM(E14:E18)</f>
        <v>1461</v>
      </c>
      <c r="F19" s="6">
        <f>SUM(F14:F18)</f>
        <v>1493</v>
      </c>
      <c r="G19" s="7">
        <f t="shared" si="0"/>
        <v>-2.1433355659745481</v>
      </c>
      <c r="H19" s="6">
        <f>SUM(H14:H18)</f>
        <v>3463</v>
      </c>
      <c r="I19" s="6">
        <f>SUM(I14:I18)</f>
        <v>3220</v>
      </c>
      <c r="J19" s="7">
        <f t="shared" si="1"/>
        <v>7.5465838509316772</v>
      </c>
    </row>
    <row r="20" spans="1:10" ht="13" x14ac:dyDescent="0.15">
      <c r="A20" s="1" t="s">
        <v>16</v>
      </c>
      <c r="B20" s="2">
        <v>21</v>
      </c>
      <c r="C20" s="2">
        <f>+'Junio 2015'!B20</f>
        <v>24</v>
      </c>
      <c r="D20" s="18">
        <f t="shared" ref="D20:D27" si="4">+(B20-C20)*100/C20</f>
        <v>-12.5</v>
      </c>
      <c r="E20" s="2">
        <f>+B20+'Mayo 2016'!E20</f>
        <v>115</v>
      </c>
      <c r="F20" s="2">
        <f>+C20+'Mayo 2016'!F20</f>
        <v>118</v>
      </c>
      <c r="G20" s="18">
        <f t="shared" si="0"/>
        <v>-2.5423728813559321</v>
      </c>
      <c r="H20" s="2">
        <f>+B20-C20+'Mayo 2016'!H20</f>
        <v>238</v>
      </c>
      <c r="I20" s="22">
        <f>+'Junio 2015'!H20</f>
        <v>268</v>
      </c>
      <c r="J20" s="18">
        <f t="shared" si="1"/>
        <v>-11.194029850746269</v>
      </c>
    </row>
    <row r="21" spans="1:10" ht="13" x14ac:dyDescent="0.15">
      <c r="A21" s="1" t="s">
        <v>17</v>
      </c>
      <c r="B21" s="2">
        <v>50</v>
      </c>
      <c r="C21" s="2">
        <f>+'Junio 2015'!B21</f>
        <v>20</v>
      </c>
      <c r="D21" s="18">
        <f t="shared" si="4"/>
        <v>150</v>
      </c>
      <c r="E21" s="2">
        <f>+B21+'Mayo 2016'!E21</f>
        <v>227</v>
      </c>
      <c r="F21" s="2">
        <f>+C21+'Mayo 2016'!F21</f>
        <v>181</v>
      </c>
      <c r="G21" s="18">
        <f t="shared" si="0"/>
        <v>25.414364640883978</v>
      </c>
      <c r="H21" s="2">
        <f>+B21-C21+'Mayo 2016'!H21</f>
        <v>536</v>
      </c>
      <c r="I21" s="22">
        <f>+'Junio 2015'!H21</f>
        <v>445</v>
      </c>
      <c r="J21" s="18">
        <f t="shared" si="1"/>
        <v>20.44943820224719</v>
      </c>
    </row>
    <row r="22" spans="1:10" ht="13" x14ac:dyDescent="0.15">
      <c r="A22" s="1" t="s">
        <v>19</v>
      </c>
      <c r="B22" s="2">
        <v>18</v>
      </c>
      <c r="C22" s="2">
        <f>+'Junio 2015'!B22</f>
        <v>2</v>
      </c>
      <c r="D22" s="18">
        <f t="shared" si="4"/>
        <v>800</v>
      </c>
      <c r="E22" s="2">
        <f>+B22+'Mayo 2016'!E22</f>
        <v>58</v>
      </c>
      <c r="F22" s="2">
        <f>+C22+'Mayo 2016'!F22</f>
        <v>31</v>
      </c>
      <c r="G22" s="18">
        <f t="shared" si="0"/>
        <v>87.096774193548384</v>
      </c>
      <c r="H22" s="2">
        <f>+B22-C22+'Mayo 2016'!H22</f>
        <v>110</v>
      </c>
      <c r="I22" s="22">
        <f>+'Junio 2015'!H22</f>
        <v>49</v>
      </c>
      <c r="J22" s="18">
        <f t="shared" si="1"/>
        <v>124.48979591836735</v>
      </c>
    </row>
    <row r="23" spans="1:10" ht="13" x14ac:dyDescent="0.15">
      <c r="A23" s="1" t="s">
        <v>18</v>
      </c>
      <c r="B23" s="2">
        <v>9</v>
      </c>
      <c r="C23" s="2">
        <f>+'Junio 2015'!B23</f>
        <v>13</v>
      </c>
      <c r="D23" s="18">
        <f t="shared" si="4"/>
        <v>-30.76923076923077</v>
      </c>
      <c r="E23" s="2">
        <f>+B23+'Mayo 2016'!E23</f>
        <v>66</v>
      </c>
      <c r="F23" s="2">
        <f>+C23+'Mayo 2016'!F23</f>
        <v>85</v>
      </c>
      <c r="G23" s="18">
        <f t="shared" si="0"/>
        <v>-22.352941176470587</v>
      </c>
      <c r="H23" s="2">
        <f>+B23-C23+'Mayo 2016'!H23</f>
        <v>165</v>
      </c>
      <c r="I23" s="22">
        <f>+'Junio 2015'!H23</f>
        <v>221</v>
      </c>
      <c r="J23" s="18">
        <f t="shared" si="1"/>
        <v>-25.339366515837103</v>
      </c>
    </row>
    <row r="24" spans="1:10" ht="13" x14ac:dyDescent="0.15">
      <c r="A24" s="1" t="s">
        <v>20</v>
      </c>
      <c r="B24" s="2">
        <v>33</v>
      </c>
      <c r="C24" s="2">
        <f>+'Junio 2015'!B24</f>
        <v>15</v>
      </c>
      <c r="D24" s="18">
        <f t="shared" si="4"/>
        <v>120</v>
      </c>
      <c r="E24" s="2">
        <f>+B24+'Mayo 2016'!E24</f>
        <v>123</v>
      </c>
      <c r="F24" s="2">
        <f>+C24+'Mayo 2016'!F24</f>
        <v>110</v>
      </c>
      <c r="G24" s="18">
        <f t="shared" si="0"/>
        <v>11.818181818181818</v>
      </c>
      <c r="H24" s="2">
        <f>+B24-C24+'Mayo 2016'!H24</f>
        <v>337</v>
      </c>
      <c r="I24" s="22">
        <f>+'Junio 2015'!H24</f>
        <v>209</v>
      </c>
      <c r="J24" s="18">
        <f t="shared" si="1"/>
        <v>61.244019138755981</v>
      </c>
    </row>
    <row r="25" spans="1:10" ht="13" x14ac:dyDescent="0.15">
      <c r="A25" s="1" t="s">
        <v>22</v>
      </c>
      <c r="B25" s="2">
        <v>43</v>
      </c>
      <c r="C25" s="2">
        <f>+'Junio 2015'!B25</f>
        <v>50</v>
      </c>
      <c r="D25" s="18">
        <f t="shared" si="4"/>
        <v>-14</v>
      </c>
      <c r="E25" s="2">
        <f>+B25+'Mayo 2016'!E25</f>
        <v>206</v>
      </c>
      <c r="F25" s="2">
        <f>+C25+'Mayo 2016'!F25</f>
        <v>220</v>
      </c>
      <c r="G25" s="18">
        <f t="shared" si="0"/>
        <v>-6.3636363636363633</v>
      </c>
      <c r="H25" s="2">
        <f>+B25-C25+'Mayo 2016'!H25</f>
        <v>524</v>
      </c>
      <c r="I25" s="22">
        <f>+'Junio 2015'!H25</f>
        <v>475</v>
      </c>
      <c r="J25" s="18">
        <f t="shared" si="1"/>
        <v>10.315789473684211</v>
      </c>
    </row>
    <row r="26" spans="1:10" ht="13" x14ac:dyDescent="0.15">
      <c r="A26" s="1" t="s">
        <v>21</v>
      </c>
      <c r="B26" s="2">
        <v>9</v>
      </c>
      <c r="C26" s="2">
        <f>+'Junio 2015'!B26</f>
        <v>6</v>
      </c>
      <c r="D26" s="18">
        <f t="shared" si="4"/>
        <v>50</v>
      </c>
      <c r="E26" s="2">
        <f>+B26+'Mayo 2016'!E26</f>
        <v>47</v>
      </c>
      <c r="F26" s="2">
        <f>+C26+'Mayo 2016'!F26</f>
        <v>31</v>
      </c>
      <c r="G26" s="18">
        <f t="shared" si="0"/>
        <v>51.612903225806448</v>
      </c>
      <c r="H26" s="2">
        <f>+B26-C26+'Mayo 2016'!H26</f>
        <v>95</v>
      </c>
      <c r="I26" s="22">
        <f>+'Junio 2015'!H26</f>
        <v>92</v>
      </c>
      <c r="J26" s="18">
        <f t="shared" si="1"/>
        <v>3.2608695652173911</v>
      </c>
    </row>
    <row r="27" spans="1:10" ht="13" x14ac:dyDescent="0.15">
      <c r="A27" s="1" t="s">
        <v>28</v>
      </c>
      <c r="B27" s="2">
        <v>15</v>
      </c>
      <c r="C27" s="2">
        <f>+'Junio 2015'!B27</f>
        <v>2</v>
      </c>
      <c r="D27" s="18">
        <f t="shared" si="4"/>
        <v>650</v>
      </c>
      <c r="E27" s="2">
        <f>+B27+'Mayo 2016'!E27</f>
        <v>66</v>
      </c>
      <c r="F27" s="2">
        <f>+C27+'Mayo 2016'!F27</f>
        <v>32</v>
      </c>
      <c r="G27" s="18">
        <f t="shared" si="0"/>
        <v>106.25</v>
      </c>
      <c r="H27" s="2">
        <f>+B27-C27+'Mayo 2016'!H27</f>
        <v>115</v>
      </c>
      <c r="I27" s="22">
        <f>+'Junio 2015'!H27</f>
        <v>73</v>
      </c>
      <c r="J27" s="18">
        <f t="shared" si="1"/>
        <v>57.534246575342465</v>
      </c>
    </row>
    <row r="28" spans="1:10" x14ac:dyDescent="0.15">
      <c r="A28" s="8" t="s">
        <v>30</v>
      </c>
      <c r="B28" s="6">
        <f>SUM(B20:B27)</f>
        <v>198</v>
      </c>
      <c r="C28" s="6">
        <f>SUM(C20:C27)</f>
        <v>132</v>
      </c>
      <c r="D28" s="7">
        <f>+(B28-C28)*100/C28</f>
        <v>50</v>
      </c>
      <c r="E28" s="6">
        <f>SUM(E20:E27)</f>
        <v>908</v>
      </c>
      <c r="F28" s="6">
        <f>SUM(F20:F27)</f>
        <v>808</v>
      </c>
      <c r="G28" s="7">
        <f>+(E28-F28)*100/F28</f>
        <v>12.376237623762377</v>
      </c>
      <c r="H28" s="6">
        <f>SUM(H20:H27)</f>
        <v>2120</v>
      </c>
      <c r="I28" s="6">
        <f>SUM(I20:I27)</f>
        <v>1832</v>
      </c>
      <c r="J28" s="7">
        <f>+(H28-I28)*100/I28</f>
        <v>15.720524017467248</v>
      </c>
    </row>
    <row r="29" spans="1:10" ht="14" x14ac:dyDescent="0.15">
      <c r="A29" s="16" t="s">
        <v>27</v>
      </c>
      <c r="B29" s="14">
        <f>+B7+B13+B19+B28</f>
        <v>1126</v>
      </c>
      <c r="C29" s="14">
        <f>+C7+C13+C19+C28</f>
        <v>958</v>
      </c>
      <c r="D29" s="15">
        <f>+(B29-C29)*100/C29</f>
        <v>17.53653444676409</v>
      </c>
      <c r="E29" s="14">
        <f t="shared" ref="E29:I29" si="5">+E7+E13+E19+E28</f>
        <v>5120</v>
      </c>
      <c r="F29" s="14">
        <f t="shared" si="5"/>
        <v>4616</v>
      </c>
      <c r="G29" s="15">
        <f>+(E29-F29)*100/F29</f>
        <v>10.918544194107453</v>
      </c>
      <c r="H29" s="14">
        <f t="shared" si="5"/>
        <v>11132</v>
      </c>
      <c r="I29" s="14">
        <f t="shared" si="5"/>
        <v>9952</v>
      </c>
      <c r="J29" s="15">
        <f>+(H29-I29)*100/I29</f>
        <v>11.856913183279742</v>
      </c>
    </row>
    <row r="30" spans="1:10" x14ac:dyDescent="0.15">
      <c r="A30" s="13" t="s">
        <v>31</v>
      </c>
      <c r="B30" s="13">
        <f>+B29-B7</f>
        <v>963</v>
      </c>
      <c r="C30" s="13">
        <f>+C29-C7</f>
        <v>828</v>
      </c>
      <c r="D30" s="12">
        <f>+(B30-C30)*100/C30</f>
        <v>16.304347826086957</v>
      </c>
      <c r="E30" s="13">
        <f t="shared" ref="E30:I30" si="6">+E29-E7</f>
        <v>4338</v>
      </c>
      <c r="F30" s="13">
        <f t="shared" si="6"/>
        <v>4027</v>
      </c>
      <c r="G30" s="12">
        <f>+(E30-F30)*100/F30</f>
        <v>7.7228706232927742</v>
      </c>
      <c r="H30" s="13">
        <f t="shared" si="6"/>
        <v>9592</v>
      </c>
      <c r="I30" s="13">
        <f t="shared" si="6"/>
        <v>8810</v>
      </c>
      <c r="J30" s="12">
        <f>+(H30-I30)*100/I30</f>
        <v>8.8762769580022702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+'Mayo 2015'!B4</f>
        <v>36</v>
      </c>
      <c r="D4" s="18">
        <f>+(B4-C4)*100/C4</f>
        <v>22.222222222222221</v>
      </c>
      <c r="E4" s="2">
        <f>+B4+'Abril 2016'!E4</f>
        <v>151</v>
      </c>
      <c r="F4" s="2">
        <f>+C4+'Abril 2016'!F4</f>
        <v>159</v>
      </c>
      <c r="G4" s="18">
        <f t="shared" ref="G4:G27" si="0">+(E4-F4)*100/F4</f>
        <v>-5.0314465408805029</v>
      </c>
      <c r="H4" s="2">
        <f>+B4-C4+'Abril 2016'!H4</f>
        <v>436</v>
      </c>
      <c r="I4" s="22">
        <f>+'Mayo 2015'!H4</f>
        <v>352</v>
      </c>
      <c r="J4" s="18">
        <f t="shared" ref="J4:J27" si="1">+(H4-I4)*100/I4</f>
        <v>23.863636363636363</v>
      </c>
    </row>
    <row r="5" spans="1:10" ht="13" x14ac:dyDescent="0.15">
      <c r="A5" s="1" t="s">
        <v>5</v>
      </c>
      <c r="B5" s="2">
        <v>57</v>
      </c>
      <c r="C5" s="2">
        <f>+'Mayo 2015'!B5</f>
        <v>32</v>
      </c>
      <c r="D5" s="18">
        <f t="shared" ref="D5:D18" si="2">+(B5-C5)*100/C5</f>
        <v>78.125</v>
      </c>
      <c r="E5" s="2">
        <f>+B5+'Abril 2016'!E5</f>
        <v>160</v>
      </c>
      <c r="F5" s="2">
        <f>+C5+'Abril 2016'!F5</f>
        <v>103</v>
      </c>
      <c r="G5" s="18">
        <f t="shared" si="0"/>
        <v>55.339805825242721</v>
      </c>
      <c r="H5" s="2">
        <f>+B5-C5+'Abril 2016'!H5</f>
        <v>342</v>
      </c>
      <c r="I5" s="22">
        <f>+'Mayo 2015'!H5</f>
        <v>281</v>
      </c>
      <c r="J5" s="18">
        <f t="shared" si="1"/>
        <v>21.708185053380785</v>
      </c>
    </row>
    <row r="6" spans="1:10" ht="13" x14ac:dyDescent="0.15">
      <c r="A6" s="1" t="s">
        <v>6</v>
      </c>
      <c r="B6" s="2">
        <v>83</v>
      </c>
      <c r="C6" s="2">
        <f>+'Mayo 2015'!B6</f>
        <v>49</v>
      </c>
      <c r="D6" s="18">
        <f t="shared" si="2"/>
        <v>69.387755102040813</v>
      </c>
      <c r="E6" s="2">
        <f>+B6+'Abril 2016'!E6</f>
        <v>308</v>
      </c>
      <c r="F6" s="2">
        <f>+C6+'Abril 2016'!F6</f>
        <v>197</v>
      </c>
      <c r="G6" s="18">
        <f t="shared" si="0"/>
        <v>56.345177664974621</v>
      </c>
      <c r="H6" s="2">
        <f>+B6-C6+'Abril 2016'!H6</f>
        <v>729</v>
      </c>
      <c r="I6" s="22">
        <f>+'Mayo 2015'!H6</f>
        <v>470</v>
      </c>
      <c r="J6" s="18">
        <f t="shared" si="1"/>
        <v>55.106382978723403</v>
      </c>
    </row>
    <row r="7" spans="1:10" x14ac:dyDescent="0.15">
      <c r="A7" s="8" t="s">
        <v>1</v>
      </c>
      <c r="B7" s="6">
        <f>SUM(B4:B6)</f>
        <v>184</v>
      </c>
      <c r="C7" s="6">
        <f>SUM(C4:C6)</f>
        <v>117</v>
      </c>
      <c r="D7" s="7">
        <f>+(B7-C7)*100/C7</f>
        <v>57.264957264957268</v>
      </c>
      <c r="E7" s="6">
        <f>SUM(E4:E6)</f>
        <v>619</v>
      </c>
      <c r="F7" s="6">
        <f>SUM(F4:F6)</f>
        <v>459</v>
      </c>
      <c r="G7" s="7">
        <f t="shared" si="0"/>
        <v>34.858387799564269</v>
      </c>
      <c r="H7" s="6">
        <f>SUM(H4:H6)</f>
        <v>1507</v>
      </c>
      <c r="I7" s="6">
        <f>SUM(I4:I6)</f>
        <v>1103</v>
      </c>
      <c r="J7" s="7">
        <f t="shared" si="1"/>
        <v>36.627379873073437</v>
      </c>
    </row>
    <row r="8" spans="1:10" ht="13" x14ac:dyDescent="0.15">
      <c r="A8" s="1" t="s">
        <v>7</v>
      </c>
      <c r="B8" s="2">
        <v>8</v>
      </c>
      <c r="C8" s="2">
        <f>+'Mayo 2015'!B8</f>
        <v>13</v>
      </c>
      <c r="D8" s="18">
        <f t="shared" ref="D8:D12" si="3">+(B8-C8)*100/C8</f>
        <v>-38.46153846153846</v>
      </c>
      <c r="E8" s="2">
        <f>+B8+'Abril 2016'!E8</f>
        <v>31</v>
      </c>
      <c r="F8" s="2">
        <f>+C8+'Abril 2016'!F8</f>
        <v>65</v>
      </c>
      <c r="G8" s="18">
        <f t="shared" si="0"/>
        <v>-52.307692307692307</v>
      </c>
      <c r="H8" s="2">
        <f>+B8-C8+'Abril 2016'!H8</f>
        <v>87</v>
      </c>
      <c r="I8" s="22">
        <f>+'Mayo 2015'!H8</f>
        <v>145</v>
      </c>
      <c r="J8" s="18">
        <f t="shared" si="1"/>
        <v>-40</v>
      </c>
    </row>
    <row r="9" spans="1:10" ht="13" x14ac:dyDescent="0.15">
      <c r="A9" s="1" t="s">
        <v>8</v>
      </c>
      <c r="B9" s="2">
        <v>4</v>
      </c>
      <c r="C9" s="2">
        <f>+'Mayo 2015'!B9</f>
        <v>10</v>
      </c>
      <c r="D9" s="18">
        <f t="shared" si="3"/>
        <v>-60</v>
      </c>
      <c r="E9" s="2">
        <f>+B9+'Abril 2016'!E9</f>
        <v>46</v>
      </c>
      <c r="F9" s="2">
        <f>+C9+'Abril 2016'!F9</f>
        <v>58</v>
      </c>
      <c r="G9" s="18">
        <f t="shared" si="0"/>
        <v>-20.689655172413794</v>
      </c>
      <c r="H9" s="2">
        <f>+B9-C9+'Abril 2016'!H9</f>
        <v>101</v>
      </c>
      <c r="I9" s="22">
        <f>+'Mayo 2015'!H9</f>
        <v>145</v>
      </c>
      <c r="J9" s="18">
        <f t="shared" si="1"/>
        <v>-30.344827586206897</v>
      </c>
    </row>
    <row r="10" spans="1:10" ht="13" x14ac:dyDescent="0.15">
      <c r="A10" s="1" t="s">
        <v>9</v>
      </c>
      <c r="B10" s="2">
        <v>47</v>
      </c>
      <c r="C10" s="2">
        <f>+'Mayo 2015'!B10</f>
        <v>39</v>
      </c>
      <c r="D10" s="18">
        <f t="shared" si="3"/>
        <v>20.512820512820515</v>
      </c>
      <c r="E10" s="2">
        <f>+B10+'Abril 2016'!E10</f>
        <v>185</v>
      </c>
      <c r="F10" s="2">
        <f>+C10+'Abril 2016'!F10</f>
        <v>171</v>
      </c>
      <c r="G10" s="18">
        <f t="shared" si="0"/>
        <v>8.1871345029239766</v>
      </c>
      <c r="H10" s="2">
        <f>+B10-C10+'Abril 2016'!H10</f>
        <v>462</v>
      </c>
      <c r="I10" s="22">
        <f>+'Mayo 2015'!H10</f>
        <v>443</v>
      </c>
      <c r="J10" s="18">
        <f t="shared" si="1"/>
        <v>4.288939051918736</v>
      </c>
    </row>
    <row r="11" spans="1:10" ht="13" x14ac:dyDescent="0.15">
      <c r="A11" s="1" t="s">
        <v>10</v>
      </c>
      <c r="B11" s="2">
        <v>98</v>
      </c>
      <c r="C11" s="2">
        <f>+'Mayo 2015'!B11</f>
        <v>88</v>
      </c>
      <c r="D11" s="18">
        <f t="shared" si="3"/>
        <v>11.363636363636363</v>
      </c>
      <c r="E11" s="2">
        <f>+B11+'Abril 2016'!E11</f>
        <v>434</v>
      </c>
      <c r="F11" s="2">
        <f>+C11+'Abril 2016'!F11</f>
        <v>368</v>
      </c>
      <c r="G11" s="18">
        <f t="shared" si="0"/>
        <v>17.934782608695652</v>
      </c>
      <c r="H11" s="2">
        <f>+B11-C11+'Abril 2016'!H11</f>
        <v>1049</v>
      </c>
      <c r="I11" s="22">
        <f>+'Mayo 2015'!H11</f>
        <v>1038</v>
      </c>
      <c r="J11" s="18">
        <f t="shared" si="1"/>
        <v>1.0597302504816957</v>
      </c>
    </row>
    <row r="12" spans="1:10" ht="13" x14ac:dyDescent="0.15">
      <c r="A12" s="1" t="s">
        <v>11</v>
      </c>
      <c r="B12" s="2">
        <v>202</v>
      </c>
      <c r="C12" s="2">
        <f>+'Mayo 2015'!B12</f>
        <v>137</v>
      </c>
      <c r="D12" s="18">
        <f t="shared" si="3"/>
        <v>47.445255474452551</v>
      </c>
      <c r="E12" s="2">
        <f>+B12+'Abril 2016'!E12</f>
        <v>835</v>
      </c>
      <c r="F12" s="2">
        <f>+C12+'Abril 2016'!F12</f>
        <v>708</v>
      </c>
      <c r="G12" s="18">
        <f t="shared" si="0"/>
        <v>17.937853107344633</v>
      </c>
      <c r="H12" s="2">
        <f>+B12-C12+'Abril 2016'!H12</f>
        <v>2228</v>
      </c>
      <c r="I12" s="22">
        <f>+'Mayo 2015'!H12</f>
        <v>2034</v>
      </c>
      <c r="J12" s="18">
        <f t="shared" si="1"/>
        <v>9.5378564405113071</v>
      </c>
    </row>
    <row r="13" spans="1:10" x14ac:dyDescent="0.15">
      <c r="A13" s="8" t="s">
        <v>2</v>
      </c>
      <c r="B13" s="6">
        <f>SUM(B8:B12)</f>
        <v>359</v>
      </c>
      <c r="C13" s="6">
        <f>SUM(C8:C12)</f>
        <v>287</v>
      </c>
      <c r="D13" s="7">
        <f>+(B13-C13)*100/C13</f>
        <v>25.087108013937282</v>
      </c>
      <c r="E13" s="6">
        <f>SUM(E8:E12)</f>
        <v>1531</v>
      </c>
      <c r="F13" s="6">
        <f>SUM(F8:F12)</f>
        <v>1370</v>
      </c>
      <c r="G13" s="7">
        <f t="shared" si="0"/>
        <v>11.751824817518248</v>
      </c>
      <c r="H13" s="6">
        <f>SUM(H8:H12)</f>
        <v>3927</v>
      </c>
      <c r="I13" s="6">
        <f>SUM(I8:I12)</f>
        <v>3805</v>
      </c>
      <c r="J13" s="7">
        <f t="shared" si="1"/>
        <v>3.2063074901445465</v>
      </c>
    </row>
    <row r="14" spans="1:10" ht="13" x14ac:dyDescent="0.15">
      <c r="A14" s="1" t="s">
        <v>12</v>
      </c>
      <c r="B14" s="2">
        <v>71</v>
      </c>
      <c r="C14" s="2">
        <f>+'Mayo 2015'!B14</f>
        <v>67</v>
      </c>
      <c r="D14" s="18">
        <f t="shared" si="2"/>
        <v>5.9701492537313436</v>
      </c>
      <c r="E14" s="2">
        <f>+B14+'Abril 2016'!E14</f>
        <v>364</v>
      </c>
      <c r="F14" s="2">
        <f>+C14+'Abril 2016'!F14</f>
        <v>330</v>
      </c>
      <c r="G14" s="18">
        <f t="shared" si="0"/>
        <v>10.303030303030303</v>
      </c>
      <c r="H14" s="2">
        <f>+B14-C14+'Abril 2016'!H14</f>
        <v>1022</v>
      </c>
      <c r="I14" s="22">
        <f>+'Mayo 2015'!H14</f>
        <v>803</v>
      </c>
      <c r="J14" s="18">
        <f t="shared" si="1"/>
        <v>27.272727272727273</v>
      </c>
    </row>
    <row r="15" spans="1:10" ht="13" x14ac:dyDescent="0.15">
      <c r="A15" s="1" t="s">
        <v>13</v>
      </c>
      <c r="B15" s="2">
        <v>80</v>
      </c>
      <c r="C15" s="2">
        <f>+'Mayo 2015'!B15</f>
        <v>59</v>
      </c>
      <c r="D15" s="18">
        <f t="shared" si="2"/>
        <v>35.593220338983052</v>
      </c>
      <c r="E15" s="2">
        <f>+B15+'Abril 2016'!E15</f>
        <v>303</v>
      </c>
      <c r="F15" s="2">
        <f>+C15+'Abril 2016'!F15</f>
        <v>261</v>
      </c>
      <c r="G15" s="18">
        <f t="shared" si="0"/>
        <v>16.091954022988507</v>
      </c>
      <c r="H15" s="2">
        <f>+B15-C15+'Abril 2016'!H15</f>
        <v>910</v>
      </c>
      <c r="I15" s="22">
        <f>+'Mayo 2015'!H15</f>
        <v>859</v>
      </c>
      <c r="J15" s="18">
        <f t="shared" si="1"/>
        <v>5.9371362048894065</v>
      </c>
    </row>
    <row r="16" spans="1:10" ht="13" x14ac:dyDescent="0.15">
      <c r="A16" s="1" t="s">
        <v>14</v>
      </c>
      <c r="B16" s="2">
        <v>58</v>
      </c>
      <c r="C16" s="2">
        <f>+'Mayo 2015'!B16</f>
        <v>62</v>
      </c>
      <c r="D16" s="18">
        <f t="shared" si="2"/>
        <v>-6.4516129032258061</v>
      </c>
      <c r="E16" s="2">
        <f>+B16+'Abril 2016'!E16</f>
        <v>222</v>
      </c>
      <c r="F16" s="2">
        <f>+C16+'Abril 2016'!F16</f>
        <v>280</v>
      </c>
      <c r="G16" s="18">
        <f t="shared" si="0"/>
        <v>-20.714285714285715</v>
      </c>
      <c r="H16" s="2">
        <f>+B16-C16+'Abril 2016'!H16</f>
        <v>763</v>
      </c>
      <c r="I16" s="22">
        <f>+'Mayo 2015'!H16</f>
        <v>660</v>
      </c>
      <c r="J16" s="18">
        <f t="shared" si="1"/>
        <v>15.606060606060606</v>
      </c>
    </row>
    <row r="17" spans="1:10" ht="13" x14ac:dyDescent="0.15">
      <c r="A17" s="1" t="s">
        <v>15</v>
      </c>
      <c r="B17" s="2">
        <v>13</v>
      </c>
      <c r="C17" s="2">
        <f>+'Mayo 2015'!B17</f>
        <v>24</v>
      </c>
      <c r="D17" s="18">
        <f t="shared" si="2"/>
        <v>-45.833333333333336</v>
      </c>
      <c r="E17" s="2">
        <f>+B17+'Abril 2016'!E17</f>
        <v>78</v>
      </c>
      <c r="F17" s="2">
        <f>+C17+'Abril 2016'!F17</f>
        <v>104</v>
      </c>
      <c r="G17" s="18">
        <f t="shared" si="0"/>
        <v>-25</v>
      </c>
      <c r="H17" s="2">
        <f>+B17-C17+'Abril 2016'!H17</f>
        <v>276</v>
      </c>
      <c r="I17" s="22">
        <f>+'Mayo 2015'!H17</f>
        <v>329</v>
      </c>
      <c r="J17" s="18">
        <f t="shared" si="1"/>
        <v>-16.109422492401215</v>
      </c>
    </row>
    <row r="18" spans="1:10" ht="13" x14ac:dyDescent="0.15">
      <c r="A18" s="1" t="s">
        <v>29</v>
      </c>
      <c r="B18" s="2">
        <v>27</v>
      </c>
      <c r="C18" s="2">
        <f>+'Mayo 2015'!B18</f>
        <v>38</v>
      </c>
      <c r="D18" s="18">
        <f t="shared" si="2"/>
        <v>-28.94736842105263</v>
      </c>
      <c r="E18" s="2">
        <f>+B18+'Abril 2016'!E18</f>
        <v>167</v>
      </c>
      <c r="F18" s="2">
        <f>+C18+'Abril 2016'!F18</f>
        <v>178</v>
      </c>
      <c r="G18" s="18">
        <f t="shared" si="0"/>
        <v>-6.1797752808988768</v>
      </c>
      <c r="H18" s="2">
        <f>+B18-C18+'Abril 2016'!H18</f>
        <v>505</v>
      </c>
      <c r="I18" s="22">
        <f>+'Mayo 2015'!H18</f>
        <v>495</v>
      </c>
      <c r="J18" s="18">
        <f t="shared" si="1"/>
        <v>2.0202020202020203</v>
      </c>
    </row>
    <row r="19" spans="1:10" x14ac:dyDescent="0.15">
      <c r="A19" s="8" t="s">
        <v>3</v>
      </c>
      <c r="B19" s="6">
        <f>SUM(B14:B18)</f>
        <v>249</v>
      </c>
      <c r="C19" s="6">
        <f>SUM(C14:C18)</f>
        <v>250</v>
      </c>
      <c r="D19" s="7">
        <f>+(B19-C19)*100/C19</f>
        <v>-0.4</v>
      </c>
      <c r="E19" s="6">
        <f>SUM(E14:E18)</f>
        <v>1134</v>
      </c>
      <c r="F19" s="6">
        <f>SUM(F14:F18)</f>
        <v>1153</v>
      </c>
      <c r="G19" s="7">
        <f t="shared" si="0"/>
        <v>-1.647875108412836</v>
      </c>
      <c r="H19" s="6">
        <f>SUM(H14:H18)</f>
        <v>3476</v>
      </c>
      <c r="I19" s="6">
        <f>SUM(I14:I18)</f>
        <v>3146</v>
      </c>
      <c r="J19" s="7">
        <f t="shared" si="1"/>
        <v>10.48951048951049</v>
      </c>
    </row>
    <row r="20" spans="1:10" ht="13" x14ac:dyDescent="0.15">
      <c r="A20" s="1" t="s">
        <v>16</v>
      </c>
      <c r="B20" s="2">
        <v>17</v>
      </c>
      <c r="C20" s="2">
        <f>+'Mayo 2015'!B20</f>
        <v>22</v>
      </c>
      <c r="D20" s="18">
        <f t="shared" ref="D20:D27" si="4">+(B20-C20)*100/C20</f>
        <v>-22.727272727272727</v>
      </c>
      <c r="E20" s="2">
        <f>+B20+'Abril 2016'!E20</f>
        <v>94</v>
      </c>
      <c r="F20" s="2">
        <f>+C20+'Abril 2016'!F20</f>
        <v>94</v>
      </c>
      <c r="G20" s="18">
        <f t="shared" si="0"/>
        <v>0</v>
      </c>
      <c r="H20" s="2">
        <f>+B20-C20+'Abril 2016'!H20</f>
        <v>241</v>
      </c>
      <c r="I20" s="22">
        <f>+'Mayo 2015'!H20</f>
        <v>279</v>
      </c>
      <c r="J20" s="18">
        <f t="shared" si="1"/>
        <v>-13.620071684587813</v>
      </c>
    </row>
    <row r="21" spans="1:10" ht="13" x14ac:dyDescent="0.15">
      <c r="A21" s="1" t="s">
        <v>17</v>
      </c>
      <c r="B21" s="2">
        <v>51</v>
      </c>
      <c r="C21" s="2">
        <f>+'Mayo 2015'!B21</f>
        <v>40</v>
      </c>
      <c r="D21" s="18">
        <f t="shared" si="4"/>
        <v>27.5</v>
      </c>
      <c r="E21" s="2">
        <f>+B21+'Abril 2016'!E21</f>
        <v>177</v>
      </c>
      <c r="F21" s="2">
        <f>+C21+'Abril 2016'!F21</f>
        <v>161</v>
      </c>
      <c r="G21" s="18">
        <f t="shared" si="0"/>
        <v>9.9378881987577632</v>
      </c>
      <c r="H21" s="2">
        <f>+B21-C21+'Abril 2016'!H21</f>
        <v>506</v>
      </c>
      <c r="I21" s="22">
        <f>+'Mayo 2015'!H21</f>
        <v>473</v>
      </c>
      <c r="J21" s="18">
        <f t="shared" si="1"/>
        <v>6.9767441860465116</v>
      </c>
    </row>
    <row r="22" spans="1:10" ht="13" x14ac:dyDescent="0.15">
      <c r="A22" s="1" t="s">
        <v>19</v>
      </c>
      <c r="B22" s="2">
        <v>9</v>
      </c>
      <c r="C22" s="2">
        <f>+'Mayo 2015'!B22</f>
        <v>6</v>
      </c>
      <c r="D22" s="18">
        <f t="shared" si="4"/>
        <v>50</v>
      </c>
      <c r="E22" s="2">
        <f>+B22+'Abril 2016'!E22</f>
        <v>40</v>
      </c>
      <c r="F22" s="2">
        <f>+C22+'Abril 2016'!F22</f>
        <v>29</v>
      </c>
      <c r="G22" s="18">
        <f t="shared" si="0"/>
        <v>37.931034482758619</v>
      </c>
      <c r="H22" s="2">
        <f>+B22-C22+'Abril 2016'!H22</f>
        <v>94</v>
      </c>
      <c r="I22" s="22">
        <f>+'Mayo 2015'!H22</f>
        <v>50</v>
      </c>
      <c r="J22" s="18">
        <f t="shared" si="1"/>
        <v>88</v>
      </c>
    </row>
    <row r="23" spans="1:10" ht="13" x14ac:dyDescent="0.15">
      <c r="A23" s="1" t="s">
        <v>18</v>
      </c>
      <c r="B23" s="2">
        <v>10</v>
      </c>
      <c r="C23" s="2">
        <f>+'Mayo 2015'!B23</f>
        <v>7</v>
      </c>
      <c r="D23" s="18">
        <f t="shared" si="4"/>
        <v>42.857142857142854</v>
      </c>
      <c r="E23" s="2">
        <f>+B23+'Abril 2016'!E23</f>
        <v>57</v>
      </c>
      <c r="F23" s="2">
        <f>+C23+'Abril 2016'!F23</f>
        <v>72</v>
      </c>
      <c r="G23" s="18">
        <f t="shared" si="0"/>
        <v>-20.833333333333332</v>
      </c>
      <c r="H23" s="2">
        <f>+B23-C23+'Abril 2016'!H23</f>
        <v>169</v>
      </c>
      <c r="I23" s="22">
        <f>+'Mayo 2015'!H23</f>
        <v>222</v>
      </c>
      <c r="J23" s="18">
        <f t="shared" si="1"/>
        <v>-23.873873873873872</v>
      </c>
    </row>
    <row r="24" spans="1:10" ht="13" x14ac:dyDescent="0.15">
      <c r="A24" s="1" t="s">
        <v>20</v>
      </c>
      <c r="B24" s="2">
        <v>23</v>
      </c>
      <c r="C24" s="2">
        <f>+'Mayo 2015'!B24</f>
        <v>26</v>
      </c>
      <c r="D24" s="18">
        <f t="shared" si="4"/>
        <v>-11.538461538461538</v>
      </c>
      <c r="E24" s="2">
        <f>+B24+'Abril 2016'!E24</f>
        <v>90</v>
      </c>
      <c r="F24" s="2">
        <f>+C24+'Abril 2016'!F24</f>
        <v>95</v>
      </c>
      <c r="G24" s="18">
        <f t="shared" si="0"/>
        <v>-5.2631578947368425</v>
      </c>
      <c r="H24" s="2">
        <f>+B24-C24+'Abril 2016'!H24</f>
        <v>319</v>
      </c>
      <c r="I24" s="22">
        <f>+'Mayo 2015'!H24</f>
        <v>210</v>
      </c>
      <c r="J24" s="18">
        <f t="shared" si="1"/>
        <v>51.904761904761905</v>
      </c>
    </row>
    <row r="25" spans="1:10" ht="13" x14ac:dyDescent="0.15">
      <c r="A25" s="1" t="s">
        <v>22</v>
      </c>
      <c r="B25" s="2">
        <v>44</v>
      </c>
      <c r="C25" s="2">
        <f>+'Mayo 2015'!B25</f>
        <v>27</v>
      </c>
      <c r="D25" s="18">
        <f t="shared" si="4"/>
        <v>62.962962962962962</v>
      </c>
      <c r="E25" s="2">
        <f>+B25+'Abril 2016'!E25</f>
        <v>163</v>
      </c>
      <c r="F25" s="2">
        <f>+C25+'Abril 2016'!F25</f>
        <v>170</v>
      </c>
      <c r="G25" s="18">
        <f t="shared" si="0"/>
        <v>-4.117647058823529</v>
      </c>
      <c r="H25" s="2">
        <f>+B25-C25+'Abril 2016'!H25</f>
        <v>531</v>
      </c>
      <c r="I25" s="22">
        <f>+'Mayo 2015'!H25</f>
        <v>459</v>
      </c>
      <c r="J25" s="18">
        <f t="shared" si="1"/>
        <v>15.686274509803921</v>
      </c>
    </row>
    <row r="26" spans="1:10" ht="13" x14ac:dyDescent="0.15">
      <c r="A26" s="1" t="s">
        <v>21</v>
      </c>
      <c r="B26" s="2">
        <v>10</v>
      </c>
      <c r="C26" s="2">
        <f>+'Mayo 2015'!B26</f>
        <v>7</v>
      </c>
      <c r="D26" s="18">
        <f t="shared" si="4"/>
        <v>42.857142857142854</v>
      </c>
      <c r="E26" s="2">
        <f>+B26+'Abril 2016'!E26</f>
        <v>38</v>
      </c>
      <c r="F26" s="2">
        <f>+C26+'Abril 2016'!F26</f>
        <v>25</v>
      </c>
      <c r="G26" s="18">
        <f t="shared" si="0"/>
        <v>52</v>
      </c>
      <c r="H26" s="2">
        <f>+B26-C26+'Abril 2016'!H26</f>
        <v>92</v>
      </c>
      <c r="I26" s="22">
        <f>+'Mayo 2015'!H26</f>
        <v>95</v>
      </c>
      <c r="J26" s="18">
        <f t="shared" si="1"/>
        <v>-3.1578947368421053</v>
      </c>
    </row>
    <row r="27" spans="1:10" ht="13" x14ac:dyDescent="0.15">
      <c r="A27" s="1" t="s">
        <v>28</v>
      </c>
      <c r="B27" s="2">
        <v>15</v>
      </c>
      <c r="C27" s="2">
        <f>+'Mayo 2015'!B27</f>
        <v>9</v>
      </c>
      <c r="D27" s="18">
        <f t="shared" si="4"/>
        <v>66.666666666666671</v>
      </c>
      <c r="E27" s="2">
        <f>+B27+'Abril 2016'!E27</f>
        <v>51</v>
      </c>
      <c r="F27" s="2">
        <f>+C27+'Abril 2016'!F27</f>
        <v>30</v>
      </c>
      <c r="G27" s="18">
        <f t="shared" si="0"/>
        <v>70</v>
      </c>
      <c r="H27" s="2">
        <f>+B27-C27+'Abril 2016'!H27</f>
        <v>102</v>
      </c>
      <c r="I27" s="22">
        <f>+'Mayo 2015'!H27</f>
        <v>78</v>
      </c>
      <c r="J27" s="18">
        <f t="shared" si="1"/>
        <v>30.76923076923077</v>
      </c>
    </row>
    <row r="28" spans="1:10" x14ac:dyDescent="0.15">
      <c r="A28" s="8" t="s">
        <v>30</v>
      </c>
      <c r="B28" s="6">
        <f>SUM(B20:B27)</f>
        <v>179</v>
      </c>
      <c r="C28" s="6">
        <f>SUM(C20:C27)</f>
        <v>144</v>
      </c>
      <c r="D28" s="7">
        <f>+(B28-C28)*100/C28</f>
        <v>24.305555555555557</v>
      </c>
      <c r="E28" s="6">
        <f>SUM(E20:E27)</f>
        <v>710</v>
      </c>
      <c r="F28" s="6">
        <f>SUM(F20:F27)</f>
        <v>676</v>
      </c>
      <c r="G28" s="7">
        <f>+(E28-F28)*100/F28</f>
        <v>5.0295857988165684</v>
      </c>
      <c r="H28" s="6">
        <f>SUM(H20:H27)</f>
        <v>2054</v>
      </c>
      <c r="I28" s="6">
        <f>SUM(I20:I27)</f>
        <v>1866</v>
      </c>
      <c r="J28" s="7">
        <f>+(H28-I28)*100/I28</f>
        <v>10.07502679528403</v>
      </c>
    </row>
    <row r="29" spans="1:10" ht="14" x14ac:dyDescent="0.15">
      <c r="A29" s="16" t="s">
        <v>27</v>
      </c>
      <c r="B29" s="14">
        <f>+B7+B13+B19+B28</f>
        <v>971</v>
      </c>
      <c r="C29" s="14">
        <f>+C7+C13+C19+C28</f>
        <v>798</v>
      </c>
      <c r="D29" s="15">
        <f>+(B29-C29)*100/C29</f>
        <v>21.679197994987469</v>
      </c>
      <c r="E29" s="14">
        <f t="shared" ref="E29:I29" si="5">+E7+E13+E19+E28</f>
        <v>3994</v>
      </c>
      <c r="F29" s="14">
        <f t="shared" si="5"/>
        <v>3658</v>
      </c>
      <c r="G29" s="15">
        <f>+(E29-F29)*100/F29</f>
        <v>9.1853471842536898</v>
      </c>
      <c r="H29" s="14">
        <f t="shared" si="5"/>
        <v>10964</v>
      </c>
      <c r="I29" s="14">
        <f t="shared" si="5"/>
        <v>9920</v>
      </c>
      <c r="J29" s="15">
        <f>+(H29-I29)*100/I29</f>
        <v>10.524193548387096</v>
      </c>
    </row>
    <row r="30" spans="1:10" x14ac:dyDescent="0.15">
      <c r="A30" s="13" t="s">
        <v>31</v>
      </c>
      <c r="B30" s="13">
        <f>+B29-B7</f>
        <v>787</v>
      </c>
      <c r="C30" s="13">
        <f>+C29-C7</f>
        <v>681</v>
      </c>
      <c r="D30" s="12">
        <f>+(B30-C30)*100/C30</f>
        <v>15.565345080763583</v>
      </c>
      <c r="E30" s="13">
        <f t="shared" ref="E30:I30" si="6">+E29-E7</f>
        <v>3375</v>
      </c>
      <c r="F30" s="13">
        <f t="shared" si="6"/>
        <v>3199</v>
      </c>
      <c r="G30" s="12">
        <f>+(E30-F30)*100/F30</f>
        <v>5.5017192872772744</v>
      </c>
      <c r="H30" s="13">
        <f t="shared" si="6"/>
        <v>9457</v>
      </c>
      <c r="I30" s="13">
        <f t="shared" si="6"/>
        <v>8817</v>
      </c>
      <c r="J30" s="12">
        <f>+(H30-I30)*100/I30</f>
        <v>7.258704774866735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45</v>
      </c>
      <c r="C4" s="2">
        <f>+'Abril 2015'!B4</f>
        <v>37</v>
      </c>
      <c r="D4" s="18">
        <f>+(B4-C4)*100/C4</f>
        <v>21.621621621621621</v>
      </c>
      <c r="E4" s="2">
        <f>+B4+'Marzo 2016'!E4</f>
        <v>107</v>
      </c>
      <c r="F4" s="2">
        <f>+C4+'Marzo 2016'!F4</f>
        <v>123</v>
      </c>
      <c r="G4" s="18">
        <f t="shared" ref="G4:G27" si="0">+(E4-F4)*100/F4</f>
        <v>-13.008130081300813</v>
      </c>
      <c r="H4" s="2">
        <f>+B4-C4+'Marzo 2016'!H4</f>
        <v>428</v>
      </c>
      <c r="I4" s="22">
        <f>+'Abril 2015'!H4</f>
        <v>348</v>
      </c>
      <c r="J4" s="18">
        <f t="shared" ref="J4:J27" si="1">+(H4-I4)*100/I4</f>
        <v>22.988505747126435</v>
      </c>
    </row>
    <row r="5" spans="1:10" ht="13" x14ac:dyDescent="0.15">
      <c r="A5" s="1" t="s">
        <v>5</v>
      </c>
      <c r="B5" s="2">
        <v>44</v>
      </c>
      <c r="C5" s="2">
        <f>+'Abril 2015'!B5</f>
        <v>25</v>
      </c>
      <c r="D5" s="18">
        <f t="shared" ref="D5:D18" si="2">+(B5-C5)*100/C5</f>
        <v>76</v>
      </c>
      <c r="E5" s="2">
        <f>+B5+'Marzo 2016'!E5</f>
        <v>103</v>
      </c>
      <c r="F5" s="2">
        <f>+C5+'Marzo 2016'!F5</f>
        <v>71</v>
      </c>
      <c r="G5" s="18">
        <f t="shared" si="0"/>
        <v>45.070422535211264</v>
      </c>
      <c r="H5" s="2">
        <f>+B5-C5+'Marzo 2016'!H5</f>
        <v>317</v>
      </c>
      <c r="I5" s="22">
        <f>+'Abril 2015'!H5</f>
        <v>288</v>
      </c>
      <c r="J5" s="18">
        <f t="shared" si="1"/>
        <v>10.069444444444445</v>
      </c>
    </row>
    <row r="6" spans="1:10" ht="13" x14ac:dyDescent="0.15">
      <c r="A6" s="1" t="s">
        <v>6</v>
      </c>
      <c r="B6" s="2">
        <v>52</v>
      </c>
      <c r="C6" s="2">
        <f>+'Abril 2015'!B6</f>
        <v>39</v>
      </c>
      <c r="D6" s="18">
        <f t="shared" si="2"/>
        <v>33.333333333333336</v>
      </c>
      <c r="E6" s="2">
        <f>+B6+'Marzo 2016'!E6</f>
        <v>225</v>
      </c>
      <c r="F6" s="2">
        <f>+C6+'Marzo 2016'!F6</f>
        <v>148</v>
      </c>
      <c r="G6" s="18">
        <f t="shared" si="0"/>
        <v>52.027027027027025</v>
      </c>
      <c r="H6" s="2">
        <f>+B6-C6+'Marzo 2016'!H6</f>
        <v>695</v>
      </c>
      <c r="I6" s="22">
        <f>+'Abril 2015'!H6</f>
        <v>458</v>
      </c>
      <c r="J6" s="18">
        <f t="shared" si="1"/>
        <v>51.746724890829697</v>
      </c>
    </row>
    <row r="7" spans="1:10" x14ac:dyDescent="0.15">
      <c r="A7" s="8" t="s">
        <v>1</v>
      </c>
      <c r="B7" s="6">
        <f>SUM(B4:B6)</f>
        <v>141</v>
      </c>
      <c r="C7" s="6">
        <f>SUM(C4:C6)</f>
        <v>101</v>
      </c>
      <c r="D7" s="7">
        <f>+(B7-C7)*100/C7</f>
        <v>39.603960396039604</v>
      </c>
      <c r="E7" s="6">
        <f>SUM(E4:E6)</f>
        <v>435</v>
      </c>
      <c r="F7" s="6">
        <f>SUM(F4:F6)</f>
        <v>342</v>
      </c>
      <c r="G7" s="7">
        <f t="shared" si="0"/>
        <v>27.192982456140349</v>
      </c>
      <c r="H7" s="6">
        <f>SUM(H4:H6)</f>
        <v>1440</v>
      </c>
      <c r="I7" s="6">
        <f>SUM(I4:I6)</f>
        <v>1094</v>
      </c>
      <c r="J7" s="7">
        <f t="shared" si="1"/>
        <v>31.627056672760514</v>
      </c>
    </row>
    <row r="8" spans="1:10" ht="13" x14ac:dyDescent="0.15">
      <c r="A8" s="1" t="s">
        <v>7</v>
      </c>
      <c r="B8" s="2">
        <v>8</v>
      </c>
      <c r="C8" s="2">
        <f>+'Abril 2015'!B8</f>
        <v>18</v>
      </c>
      <c r="D8" s="18">
        <f t="shared" si="2"/>
        <v>-55.555555555555557</v>
      </c>
      <c r="E8" s="2">
        <f>+B8+'Marzo 2016'!E8</f>
        <v>23</v>
      </c>
      <c r="F8" s="2">
        <f>+C8+'Marzo 2016'!F8</f>
        <v>52</v>
      </c>
      <c r="G8" s="18">
        <f t="shared" si="0"/>
        <v>-55.769230769230766</v>
      </c>
      <c r="H8" s="2">
        <f>+B8-C8+'Marzo 2016'!H8</f>
        <v>92</v>
      </c>
      <c r="I8" s="22">
        <f>+'Abril 2015'!H8</f>
        <v>138</v>
      </c>
      <c r="J8" s="18">
        <f t="shared" si="1"/>
        <v>-33.333333333333336</v>
      </c>
    </row>
    <row r="9" spans="1:10" ht="13" x14ac:dyDescent="0.15">
      <c r="A9" s="1" t="s">
        <v>8</v>
      </c>
      <c r="B9" s="2">
        <v>19</v>
      </c>
      <c r="C9" s="2">
        <f>+'Abril 2015'!B9</f>
        <v>16</v>
      </c>
      <c r="D9" s="18">
        <f t="shared" si="2"/>
        <v>18.75</v>
      </c>
      <c r="E9" s="2">
        <f>+B9+'Marzo 2016'!E9</f>
        <v>42</v>
      </c>
      <c r="F9" s="2">
        <f>+C9+'Marzo 2016'!F9</f>
        <v>48</v>
      </c>
      <c r="G9" s="18">
        <f t="shared" si="0"/>
        <v>-12.5</v>
      </c>
      <c r="H9" s="2">
        <f>+B9-C9+'Marzo 2016'!H9</f>
        <v>107</v>
      </c>
      <c r="I9" s="22">
        <f>+'Abril 2015'!H9</f>
        <v>143</v>
      </c>
      <c r="J9" s="18">
        <f t="shared" si="1"/>
        <v>-25.174825174825173</v>
      </c>
    </row>
    <row r="10" spans="1:10" ht="13" x14ac:dyDescent="0.15">
      <c r="A10" s="1" t="s">
        <v>9</v>
      </c>
      <c r="B10" s="2">
        <v>44</v>
      </c>
      <c r="C10" s="2">
        <f>+'Abril 2015'!B10</f>
        <v>25</v>
      </c>
      <c r="D10" s="18">
        <f t="shared" si="2"/>
        <v>76</v>
      </c>
      <c r="E10" s="2">
        <f>+B10+'Marzo 2016'!E10</f>
        <v>138</v>
      </c>
      <c r="F10" s="2">
        <f>+C10+'Marzo 2016'!F10</f>
        <v>132</v>
      </c>
      <c r="G10" s="18">
        <f t="shared" si="0"/>
        <v>4.5454545454545459</v>
      </c>
      <c r="H10" s="2">
        <f>+B10-C10+'Marzo 2016'!H10</f>
        <v>454</v>
      </c>
      <c r="I10" s="22">
        <f>+'Abril 2015'!H10</f>
        <v>434</v>
      </c>
      <c r="J10" s="18">
        <f t="shared" si="1"/>
        <v>4.6082949308755756</v>
      </c>
    </row>
    <row r="11" spans="1:10" ht="13" x14ac:dyDescent="0.15">
      <c r="A11" s="1" t="s">
        <v>10</v>
      </c>
      <c r="B11" s="2">
        <v>96</v>
      </c>
      <c r="C11" s="2">
        <f>+'Abril 2015'!B11</f>
        <v>70</v>
      </c>
      <c r="D11" s="18">
        <f t="shared" si="2"/>
        <v>37.142857142857146</v>
      </c>
      <c r="E11" s="2">
        <f>+B11+'Marzo 2016'!E11</f>
        <v>336</v>
      </c>
      <c r="F11" s="2">
        <f>+C11+'Marzo 2016'!F11</f>
        <v>280</v>
      </c>
      <c r="G11" s="18">
        <f t="shared" si="0"/>
        <v>20</v>
      </c>
      <c r="H11" s="2">
        <f>+B11-C11+'Marzo 2016'!H11</f>
        <v>1039</v>
      </c>
      <c r="I11" s="22">
        <f>+'Abril 2015'!H11</f>
        <v>1059</v>
      </c>
      <c r="J11" s="18">
        <f t="shared" si="1"/>
        <v>-1.8885741265344664</v>
      </c>
    </row>
    <row r="12" spans="1:10" ht="13" x14ac:dyDescent="0.15">
      <c r="A12" s="1" t="s">
        <v>11</v>
      </c>
      <c r="B12" s="2">
        <v>193</v>
      </c>
      <c r="C12" s="2">
        <f>+'Abril 2015'!B12</f>
        <v>137</v>
      </c>
      <c r="D12" s="18">
        <f t="shared" si="2"/>
        <v>40.875912408759127</v>
      </c>
      <c r="E12" s="2">
        <f>+B12+'Marzo 2016'!E12</f>
        <v>633</v>
      </c>
      <c r="F12" s="2">
        <f>+C12+'Marzo 2016'!F12</f>
        <v>571</v>
      </c>
      <c r="G12" s="18">
        <f t="shared" si="0"/>
        <v>10.858143607705779</v>
      </c>
      <c r="H12" s="2">
        <f>+B12-C12+'Marzo 2016'!H12</f>
        <v>2163</v>
      </c>
      <c r="I12" s="22">
        <f>+'Abril 2015'!H12</f>
        <v>2081</v>
      </c>
      <c r="J12" s="18">
        <f t="shared" si="1"/>
        <v>3.9404132628543969</v>
      </c>
    </row>
    <row r="13" spans="1:10" x14ac:dyDescent="0.15">
      <c r="A13" s="8" t="s">
        <v>2</v>
      </c>
      <c r="B13" s="6">
        <f>SUM(B8:B12)</f>
        <v>360</v>
      </c>
      <c r="C13" s="6">
        <f>SUM(C8:C12)</f>
        <v>266</v>
      </c>
      <c r="D13" s="7">
        <f>+(B13-C13)*100/C13</f>
        <v>35.338345864661655</v>
      </c>
      <c r="E13" s="6">
        <f>SUM(E8:E12)</f>
        <v>1172</v>
      </c>
      <c r="F13" s="6">
        <f>SUM(F8:F12)</f>
        <v>1083</v>
      </c>
      <c r="G13" s="7">
        <f t="shared" si="0"/>
        <v>8.2179132040627891</v>
      </c>
      <c r="H13" s="6">
        <f>SUM(H8:H12)</f>
        <v>3855</v>
      </c>
      <c r="I13" s="6">
        <f>SUM(I8:I12)</f>
        <v>3855</v>
      </c>
      <c r="J13" s="7">
        <f t="shared" si="1"/>
        <v>0</v>
      </c>
    </row>
    <row r="14" spans="1:10" ht="13" x14ac:dyDescent="0.15">
      <c r="A14" s="1" t="s">
        <v>12</v>
      </c>
      <c r="B14" s="2">
        <v>90</v>
      </c>
      <c r="C14" s="2">
        <f>+'Abril 2015'!B14</f>
        <v>78</v>
      </c>
      <c r="D14" s="18">
        <f t="shared" si="2"/>
        <v>15.384615384615385</v>
      </c>
      <c r="E14" s="2">
        <f>+B14+'Marzo 2016'!E14</f>
        <v>293</v>
      </c>
      <c r="F14" s="2">
        <f>+C14+'Marzo 2016'!F14</f>
        <v>263</v>
      </c>
      <c r="G14" s="18">
        <f t="shared" si="0"/>
        <v>11.406844106463879</v>
      </c>
      <c r="H14" s="2">
        <f>+B14-C14+'Marzo 2016'!H14</f>
        <v>1018</v>
      </c>
      <c r="I14" s="22">
        <f>+'Abril 2015'!H14</f>
        <v>801</v>
      </c>
      <c r="J14" s="18">
        <f t="shared" si="1"/>
        <v>27.091136079900124</v>
      </c>
    </row>
    <row r="15" spans="1:10" ht="13" x14ac:dyDescent="0.15">
      <c r="A15" s="1" t="s">
        <v>13</v>
      </c>
      <c r="B15" s="2">
        <v>71</v>
      </c>
      <c r="C15" s="2">
        <f>+'Abril 2015'!B15</f>
        <v>47</v>
      </c>
      <c r="D15" s="18">
        <f t="shared" si="2"/>
        <v>51.063829787234042</v>
      </c>
      <c r="E15" s="2">
        <f>+B15+'Marzo 2016'!E15</f>
        <v>223</v>
      </c>
      <c r="F15" s="2">
        <f>+C15+'Marzo 2016'!F15</f>
        <v>202</v>
      </c>
      <c r="G15" s="18">
        <f t="shared" si="0"/>
        <v>10.396039603960396</v>
      </c>
      <c r="H15" s="2">
        <f>+B15-C15+'Marzo 2016'!H15</f>
        <v>889</v>
      </c>
      <c r="I15" s="22">
        <f>+'Abril 2015'!H15</f>
        <v>849</v>
      </c>
      <c r="J15" s="18">
        <f t="shared" si="1"/>
        <v>4.7114252061248525</v>
      </c>
    </row>
    <row r="16" spans="1:10" ht="13" x14ac:dyDescent="0.15">
      <c r="A16" s="1" t="s">
        <v>14</v>
      </c>
      <c r="B16" s="2">
        <v>57</v>
      </c>
      <c r="C16" s="2">
        <f>+'Abril 2015'!B16</f>
        <v>54</v>
      </c>
      <c r="D16" s="18">
        <f t="shared" si="2"/>
        <v>5.5555555555555554</v>
      </c>
      <c r="E16" s="2">
        <f>+B16+'Marzo 2016'!E16</f>
        <v>164</v>
      </c>
      <c r="F16" s="2">
        <f>+C16+'Marzo 2016'!F16</f>
        <v>218</v>
      </c>
      <c r="G16" s="18">
        <f t="shared" si="0"/>
        <v>-24.770642201834864</v>
      </c>
      <c r="H16" s="2">
        <f>+B16-C16+'Marzo 2016'!H16</f>
        <v>767</v>
      </c>
      <c r="I16" s="22">
        <f>+'Abril 2015'!H16</f>
        <v>625</v>
      </c>
      <c r="J16" s="18">
        <f t="shared" si="1"/>
        <v>22.72</v>
      </c>
    </row>
    <row r="17" spans="1:10" ht="13" x14ac:dyDescent="0.15">
      <c r="A17" s="1" t="s">
        <v>15</v>
      </c>
      <c r="B17" s="2">
        <v>16</v>
      </c>
      <c r="C17" s="2">
        <f>+'Abril 2015'!B17</f>
        <v>25</v>
      </c>
      <c r="D17" s="18">
        <f t="shared" si="2"/>
        <v>-36</v>
      </c>
      <c r="E17" s="2">
        <f>+B17+'Marzo 2016'!E17</f>
        <v>65</v>
      </c>
      <c r="F17" s="2">
        <f>+C17+'Marzo 2016'!F17</f>
        <v>80</v>
      </c>
      <c r="G17" s="18">
        <f t="shared" si="0"/>
        <v>-18.75</v>
      </c>
      <c r="H17" s="2">
        <f>+B17-C17+'Marzo 2016'!H17</f>
        <v>287</v>
      </c>
      <c r="I17" s="22">
        <f>+'Abril 2015'!H17</f>
        <v>336</v>
      </c>
      <c r="J17" s="18">
        <f t="shared" si="1"/>
        <v>-14.583333333333334</v>
      </c>
    </row>
    <row r="18" spans="1:10" ht="13" x14ac:dyDescent="0.15">
      <c r="A18" s="1" t="s">
        <v>29</v>
      </c>
      <c r="B18" s="2">
        <v>47</v>
      </c>
      <c r="C18" s="2">
        <f>+'Abril 2015'!B18</f>
        <v>36</v>
      </c>
      <c r="D18" s="18">
        <f t="shared" si="2"/>
        <v>30.555555555555557</v>
      </c>
      <c r="E18" s="2">
        <f>+B18+'Marzo 2016'!E18</f>
        <v>140</v>
      </c>
      <c r="F18" s="2">
        <f>+C18+'Marzo 2016'!F18</f>
        <v>140</v>
      </c>
      <c r="G18" s="18">
        <f t="shared" si="0"/>
        <v>0</v>
      </c>
      <c r="H18" s="2">
        <f>+B18-C18+'Marzo 2016'!H18</f>
        <v>516</v>
      </c>
      <c r="I18" s="22">
        <f>+'Abril 2015'!H18</f>
        <v>487</v>
      </c>
      <c r="J18" s="18">
        <f t="shared" si="1"/>
        <v>5.9548254620123204</v>
      </c>
    </row>
    <row r="19" spans="1:10" x14ac:dyDescent="0.15">
      <c r="A19" s="8" t="s">
        <v>3</v>
      </c>
      <c r="B19" s="6">
        <f>SUM(B14:B18)</f>
        <v>281</v>
      </c>
      <c r="C19" s="6">
        <f>SUM(C14:C18)</f>
        <v>240</v>
      </c>
      <c r="D19" s="7">
        <f>+(B19-C19)*100/C19</f>
        <v>17.083333333333332</v>
      </c>
      <c r="E19" s="6">
        <f>SUM(E14:E18)</f>
        <v>885</v>
      </c>
      <c r="F19" s="6">
        <f>SUM(F14:F18)</f>
        <v>903</v>
      </c>
      <c r="G19" s="7">
        <f t="shared" si="0"/>
        <v>-1.9933554817275747</v>
      </c>
      <c r="H19" s="6">
        <f>SUM(H14:H18)</f>
        <v>3477</v>
      </c>
      <c r="I19" s="6">
        <f>SUM(I14:I18)</f>
        <v>3098</v>
      </c>
      <c r="J19" s="7">
        <f t="shared" si="1"/>
        <v>12.23369916074887</v>
      </c>
    </row>
    <row r="20" spans="1:10" ht="13" x14ac:dyDescent="0.15">
      <c r="A20" s="1" t="s">
        <v>16</v>
      </c>
      <c r="B20" s="2">
        <v>22</v>
      </c>
      <c r="C20" s="2">
        <f>+'Abril 2015'!B20</f>
        <v>13</v>
      </c>
      <c r="D20" s="18">
        <f t="shared" ref="D20:D27" si="3">+(B20-C20)*100/C20</f>
        <v>69.230769230769226</v>
      </c>
      <c r="E20" s="2">
        <f>+B20+'Marzo 2016'!E20</f>
        <v>77</v>
      </c>
      <c r="F20" s="2">
        <f>+C20+'Marzo 2016'!F20</f>
        <v>72</v>
      </c>
      <c r="G20" s="18">
        <f t="shared" si="0"/>
        <v>6.9444444444444446</v>
      </c>
      <c r="H20" s="2">
        <f>+B20-C20+'Marzo 2016'!H20</f>
        <v>246</v>
      </c>
      <c r="I20" s="22">
        <f>+'Abril 2015'!H20</f>
        <v>282</v>
      </c>
      <c r="J20" s="18">
        <f t="shared" si="1"/>
        <v>-12.76595744680851</v>
      </c>
    </row>
    <row r="21" spans="1:10" ht="13" x14ac:dyDescent="0.15">
      <c r="A21" s="1" t="s">
        <v>17</v>
      </c>
      <c r="B21" s="2">
        <v>39</v>
      </c>
      <c r="C21" s="2">
        <f>+'Abril 2015'!B21</f>
        <v>34</v>
      </c>
      <c r="D21" s="18">
        <f t="shared" si="3"/>
        <v>14.705882352941176</v>
      </c>
      <c r="E21" s="2">
        <f>+B21+'Marzo 2016'!E21</f>
        <v>126</v>
      </c>
      <c r="F21" s="2">
        <f>+C21+'Marzo 2016'!F21</f>
        <v>121</v>
      </c>
      <c r="G21" s="18">
        <f t="shared" si="0"/>
        <v>4.1322314049586772</v>
      </c>
      <c r="H21" s="2">
        <f>+B21-C21+'Marzo 2016'!H21</f>
        <v>495</v>
      </c>
      <c r="I21" s="22">
        <f>+'Abril 2015'!H21</f>
        <v>470</v>
      </c>
      <c r="J21" s="18">
        <f t="shared" si="1"/>
        <v>5.3191489361702127</v>
      </c>
    </row>
    <row r="22" spans="1:10" ht="13" x14ac:dyDescent="0.15">
      <c r="A22" s="1" t="s">
        <v>19</v>
      </c>
      <c r="B22" s="2">
        <v>14</v>
      </c>
      <c r="C22" s="2">
        <f>+'Abril 2015'!B22</f>
        <v>6</v>
      </c>
      <c r="D22" s="18">
        <f t="shared" si="3"/>
        <v>133.33333333333334</v>
      </c>
      <c r="E22" s="2">
        <f>+B22+'Marzo 2016'!E22</f>
        <v>31</v>
      </c>
      <c r="F22" s="2">
        <f>+C22+'Marzo 2016'!F22</f>
        <v>23</v>
      </c>
      <c r="G22" s="18">
        <f t="shared" si="0"/>
        <v>34.782608695652172</v>
      </c>
      <c r="H22" s="2">
        <f>+B22-C22+'Marzo 2016'!H22</f>
        <v>91</v>
      </c>
      <c r="I22" s="22">
        <f>+'Abril 2015'!H22</f>
        <v>47</v>
      </c>
      <c r="J22" s="18">
        <f t="shared" si="1"/>
        <v>93.61702127659575</v>
      </c>
    </row>
    <row r="23" spans="1:10" ht="13" x14ac:dyDescent="0.15">
      <c r="A23" s="1" t="s">
        <v>18</v>
      </c>
      <c r="B23" s="2">
        <v>10</v>
      </c>
      <c r="C23" s="2">
        <f>+'Abril 2015'!B23</f>
        <v>11</v>
      </c>
      <c r="D23" s="18">
        <f t="shared" si="3"/>
        <v>-9.0909090909090917</v>
      </c>
      <c r="E23" s="2">
        <f>+B23+'Marzo 2016'!E23</f>
        <v>47</v>
      </c>
      <c r="F23" s="2">
        <f>+C23+'Marzo 2016'!F23</f>
        <v>65</v>
      </c>
      <c r="G23" s="18">
        <f t="shared" si="0"/>
        <v>-27.692307692307693</v>
      </c>
      <c r="H23" s="2">
        <f>+B23-C23+'Marzo 2016'!H23</f>
        <v>166</v>
      </c>
      <c r="I23" s="22">
        <f>+'Abril 2015'!H23</f>
        <v>234</v>
      </c>
      <c r="J23" s="18">
        <f t="shared" si="1"/>
        <v>-29.05982905982906</v>
      </c>
    </row>
    <row r="24" spans="1:10" ht="13" x14ac:dyDescent="0.15">
      <c r="A24" s="1" t="s">
        <v>20</v>
      </c>
      <c r="B24" s="2">
        <v>24</v>
      </c>
      <c r="C24" s="2">
        <f>+'Abril 2015'!B24</f>
        <v>20</v>
      </c>
      <c r="D24" s="18">
        <f t="shared" si="3"/>
        <v>20</v>
      </c>
      <c r="E24" s="2">
        <f>+B24+'Marzo 2016'!E24</f>
        <v>67</v>
      </c>
      <c r="F24" s="2">
        <f>+C24+'Marzo 2016'!F24</f>
        <v>69</v>
      </c>
      <c r="G24" s="18">
        <f t="shared" si="0"/>
        <v>-2.8985507246376812</v>
      </c>
      <c r="H24" s="2">
        <f>+B24-C24+'Marzo 2016'!H24</f>
        <v>322</v>
      </c>
      <c r="I24" s="22">
        <f>+'Abril 2015'!H24</f>
        <v>195</v>
      </c>
      <c r="J24" s="18">
        <f t="shared" si="1"/>
        <v>65.128205128205124</v>
      </c>
    </row>
    <row r="25" spans="1:10" ht="13" x14ac:dyDescent="0.15">
      <c r="A25" s="1" t="s">
        <v>22</v>
      </c>
      <c r="B25" s="2">
        <v>46</v>
      </c>
      <c r="C25" s="2">
        <f>+'Abril 2015'!B25</f>
        <v>36</v>
      </c>
      <c r="D25" s="18">
        <f t="shared" si="3"/>
        <v>27.777777777777779</v>
      </c>
      <c r="E25" s="2">
        <f>+B25+'Marzo 2016'!E25</f>
        <v>119</v>
      </c>
      <c r="F25" s="2">
        <f>+C25+'Marzo 2016'!F25</f>
        <v>143</v>
      </c>
      <c r="G25" s="18">
        <f t="shared" si="0"/>
        <v>-16.783216783216783</v>
      </c>
      <c r="H25" s="2">
        <f>+B25-C25+'Marzo 2016'!H25</f>
        <v>514</v>
      </c>
      <c r="I25" s="22">
        <f>+'Abril 2015'!H25</f>
        <v>465</v>
      </c>
      <c r="J25" s="18">
        <f t="shared" si="1"/>
        <v>10.53763440860215</v>
      </c>
    </row>
    <row r="26" spans="1:10" ht="13" x14ac:dyDescent="0.15">
      <c r="A26" s="1" t="s">
        <v>21</v>
      </c>
      <c r="B26" s="2">
        <v>11</v>
      </c>
      <c r="C26" s="2">
        <f>+'Abril 2015'!B26</f>
        <v>5</v>
      </c>
      <c r="D26" s="18">
        <f t="shared" si="3"/>
        <v>120</v>
      </c>
      <c r="E26" s="2">
        <f>+B26+'Marzo 2016'!E26</f>
        <v>28</v>
      </c>
      <c r="F26" s="2">
        <f>+C26+'Marzo 2016'!F26</f>
        <v>18</v>
      </c>
      <c r="G26" s="18">
        <f t="shared" si="0"/>
        <v>55.555555555555557</v>
      </c>
      <c r="H26" s="2">
        <f>+B26-C26+'Marzo 2016'!H26</f>
        <v>89</v>
      </c>
      <c r="I26" s="22">
        <f>+'Abril 2015'!H26</f>
        <v>101</v>
      </c>
      <c r="J26" s="18">
        <f t="shared" si="1"/>
        <v>-11.881188118811881</v>
      </c>
    </row>
    <row r="27" spans="1:10" ht="13" x14ac:dyDescent="0.15">
      <c r="A27" s="1" t="s">
        <v>28</v>
      </c>
      <c r="B27" s="2">
        <v>12</v>
      </c>
      <c r="C27" s="2">
        <f>+'Abril 2015'!B27</f>
        <v>6</v>
      </c>
      <c r="D27" s="18">
        <f t="shared" si="3"/>
        <v>100</v>
      </c>
      <c r="E27" s="2">
        <f>+B27+'Marzo 2016'!E27</f>
        <v>36</v>
      </c>
      <c r="F27" s="2">
        <f>+C27+'Marzo 2016'!F27</f>
        <v>21</v>
      </c>
      <c r="G27" s="18">
        <f t="shared" si="0"/>
        <v>71.428571428571431</v>
      </c>
      <c r="H27" s="2">
        <f>+B27-C27+'Marzo 2016'!H27</f>
        <v>96</v>
      </c>
      <c r="I27" s="22">
        <f>+'Abril 2015'!H27</f>
        <v>74</v>
      </c>
      <c r="J27" s="18">
        <f t="shared" si="1"/>
        <v>29.72972972972973</v>
      </c>
    </row>
    <row r="28" spans="1:10" x14ac:dyDescent="0.15">
      <c r="A28" s="8" t="s">
        <v>30</v>
      </c>
      <c r="B28" s="6">
        <f>SUM(B20:B27)</f>
        <v>178</v>
      </c>
      <c r="C28" s="6">
        <f>SUM(C20:C27)</f>
        <v>131</v>
      </c>
      <c r="D28" s="7">
        <f>+(B28-C28)*100/C28</f>
        <v>35.877862595419849</v>
      </c>
      <c r="E28" s="6">
        <f>SUM(E20:E27)</f>
        <v>531</v>
      </c>
      <c r="F28" s="6">
        <f>SUM(F20:F27)</f>
        <v>532</v>
      </c>
      <c r="G28" s="7">
        <f>+(E28-F28)*100/F28</f>
        <v>-0.18796992481203006</v>
      </c>
      <c r="H28" s="6">
        <f>SUM(H20:H27)</f>
        <v>2019</v>
      </c>
      <c r="I28" s="6">
        <f>SUM(I20:I27)</f>
        <v>1868</v>
      </c>
      <c r="J28" s="7">
        <f>+(H28-I28)*100/I28</f>
        <v>8.0835117773019274</v>
      </c>
    </row>
    <row r="29" spans="1:10" ht="14" x14ac:dyDescent="0.15">
      <c r="A29" s="16" t="s">
        <v>27</v>
      </c>
      <c r="B29" s="14">
        <f>+B7+B13+B19+B28</f>
        <v>960</v>
      </c>
      <c r="C29" s="14">
        <f>+C7+C13+C19+C28</f>
        <v>738</v>
      </c>
      <c r="D29" s="15">
        <f>+(B29-C29)*100/C29</f>
        <v>30.081300813008131</v>
      </c>
      <c r="E29" s="14">
        <f t="shared" ref="E29:I29" si="4">+E7+E13+E19+E28</f>
        <v>3023</v>
      </c>
      <c r="F29" s="14">
        <f t="shared" si="4"/>
        <v>2860</v>
      </c>
      <c r="G29" s="15">
        <f>+(E29-F29)*100/F29</f>
        <v>5.6993006993006992</v>
      </c>
      <c r="H29" s="14">
        <f t="shared" si="4"/>
        <v>10791</v>
      </c>
      <c r="I29" s="14">
        <f t="shared" si="4"/>
        <v>9915</v>
      </c>
      <c r="J29" s="15">
        <f>+(H29-I29)*100/I29</f>
        <v>8.8350983358547648</v>
      </c>
    </row>
    <row r="30" spans="1:10" x14ac:dyDescent="0.15">
      <c r="A30" s="13" t="s">
        <v>31</v>
      </c>
      <c r="B30" s="13">
        <f>+B29-B7</f>
        <v>819</v>
      </c>
      <c r="C30" s="13">
        <f>+C29-C7</f>
        <v>637</v>
      </c>
      <c r="D30" s="12">
        <f>+(B30-C30)*100/C30</f>
        <v>28.571428571428573</v>
      </c>
      <c r="E30" s="13">
        <f t="shared" ref="E30:I30" si="5">+E29-E7</f>
        <v>2588</v>
      </c>
      <c r="F30" s="13">
        <f t="shared" si="5"/>
        <v>2518</v>
      </c>
      <c r="G30" s="12">
        <f>+(E30-F30)*100/F30</f>
        <v>2.7799841143764894</v>
      </c>
      <c r="H30" s="13">
        <f t="shared" si="5"/>
        <v>9351</v>
      </c>
      <c r="I30" s="13">
        <f t="shared" si="5"/>
        <v>8821</v>
      </c>
      <c r="J30" s="12">
        <f>+(H30-I30)*100/I30</f>
        <v>6.0083890715338395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J30"/>
  <sheetViews>
    <sheetView zoomScale="150" zoomScaleNormal="150" zoomScalePageLayoutView="150" workbookViewId="0">
      <selection activeCell="H20" sqref="H20:H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17</v>
      </c>
      <c r="C4" s="2">
        <f>+'Marzo 2015'!B4</f>
        <v>34</v>
      </c>
      <c r="D4" s="18">
        <f>+(B4-C4)*100/C4</f>
        <v>-50</v>
      </c>
      <c r="E4" s="2">
        <f>+B4+'Febrero 2016 '!E4</f>
        <v>62</v>
      </c>
      <c r="F4" s="2">
        <f>+C4+'Febrero 2016 '!F4</f>
        <v>86</v>
      </c>
      <c r="G4" s="18">
        <f t="shared" ref="G4:G27" si="0">+(E4-F4)*100/F4</f>
        <v>-27.906976744186046</v>
      </c>
      <c r="H4" s="2">
        <f>+B4-C4+'Febrero 2016 '!H4</f>
        <v>420</v>
      </c>
      <c r="I4" s="22">
        <f>+'Marzo 2015'!H4</f>
        <v>345</v>
      </c>
      <c r="J4" s="18">
        <f t="shared" ref="J4:J27" si="1">+(H4-I4)*100/I4</f>
        <v>21.739130434782609</v>
      </c>
    </row>
    <row r="5" spans="1:10" ht="13" x14ac:dyDescent="0.15">
      <c r="A5" s="1" t="s">
        <v>5</v>
      </c>
      <c r="B5" s="2">
        <v>28</v>
      </c>
      <c r="C5" s="2">
        <f>+'Marzo 2015'!B5</f>
        <v>19</v>
      </c>
      <c r="D5" s="18">
        <f t="shared" ref="D5:D18" si="2">+(B5-C5)*100/C5</f>
        <v>47.368421052631582</v>
      </c>
      <c r="E5" s="2">
        <f>+B5+'Febrero 2016 '!E5</f>
        <v>59</v>
      </c>
      <c r="F5" s="2">
        <f>+C5+'Febrero 2016 '!F5</f>
        <v>46</v>
      </c>
      <c r="G5" s="18">
        <f t="shared" si="0"/>
        <v>28.260869565217391</v>
      </c>
      <c r="H5" s="2">
        <f>+B5-C5+'Febrero 2016 '!H5</f>
        <v>298</v>
      </c>
      <c r="I5" s="22">
        <f>+'Marzo 2015'!H5</f>
        <v>283</v>
      </c>
      <c r="J5" s="18">
        <f t="shared" si="1"/>
        <v>5.3003533568904597</v>
      </c>
    </row>
    <row r="6" spans="1:10" ht="13" x14ac:dyDescent="0.15">
      <c r="A6" s="1" t="s">
        <v>6</v>
      </c>
      <c r="B6" s="2">
        <v>59</v>
      </c>
      <c r="C6" s="2">
        <f>+'Marzo 2015'!B6</f>
        <v>48</v>
      </c>
      <c r="D6" s="18">
        <f t="shared" si="2"/>
        <v>22.916666666666668</v>
      </c>
      <c r="E6" s="2">
        <f>+B6+'Febrero 2016 '!E6</f>
        <v>173</v>
      </c>
      <c r="F6" s="2">
        <f>+C6+'Febrero 2016 '!F6</f>
        <v>109</v>
      </c>
      <c r="G6" s="18">
        <f t="shared" si="0"/>
        <v>58.715596330275233</v>
      </c>
      <c r="H6" s="2">
        <f>+B6-C6+'Febrero 2016 '!H6</f>
        <v>682</v>
      </c>
      <c r="I6" s="22">
        <f>+'Marzo 2015'!H6</f>
        <v>460</v>
      </c>
      <c r="J6" s="18">
        <f t="shared" si="1"/>
        <v>48.260869565217391</v>
      </c>
    </row>
    <row r="7" spans="1:10" x14ac:dyDescent="0.15">
      <c r="A7" s="8" t="s">
        <v>1</v>
      </c>
      <c r="B7" s="6">
        <f>SUM(B4:B6)</f>
        <v>104</v>
      </c>
      <c r="C7" s="6">
        <f>SUM(C4:C6)</f>
        <v>101</v>
      </c>
      <c r="D7" s="7">
        <f>+(B7-C7)*100/C7</f>
        <v>2.9702970297029703</v>
      </c>
      <c r="E7" s="6">
        <f>SUM(E4:E6)</f>
        <v>294</v>
      </c>
      <c r="F7" s="6">
        <f>SUM(F4:F6)</f>
        <v>241</v>
      </c>
      <c r="G7" s="7">
        <f t="shared" si="0"/>
        <v>21.991701244813278</v>
      </c>
      <c r="H7" s="6">
        <f>SUM(H4:H6)</f>
        <v>1400</v>
      </c>
      <c r="I7" s="6">
        <f>SUM(I4:I6)</f>
        <v>1088</v>
      </c>
      <c r="J7" s="7">
        <f t="shared" si="1"/>
        <v>28.676470588235293</v>
      </c>
    </row>
    <row r="8" spans="1:10" ht="13" x14ac:dyDescent="0.15">
      <c r="A8" s="1" t="s">
        <v>7</v>
      </c>
      <c r="B8" s="2">
        <v>5</v>
      </c>
      <c r="C8" s="2">
        <f>+'Marzo 2015'!B8</f>
        <v>14</v>
      </c>
      <c r="D8" s="18">
        <f t="shared" si="2"/>
        <v>-64.285714285714292</v>
      </c>
      <c r="E8" s="2">
        <f>+B8+'Febrero 2016 '!E8</f>
        <v>15</v>
      </c>
      <c r="F8" s="2">
        <f>+C8+'Febrero 2016 '!F8</f>
        <v>34</v>
      </c>
      <c r="G8" s="18">
        <f t="shared" si="0"/>
        <v>-55.882352941176471</v>
      </c>
      <c r="H8" s="2">
        <f>+B8-C8+'Febrero 2016 '!H8</f>
        <v>102</v>
      </c>
      <c r="I8" s="22">
        <f>+'Marzo 2015'!H8</f>
        <v>128</v>
      </c>
      <c r="J8" s="18">
        <f t="shared" si="1"/>
        <v>-20.3125</v>
      </c>
    </row>
    <row r="9" spans="1:10" ht="13" x14ac:dyDescent="0.15">
      <c r="A9" s="1" t="s">
        <v>8</v>
      </c>
      <c r="B9" s="2">
        <v>7</v>
      </c>
      <c r="C9" s="2">
        <f>+'Marzo 2015'!B9</f>
        <v>9</v>
      </c>
      <c r="D9" s="18">
        <f t="shared" si="2"/>
        <v>-22.222222222222221</v>
      </c>
      <c r="E9" s="2">
        <f>+B9+'Febrero 2016 '!E9</f>
        <v>23</v>
      </c>
      <c r="F9" s="2">
        <f>+C9+'Febrero 2016 '!F9</f>
        <v>32</v>
      </c>
      <c r="G9" s="18">
        <f t="shared" si="0"/>
        <v>-28.125</v>
      </c>
      <c r="H9" s="2">
        <f>+B9-C9+'Febrero 2016 '!H9</f>
        <v>104</v>
      </c>
      <c r="I9" s="22">
        <f>+'Marzo 2015'!H9</f>
        <v>132</v>
      </c>
      <c r="J9" s="18">
        <f t="shared" si="1"/>
        <v>-21.212121212121211</v>
      </c>
    </row>
    <row r="10" spans="1:10" ht="13" x14ac:dyDescent="0.15">
      <c r="A10" s="1" t="s">
        <v>9</v>
      </c>
      <c r="B10" s="2">
        <v>36</v>
      </c>
      <c r="C10" s="2">
        <f>+'Marzo 2015'!B10</f>
        <v>40</v>
      </c>
      <c r="D10" s="18">
        <f t="shared" si="2"/>
        <v>-10</v>
      </c>
      <c r="E10" s="2">
        <f>+B10+'Febrero 2016 '!E10</f>
        <v>94</v>
      </c>
      <c r="F10" s="2">
        <f>+C10+'Febrero 2016 '!F10</f>
        <v>107</v>
      </c>
      <c r="G10" s="18">
        <f t="shared" si="0"/>
        <v>-12.149532710280374</v>
      </c>
      <c r="H10" s="2">
        <f>+B10-C10+'Febrero 2016 '!H10</f>
        <v>435</v>
      </c>
      <c r="I10" s="22">
        <f>+'Marzo 2015'!H10</f>
        <v>433</v>
      </c>
      <c r="J10" s="18">
        <f t="shared" si="1"/>
        <v>0.46189376443418012</v>
      </c>
    </row>
    <row r="11" spans="1:10" ht="13" x14ac:dyDescent="0.15">
      <c r="A11" s="1" t="s">
        <v>10</v>
      </c>
      <c r="B11" s="2">
        <v>101</v>
      </c>
      <c r="C11" s="2">
        <f>+'Marzo 2015'!B11</f>
        <v>86</v>
      </c>
      <c r="D11" s="18">
        <f t="shared" si="2"/>
        <v>17.441860465116278</v>
      </c>
      <c r="E11" s="2">
        <f>+B11+'Febrero 2016 '!E11</f>
        <v>240</v>
      </c>
      <c r="F11" s="2">
        <f>+C11+'Febrero 2016 '!F11</f>
        <v>210</v>
      </c>
      <c r="G11" s="18">
        <f t="shared" si="0"/>
        <v>14.285714285714286</v>
      </c>
      <c r="H11" s="2">
        <f>+B11-C11+'Febrero 2016 '!H11</f>
        <v>1013</v>
      </c>
      <c r="I11" s="22">
        <f>+'Marzo 2015'!H11</f>
        <v>1073</v>
      </c>
      <c r="J11" s="18">
        <f t="shared" si="1"/>
        <v>-5.5917986952469709</v>
      </c>
    </row>
    <row r="12" spans="1:10" ht="13" x14ac:dyDescent="0.15">
      <c r="A12" s="1" t="s">
        <v>11</v>
      </c>
      <c r="B12" s="2">
        <v>203</v>
      </c>
      <c r="C12" s="2">
        <f>+'Marzo 2015'!B12</f>
        <v>182</v>
      </c>
      <c r="D12" s="18">
        <f t="shared" si="2"/>
        <v>11.538461538461538</v>
      </c>
      <c r="E12" s="2">
        <f>+B12+'Febrero 2016 '!E12</f>
        <v>440</v>
      </c>
      <c r="F12" s="2">
        <f>+C12+'Febrero 2016 '!F12</f>
        <v>434</v>
      </c>
      <c r="G12" s="18">
        <f t="shared" si="0"/>
        <v>1.3824884792626728</v>
      </c>
      <c r="H12" s="2">
        <f>+B12-C12+'Febrero 2016 '!H12</f>
        <v>2107</v>
      </c>
      <c r="I12" s="22">
        <f>+'Marzo 2015'!H12</f>
        <v>2123</v>
      </c>
      <c r="J12" s="18">
        <f t="shared" si="1"/>
        <v>-0.75365049458313704</v>
      </c>
    </row>
    <row r="13" spans="1:10" x14ac:dyDescent="0.15">
      <c r="A13" s="8" t="s">
        <v>2</v>
      </c>
      <c r="B13" s="6">
        <f>SUM(B8:B12)</f>
        <v>352</v>
      </c>
      <c r="C13" s="6">
        <f>SUM(C8:C12)</f>
        <v>331</v>
      </c>
      <c r="D13" s="7">
        <f>+(B13-C13)*100/C13</f>
        <v>6.3444108761329305</v>
      </c>
      <c r="E13" s="6">
        <f>SUM(E8:E12)</f>
        <v>812</v>
      </c>
      <c r="F13" s="6">
        <f>SUM(F8:F12)</f>
        <v>817</v>
      </c>
      <c r="G13" s="7">
        <f t="shared" si="0"/>
        <v>-0.61199510403916768</v>
      </c>
      <c r="H13" s="6">
        <f>SUM(H8:H12)</f>
        <v>3761</v>
      </c>
      <c r="I13" s="6">
        <f>SUM(I8:I12)</f>
        <v>3889</v>
      </c>
      <c r="J13" s="7">
        <f t="shared" si="1"/>
        <v>-3.2913345332990485</v>
      </c>
    </row>
    <row r="14" spans="1:10" ht="13" x14ac:dyDescent="0.15">
      <c r="A14" s="1" t="s">
        <v>12</v>
      </c>
      <c r="B14" s="2">
        <v>94</v>
      </c>
      <c r="C14" s="2">
        <f>+'Marzo 2015'!B14</f>
        <v>77</v>
      </c>
      <c r="D14" s="18">
        <f t="shared" si="2"/>
        <v>22.077922077922079</v>
      </c>
      <c r="E14" s="2">
        <f>+B14+'Febrero 2016 '!E14</f>
        <v>203</v>
      </c>
      <c r="F14" s="2">
        <f>+C14+'Febrero 2016 '!F14</f>
        <v>185</v>
      </c>
      <c r="G14" s="18">
        <f t="shared" si="0"/>
        <v>9.7297297297297298</v>
      </c>
      <c r="H14" s="2">
        <f>+B14-C14+'Febrero 2016 '!H14</f>
        <v>1006</v>
      </c>
      <c r="I14" s="22">
        <f>+'Marzo 2015'!H14</f>
        <v>771</v>
      </c>
      <c r="J14" s="18">
        <f t="shared" si="1"/>
        <v>30.479896238651101</v>
      </c>
    </row>
    <row r="15" spans="1:10" ht="13" x14ac:dyDescent="0.15">
      <c r="A15" s="1" t="s">
        <v>13</v>
      </c>
      <c r="B15" s="2">
        <v>66</v>
      </c>
      <c r="C15" s="2">
        <f>+'Marzo 2015'!B15</f>
        <v>67</v>
      </c>
      <c r="D15" s="18">
        <f t="shared" si="2"/>
        <v>-1.4925373134328359</v>
      </c>
      <c r="E15" s="2">
        <f>+B15+'Febrero 2016 '!E15</f>
        <v>152</v>
      </c>
      <c r="F15" s="2">
        <f>+C15+'Febrero 2016 '!F15</f>
        <v>155</v>
      </c>
      <c r="G15" s="18">
        <f t="shared" si="0"/>
        <v>-1.935483870967742</v>
      </c>
      <c r="H15" s="2">
        <f>+B15-C15+'Febrero 2016 '!H15</f>
        <v>865</v>
      </c>
      <c r="I15" s="22">
        <f>+'Marzo 2015'!H15</f>
        <v>863</v>
      </c>
      <c r="J15" s="18">
        <f t="shared" si="1"/>
        <v>0.23174971031286212</v>
      </c>
    </row>
    <row r="16" spans="1:10" ht="13" x14ac:dyDescent="0.15">
      <c r="A16" s="1" t="s">
        <v>14</v>
      </c>
      <c r="B16" s="2">
        <v>38</v>
      </c>
      <c r="C16" s="2">
        <f>+'Marzo 2015'!B16</f>
        <v>64</v>
      </c>
      <c r="D16" s="18">
        <f t="shared" si="2"/>
        <v>-40.625</v>
      </c>
      <c r="E16" s="2">
        <f>+B16+'Febrero 2016 '!E16</f>
        <v>107</v>
      </c>
      <c r="F16" s="2">
        <f>+C16+'Febrero 2016 '!F16</f>
        <v>164</v>
      </c>
      <c r="G16" s="18">
        <f t="shared" si="0"/>
        <v>-34.756097560975611</v>
      </c>
      <c r="H16" s="2">
        <f>+B16-C16+'Febrero 2016 '!H16</f>
        <v>764</v>
      </c>
      <c r="I16" s="22">
        <f>+'Marzo 2015'!H16</f>
        <v>620</v>
      </c>
      <c r="J16" s="18">
        <f t="shared" si="1"/>
        <v>23.225806451612904</v>
      </c>
    </row>
    <row r="17" spans="1:10" ht="13" x14ac:dyDescent="0.15">
      <c r="A17" s="1" t="s">
        <v>15</v>
      </c>
      <c r="B17" s="2">
        <v>18</v>
      </c>
      <c r="C17" s="2">
        <f>+'Marzo 2015'!B17</f>
        <v>14</v>
      </c>
      <c r="D17" s="18">
        <f t="shared" si="2"/>
        <v>28.571428571428573</v>
      </c>
      <c r="E17" s="2">
        <f>+B17+'Febrero 2016 '!E17</f>
        <v>49</v>
      </c>
      <c r="F17" s="2">
        <f>+C17+'Febrero 2016 '!F17</f>
        <v>55</v>
      </c>
      <c r="G17" s="18">
        <f t="shared" si="0"/>
        <v>-10.909090909090908</v>
      </c>
      <c r="H17" s="2">
        <f>+B17-C17+'Febrero 2016 '!H17</f>
        <v>296</v>
      </c>
      <c r="I17" s="22">
        <f>+'Marzo 2015'!H17</f>
        <v>329</v>
      </c>
      <c r="J17" s="18">
        <f t="shared" si="1"/>
        <v>-10.030395136778116</v>
      </c>
    </row>
    <row r="18" spans="1:10" ht="13" x14ac:dyDescent="0.15">
      <c r="A18" s="1" t="s">
        <v>29</v>
      </c>
      <c r="B18" s="2">
        <v>34</v>
      </c>
      <c r="C18" s="2">
        <f>+'Marzo 2015'!B18</f>
        <v>50</v>
      </c>
      <c r="D18" s="18">
        <f t="shared" si="2"/>
        <v>-32</v>
      </c>
      <c r="E18" s="2">
        <f>+B18+'Febrero 2016 '!E18</f>
        <v>93</v>
      </c>
      <c r="F18" s="2">
        <f>+C18+'Febrero 2016 '!F18</f>
        <v>104</v>
      </c>
      <c r="G18" s="18">
        <f t="shared" si="0"/>
        <v>-10.576923076923077</v>
      </c>
      <c r="H18" s="2">
        <f>+B18-C18+'Febrero 2016 '!H18</f>
        <v>505</v>
      </c>
      <c r="I18" s="22">
        <f>+'Marzo 2015'!H18</f>
        <v>481</v>
      </c>
      <c r="J18" s="18">
        <f t="shared" si="1"/>
        <v>4.9896049896049899</v>
      </c>
    </row>
    <row r="19" spans="1:10" x14ac:dyDescent="0.15">
      <c r="A19" s="8" t="s">
        <v>3</v>
      </c>
      <c r="B19" s="6">
        <f>SUM(B14:B18)</f>
        <v>250</v>
      </c>
      <c r="C19" s="6">
        <f>SUM(C14:C18)</f>
        <v>272</v>
      </c>
      <c r="D19" s="7">
        <f>+(B19-C19)*100/C19</f>
        <v>-8.0882352941176467</v>
      </c>
      <c r="E19" s="6">
        <f>SUM(E14:E18)</f>
        <v>604</v>
      </c>
      <c r="F19" s="6">
        <f>SUM(F14:F18)</f>
        <v>663</v>
      </c>
      <c r="G19" s="7">
        <f t="shared" si="0"/>
        <v>-8.8989441930618405</v>
      </c>
      <c r="H19" s="6">
        <f>SUM(H14:H18)</f>
        <v>3436</v>
      </c>
      <c r="I19" s="6">
        <f>SUM(I14:I18)</f>
        <v>3064</v>
      </c>
      <c r="J19" s="7">
        <f t="shared" si="1"/>
        <v>12.140992167101828</v>
      </c>
    </row>
    <row r="20" spans="1:10" ht="13" x14ac:dyDescent="0.15">
      <c r="A20" s="1" t="s">
        <v>16</v>
      </c>
      <c r="B20" s="2">
        <v>18</v>
      </c>
      <c r="C20" s="2">
        <f>+'Marzo 2015'!B20</f>
        <v>24</v>
      </c>
      <c r="D20" s="18">
        <f t="shared" ref="D20:D27" si="3">+(B20-C20)*100/C20</f>
        <v>-25</v>
      </c>
      <c r="E20" s="2">
        <f>+B20+'Febrero 2016 '!E20</f>
        <v>55</v>
      </c>
      <c r="F20" s="2">
        <f>+C20+'Febrero 2016 '!F20</f>
        <v>59</v>
      </c>
      <c r="G20" s="18">
        <f t="shared" si="0"/>
        <v>-6.7796610169491522</v>
      </c>
      <c r="H20" s="2">
        <f>+B20-C20+'Febrero 2016 '!H20</f>
        <v>237</v>
      </c>
      <c r="I20" s="22">
        <f>+'Marzo 2015'!H20</f>
        <v>293</v>
      </c>
      <c r="J20" s="18">
        <f t="shared" si="1"/>
        <v>-19.112627986348123</v>
      </c>
    </row>
    <row r="21" spans="1:10" ht="13" x14ac:dyDescent="0.15">
      <c r="A21" s="1" t="s">
        <v>17</v>
      </c>
      <c r="B21" s="2">
        <v>46</v>
      </c>
      <c r="C21" s="2">
        <f>+'Marzo 2015'!B21</f>
        <v>31</v>
      </c>
      <c r="D21" s="18">
        <f t="shared" si="3"/>
        <v>48.387096774193552</v>
      </c>
      <c r="E21" s="2">
        <f>+B21+'Febrero 2016 '!E21</f>
        <v>87</v>
      </c>
      <c r="F21" s="2">
        <f>+C21+'Febrero 2016 '!F21</f>
        <v>87</v>
      </c>
      <c r="G21" s="18">
        <f t="shared" si="0"/>
        <v>0</v>
      </c>
      <c r="H21" s="2">
        <f>+B21-C21+'Febrero 2016 '!H21</f>
        <v>490</v>
      </c>
      <c r="I21" s="22">
        <f>+'Marzo 2015'!H21</f>
        <v>461</v>
      </c>
      <c r="J21" s="18">
        <f t="shared" si="1"/>
        <v>6.2906724511930587</v>
      </c>
    </row>
    <row r="22" spans="1:10" ht="13" x14ac:dyDescent="0.15">
      <c r="A22" s="1" t="s">
        <v>19</v>
      </c>
      <c r="B22" s="2">
        <v>8</v>
      </c>
      <c r="C22" s="2">
        <f>+'Marzo 2015'!B22</f>
        <v>7</v>
      </c>
      <c r="D22" s="18">
        <f t="shared" si="3"/>
        <v>14.285714285714286</v>
      </c>
      <c r="E22" s="2">
        <f>+B22+'Febrero 2016 '!E22</f>
        <v>17</v>
      </c>
      <c r="F22" s="2">
        <f>+C22+'Febrero 2016 '!F22</f>
        <v>17</v>
      </c>
      <c r="G22" s="18">
        <f t="shared" si="0"/>
        <v>0</v>
      </c>
      <c r="H22" s="2">
        <f>+B22-C22+'Febrero 2016 '!H22</f>
        <v>83</v>
      </c>
      <c r="I22" s="22">
        <f>+'Marzo 2015'!H22</f>
        <v>46</v>
      </c>
      <c r="J22" s="18">
        <f t="shared" si="1"/>
        <v>80.434782608695656</v>
      </c>
    </row>
    <row r="23" spans="1:10" ht="13" x14ac:dyDescent="0.15">
      <c r="A23" s="1" t="s">
        <v>18</v>
      </c>
      <c r="B23" s="2">
        <v>8</v>
      </c>
      <c r="C23" s="2">
        <f>+'Marzo 2015'!B23</f>
        <v>13</v>
      </c>
      <c r="D23" s="18">
        <f t="shared" si="3"/>
        <v>-38.46153846153846</v>
      </c>
      <c r="E23" s="2">
        <f>+B23+'Febrero 2016 '!E23</f>
        <v>37</v>
      </c>
      <c r="F23" s="2">
        <f>+C23+'Febrero 2016 '!F23</f>
        <v>54</v>
      </c>
      <c r="G23" s="18">
        <f t="shared" si="0"/>
        <v>-31.481481481481481</v>
      </c>
      <c r="H23" s="2">
        <f>+B23-C23+'Febrero 2016 '!H23</f>
        <v>167</v>
      </c>
      <c r="I23" s="22">
        <f>+'Marzo 2015'!H23</f>
        <v>236</v>
      </c>
      <c r="J23" s="18">
        <f t="shared" si="1"/>
        <v>-29.237288135593221</v>
      </c>
    </row>
    <row r="24" spans="1:10" ht="13" x14ac:dyDescent="0.15">
      <c r="A24" s="1" t="s">
        <v>20</v>
      </c>
      <c r="B24" s="2">
        <v>24</v>
      </c>
      <c r="C24" s="2">
        <f>+'Marzo 2015'!B24</f>
        <v>22</v>
      </c>
      <c r="D24" s="18">
        <f t="shared" si="3"/>
        <v>9.0909090909090917</v>
      </c>
      <c r="E24" s="2">
        <f>+B24+'Febrero 2016 '!E24</f>
        <v>43</v>
      </c>
      <c r="F24" s="2">
        <f>+C24+'Febrero 2016 '!F24</f>
        <v>49</v>
      </c>
      <c r="G24" s="18">
        <f t="shared" si="0"/>
        <v>-12.244897959183673</v>
      </c>
      <c r="H24" s="2">
        <f>+B24-C24+'Febrero 2016 '!H24</f>
        <v>318</v>
      </c>
      <c r="I24" s="22">
        <f>+'Marzo 2015'!H24</f>
        <v>183</v>
      </c>
      <c r="J24" s="18">
        <f t="shared" si="1"/>
        <v>73.770491803278688</v>
      </c>
    </row>
    <row r="25" spans="1:10" ht="13" x14ac:dyDescent="0.15">
      <c r="A25" s="1" t="s">
        <v>22</v>
      </c>
      <c r="B25" s="2">
        <v>40</v>
      </c>
      <c r="C25" s="2">
        <f>+'Marzo 2015'!B25</f>
        <v>33</v>
      </c>
      <c r="D25" s="18">
        <f t="shared" si="3"/>
        <v>21.212121212121211</v>
      </c>
      <c r="E25" s="2">
        <f>+B25+'Febrero 2016 '!E25</f>
        <v>73</v>
      </c>
      <c r="F25" s="2">
        <f>+C25+'Febrero 2016 '!F25</f>
        <v>107</v>
      </c>
      <c r="G25" s="18">
        <f t="shared" si="0"/>
        <v>-31.77570093457944</v>
      </c>
      <c r="H25" s="2">
        <f>+B25-C25+'Febrero 2016 '!H25</f>
        <v>504</v>
      </c>
      <c r="I25" s="22">
        <f>+'Marzo 2015'!H25</f>
        <v>463</v>
      </c>
      <c r="J25" s="18">
        <f t="shared" si="1"/>
        <v>8.8552915766738654</v>
      </c>
    </row>
    <row r="26" spans="1:10" ht="13" x14ac:dyDescent="0.15">
      <c r="A26" s="1" t="s">
        <v>21</v>
      </c>
      <c r="B26" s="2">
        <v>7</v>
      </c>
      <c r="C26" s="2">
        <f>+'Marzo 2015'!B26</f>
        <v>4</v>
      </c>
      <c r="D26" s="18">
        <f t="shared" si="3"/>
        <v>75</v>
      </c>
      <c r="E26" s="2">
        <f>+B26+'Febrero 2016 '!E26</f>
        <v>17</v>
      </c>
      <c r="F26" s="2">
        <f>+C26+'Febrero 2016 '!F26</f>
        <v>13</v>
      </c>
      <c r="G26" s="18">
        <f t="shared" si="0"/>
        <v>30.76923076923077</v>
      </c>
      <c r="H26" s="2">
        <f>+B26-C26+'Febrero 2016 '!H26</f>
        <v>83</v>
      </c>
      <c r="I26" s="22">
        <f>+'Marzo 2015'!H26</f>
        <v>101</v>
      </c>
      <c r="J26" s="18">
        <f t="shared" si="1"/>
        <v>-17.821782178217823</v>
      </c>
    </row>
    <row r="27" spans="1:10" ht="13" x14ac:dyDescent="0.15">
      <c r="A27" s="1" t="s">
        <v>28</v>
      </c>
      <c r="B27" s="2">
        <v>3</v>
      </c>
      <c r="C27" s="2">
        <f>+'Marzo 2015'!B27</f>
        <v>6</v>
      </c>
      <c r="D27" s="18">
        <f t="shared" si="3"/>
        <v>-50</v>
      </c>
      <c r="E27" s="2">
        <f>+B27+'Febrero 2016 '!E27</f>
        <v>24</v>
      </c>
      <c r="F27" s="2">
        <f>+C27+'Febrero 2016 '!F27</f>
        <v>15</v>
      </c>
      <c r="G27" s="18">
        <f t="shared" si="0"/>
        <v>60</v>
      </c>
      <c r="H27" s="2">
        <f>+B27-C27+'Febrero 2016 '!H27</f>
        <v>90</v>
      </c>
      <c r="I27" s="22">
        <f>+'Marzo 2015'!H27</f>
        <v>70</v>
      </c>
      <c r="J27" s="18">
        <f t="shared" si="1"/>
        <v>28.571428571428573</v>
      </c>
    </row>
    <row r="28" spans="1:10" x14ac:dyDescent="0.15">
      <c r="A28" s="8" t="s">
        <v>30</v>
      </c>
      <c r="B28" s="6">
        <f>SUM(B20:B27)</f>
        <v>154</v>
      </c>
      <c r="C28" s="6">
        <f>SUM(C20:C27)</f>
        <v>140</v>
      </c>
      <c r="D28" s="7">
        <f>+(B28-C28)*100/C28</f>
        <v>10</v>
      </c>
      <c r="E28" s="6">
        <f>SUM(E20:E27)</f>
        <v>353</v>
      </c>
      <c r="F28" s="6">
        <f>SUM(F20:F27)</f>
        <v>401</v>
      </c>
      <c r="G28" s="7">
        <f>+(E28-F28)*100/F28</f>
        <v>-11.970074812967582</v>
      </c>
      <c r="H28" s="6">
        <f>SUM(H20:H27)</f>
        <v>1972</v>
      </c>
      <c r="I28" s="6">
        <f>SUM(I20:I27)</f>
        <v>1853</v>
      </c>
      <c r="J28" s="7">
        <f>+(H28-I28)*100/I28</f>
        <v>6.4220183486238529</v>
      </c>
    </row>
    <row r="29" spans="1:10" ht="14" x14ac:dyDescent="0.15">
      <c r="A29" s="16" t="s">
        <v>27</v>
      </c>
      <c r="B29" s="14">
        <f>+B7+B13+B19+B28</f>
        <v>860</v>
      </c>
      <c r="C29" s="14">
        <f>+C7+C13+C19+C28</f>
        <v>844</v>
      </c>
      <c r="D29" s="15">
        <f>+(B29-C29)*100/C29</f>
        <v>1.8957345971563981</v>
      </c>
      <c r="E29" s="14">
        <f t="shared" ref="E29:I29" si="4">+E7+E13+E19+E28</f>
        <v>2063</v>
      </c>
      <c r="F29" s="14">
        <f t="shared" si="4"/>
        <v>2122</v>
      </c>
      <c r="G29" s="15">
        <f>+(E29-F29)*100/F29</f>
        <v>-2.7803958529688972</v>
      </c>
      <c r="H29" s="14">
        <f t="shared" si="4"/>
        <v>10569</v>
      </c>
      <c r="I29" s="14">
        <f t="shared" si="4"/>
        <v>9894</v>
      </c>
      <c r="J29" s="15">
        <f>+(H29-I29)*100/I29</f>
        <v>6.8223165554881744</v>
      </c>
    </row>
    <row r="30" spans="1:10" x14ac:dyDescent="0.15">
      <c r="A30" s="13" t="s">
        <v>31</v>
      </c>
      <c r="B30" s="13">
        <f>+B29-B7</f>
        <v>756</v>
      </c>
      <c r="C30" s="13">
        <f>+C29-C7</f>
        <v>743</v>
      </c>
      <c r="D30" s="12">
        <f>+(B30-C30)*100/C30</f>
        <v>1.7496635262449529</v>
      </c>
      <c r="E30" s="13">
        <f t="shared" ref="E30:I30" si="5">+E29-E7</f>
        <v>1769</v>
      </c>
      <c r="F30" s="13">
        <f t="shared" si="5"/>
        <v>1881</v>
      </c>
      <c r="G30" s="12">
        <f>+(E30-F30)*100/F30</f>
        <v>-5.9542796384901644</v>
      </c>
      <c r="H30" s="13">
        <f t="shared" si="5"/>
        <v>9169</v>
      </c>
      <c r="I30" s="13">
        <f t="shared" si="5"/>
        <v>8806</v>
      </c>
      <c r="J30" s="12">
        <f>+(H30-I30)*100/I30</f>
        <v>4.1221894163070631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J30"/>
  <sheetViews>
    <sheetView zoomScale="150" zoomScaleNormal="150" zoomScalePageLayoutView="150" workbookViewId="0">
      <selection activeCell="H20" sqref="H20:H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28</v>
      </c>
      <c r="C4" s="2">
        <f>+'Febrero 2015'!B4</f>
        <v>31</v>
      </c>
      <c r="D4" s="18">
        <f>+(B4-C4)*100/C4</f>
        <v>-9.67741935483871</v>
      </c>
      <c r="E4" s="2">
        <f>+B4+'Enero 2016'!E4</f>
        <v>45</v>
      </c>
      <c r="F4" s="2">
        <f>+C4+'Enero 2016'!F4</f>
        <v>52</v>
      </c>
      <c r="G4" s="18">
        <f t="shared" ref="G4:G27" si="0">+(E4-F4)*100/F4</f>
        <v>-13.461538461538462</v>
      </c>
      <c r="H4" s="2">
        <f>+B4-C4+'Enero 2016'!H4</f>
        <v>437</v>
      </c>
      <c r="I4" s="22">
        <f>+'Febrero 2015'!H4</f>
        <v>344</v>
      </c>
      <c r="J4" s="18">
        <f t="shared" ref="J4:J27" si="1">+(H4-I4)*100/I4</f>
        <v>27.034883720930232</v>
      </c>
    </row>
    <row r="5" spans="1:10" ht="13" x14ac:dyDescent="0.15">
      <c r="A5" s="1" t="s">
        <v>5</v>
      </c>
      <c r="B5" s="2">
        <v>19</v>
      </c>
      <c r="C5" s="2">
        <f>+'Febrero 2015'!B5</f>
        <v>17</v>
      </c>
      <c r="D5" s="18">
        <f t="shared" ref="D5:D18" si="2">+(B5-C5)*100/C5</f>
        <v>11.764705882352942</v>
      </c>
      <c r="E5" s="2">
        <f>+B5+'Enero 2016'!E5</f>
        <v>31</v>
      </c>
      <c r="F5" s="2">
        <f>+C5+'Enero 2016'!F5</f>
        <v>27</v>
      </c>
      <c r="G5" s="18">
        <f t="shared" si="0"/>
        <v>14.814814814814815</v>
      </c>
      <c r="H5" s="2">
        <f>+B5-C5+'Enero 2016'!H5</f>
        <v>289</v>
      </c>
      <c r="I5" s="22">
        <f>+'Febrero 2015'!H5</f>
        <v>286</v>
      </c>
      <c r="J5" s="18">
        <f t="shared" si="1"/>
        <v>1.048951048951049</v>
      </c>
    </row>
    <row r="6" spans="1:10" ht="13" x14ac:dyDescent="0.15">
      <c r="A6" s="1" t="s">
        <v>6</v>
      </c>
      <c r="B6" s="2">
        <v>59</v>
      </c>
      <c r="C6" s="2">
        <f>+'Febrero 2015'!B6</f>
        <v>34</v>
      </c>
      <c r="D6" s="18">
        <f t="shared" si="2"/>
        <v>73.529411764705884</v>
      </c>
      <c r="E6" s="2">
        <f>+B6+'Enero 2016'!E6</f>
        <v>114</v>
      </c>
      <c r="F6" s="2">
        <f>+C6+'Enero 2016'!F6</f>
        <v>61</v>
      </c>
      <c r="G6" s="18">
        <f t="shared" si="0"/>
        <v>86.885245901639351</v>
      </c>
      <c r="H6" s="2">
        <f>+B6-C6+'Enero 2016'!H6</f>
        <v>671</v>
      </c>
      <c r="I6" s="22">
        <f>+'Febrero 2015'!H6</f>
        <v>445</v>
      </c>
      <c r="J6" s="18">
        <f t="shared" si="1"/>
        <v>50.786516853932582</v>
      </c>
    </row>
    <row r="7" spans="1:10" x14ac:dyDescent="0.15">
      <c r="A7" s="8" t="s">
        <v>1</v>
      </c>
      <c r="B7" s="6">
        <f>SUM(B4:B6)</f>
        <v>106</v>
      </c>
      <c r="C7" s="6">
        <f>SUM(C4:C6)</f>
        <v>82</v>
      </c>
      <c r="D7" s="7">
        <f>+(B7-C7)*100/C7</f>
        <v>29.26829268292683</v>
      </c>
      <c r="E7" s="6">
        <f>SUM(E4:E6)</f>
        <v>190</v>
      </c>
      <c r="F7" s="6">
        <f>SUM(F4:F6)</f>
        <v>140</v>
      </c>
      <c r="G7" s="7">
        <f t="shared" si="0"/>
        <v>35.714285714285715</v>
      </c>
      <c r="H7" s="6">
        <f>SUM(H4:H6)</f>
        <v>1397</v>
      </c>
      <c r="I7" s="6">
        <f>SUM(I4:I6)</f>
        <v>1075</v>
      </c>
      <c r="J7" s="7">
        <f t="shared" si="1"/>
        <v>29.953488372093023</v>
      </c>
    </row>
    <row r="8" spans="1:10" ht="13" x14ac:dyDescent="0.15">
      <c r="A8" s="1" t="s">
        <v>7</v>
      </c>
      <c r="B8" s="2">
        <v>6</v>
      </c>
      <c r="C8" s="2">
        <f>+'Febrero 2015'!B8</f>
        <v>17</v>
      </c>
      <c r="D8" s="18">
        <f t="shared" si="2"/>
        <v>-64.705882352941174</v>
      </c>
      <c r="E8" s="2">
        <f>+B8+'Enero 2016'!E8</f>
        <v>10</v>
      </c>
      <c r="F8" s="2">
        <f>+C8+'Enero 2016'!F8</f>
        <v>20</v>
      </c>
      <c r="G8" s="18">
        <f t="shared" si="0"/>
        <v>-50</v>
      </c>
      <c r="H8" s="2">
        <f>+B8-C8+'Enero 2016'!H8</f>
        <v>111</v>
      </c>
      <c r="I8" s="22">
        <f>+'Febrero 2015'!H8</f>
        <v>133</v>
      </c>
      <c r="J8" s="18">
        <f t="shared" si="1"/>
        <v>-16.541353383458645</v>
      </c>
    </row>
    <row r="9" spans="1:10" ht="13" x14ac:dyDescent="0.15">
      <c r="A9" s="1" t="s">
        <v>8</v>
      </c>
      <c r="B9" s="2">
        <v>7</v>
      </c>
      <c r="C9" s="2">
        <f>+'Febrero 2015'!B9</f>
        <v>12</v>
      </c>
      <c r="D9" s="18">
        <f t="shared" si="2"/>
        <v>-41.666666666666664</v>
      </c>
      <c r="E9" s="2">
        <f>+B9+'Enero 2016'!E9</f>
        <v>16</v>
      </c>
      <c r="F9" s="2">
        <f>+C9+'Enero 2016'!F9</f>
        <v>23</v>
      </c>
      <c r="G9" s="18">
        <f t="shared" si="0"/>
        <v>-30.434782608695652</v>
      </c>
      <c r="H9" s="2">
        <f>+B9-C9+'Enero 2016'!H9</f>
        <v>106</v>
      </c>
      <c r="I9" s="22">
        <f>+'Febrero 2015'!H9</f>
        <v>132</v>
      </c>
      <c r="J9" s="18">
        <f t="shared" si="1"/>
        <v>-19.696969696969695</v>
      </c>
    </row>
    <row r="10" spans="1:10" ht="13" x14ac:dyDescent="0.15">
      <c r="A10" s="1" t="s">
        <v>9</v>
      </c>
      <c r="B10" s="2">
        <v>30</v>
      </c>
      <c r="C10" s="2">
        <f>+'Febrero 2015'!B10</f>
        <v>39</v>
      </c>
      <c r="D10" s="18">
        <f t="shared" si="2"/>
        <v>-23.076923076923077</v>
      </c>
      <c r="E10" s="2">
        <f>+B10+'Enero 2016'!E10</f>
        <v>58</v>
      </c>
      <c r="F10" s="2">
        <f>+C10+'Enero 2016'!F10</f>
        <v>67</v>
      </c>
      <c r="G10" s="18">
        <f t="shared" si="0"/>
        <v>-13.432835820895523</v>
      </c>
      <c r="H10" s="2">
        <f>+B10-C10+'Enero 2016'!H10</f>
        <v>439</v>
      </c>
      <c r="I10" s="22">
        <f>+'Febrero 2015'!H10</f>
        <v>434</v>
      </c>
      <c r="J10" s="18">
        <f t="shared" si="1"/>
        <v>1.1520737327188939</v>
      </c>
    </row>
    <row r="11" spans="1:10" ht="13" x14ac:dyDescent="0.15">
      <c r="A11" s="1" t="s">
        <v>10</v>
      </c>
      <c r="B11" s="2">
        <v>85</v>
      </c>
      <c r="C11" s="2">
        <f>+'Febrero 2015'!B11</f>
        <v>58</v>
      </c>
      <c r="D11" s="18">
        <f t="shared" si="2"/>
        <v>46.551724137931032</v>
      </c>
      <c r="E11" s="2">
        <f>+B11+'Enero 2016'!E11</f>
        <v>139</v>
      </c>
      <c r="F11" s="2">
        <f>+C11+'Enero 2016'!F11</f>
        <v>124</v>
      </c>
      <c r="G11" s="18">
        <f t="shared" si="0"/>
        <v>12.096774193548388</v>
      </c>
      <c r="H11" s="2">
        <f>+B11-C11+'Enero 2016'!H11</f>
        <v>998</v>
      </c>
      <c r="I11" s="22">
        <f>+'Enero 2015'!H11</f>
        <v>1127</v>
      </c>
      <c r="J11" s="18">
        <f t="shared" si="1"/>
        <v>-11.446317657497781</v>
      </c>
    </row>
    <row r="12" spans="1:10" ht="13" x14ac:dyDescent="0.15">
      <c r="A12" s="1" t="s">
        <v>11</v>
      </c>
      <c r="B12" s="2">
        <v>120</v>
      </c>
      <c r="C12" s="2">
        <f>+'Febrero 2015'!B12</f>
        <v>141</v>
      </c>
      <c r="D12" s="18">
        <f t="shared" si="2"/>
        <v>-14.893617021276595</v>
      </c>
      <c r="E12" s="2">
        <f>+B12+'Enero 2016'!E12</f>
        <v>237</v>
      </c>
      <c r="F12" s="2">
        <f>+C12+'Enero 2016'!F12</f>
        <v>252</v>
      </c>
      <c r="G12" s="18">
        <f t="shared" si="0"/>
        <v>-5.9523809523809526</v>
      </c>
      <c r="H12" s="2">
        <f>+B12-C12+'Enero 2016'!H12</f>
        <v>2086</v>
      </c>
      <c r="I12" s="22">
        <f>+'Enero 2015'!H12</f>
        <v>2167</v>
      </c>
      <c r="J12" s="18">
        <f t="shared" si="1"/>
        <v>-3.7378864790032305</v>
      </c>
    </row>
    <row r="13" spans="1:10" x14ac:dyDescent="0.15">
      <c r="A13" s="8" t="s">
        <v>2</v>
      </c>
      <c r="B13" s="6">
        <f>SUM(B8:B12)</f>
        <v>248</v>
      </c>
      <c r="C13" s="6">
        <f>SUM(C8:C12)</f>
        <v>267</v>
      </c>
      <c r="D13" s="7">
        <f>+(B13-C13)*100/C13</f>
        <v>-7.1161048689138573</v>
      </c>
      <c r="E13" s="6">
        <f>SUM(E8:E12)</f>
        <v>460</v>
      </c>
      <c r="F13" s="6">
        <f>SUM(F8:F12)</f>
        <v>486</v>
      </c>
      <c r="G13" s="7">
        <f t="shared" si="0"/>
        <v>-5.3497942386831276</v>
      </c>
      <c r="H13" s="6">
        <f>SUM(H8:H12)</f>
        <v>3740</v>
      </c>
      <c r="I13" s="6">
        <f>SUM(I8:I12)</f>
        <v>3993</v>
      </c>
      <c r="J13" s="7">
        <f t="shared" si="1"/>
        <v>-6.3360881542699721</v>
      </c>
    </row>
    <row r="14" spans="1:10" ht="13" x14ac:dyDescent="0.15">
      <c r="A14" s="1" t="s">
        <v>12</v>
      </c>
      <c r="B14" s="2">
        <v>61</v>
      </c>
      <c r="C14" s="2">
        <f>+'Febrero 2015'!B14</f>
        <v>61</v>
      </c>
      <c r="D14" s="18">
        <f t="shared" si="2"/>
        <v>0</v>
      </c>
      <c r="E14" s="2">
        <f>+B14+'Enero 2016'!E14</f>
        <v>109</v>
      </c>
      <c r="F14" s="2">
        <f>+C14+'Enero 2016'!F14</f>
        <v>108</v>
      </c>
      <c r="G14" s="18">
        <f t="shared" si="0"/>
        <v>0.92592592592592593</v>
      </c>
      <c r="H14" s="2">
        <f>+B14-C14+'Enero 2016'!H14</f>
        <v>989</v>
      </c>
      <c r="I14" s="22">
        <f>+'Febrero 2015'!H14</f>
        <v>748</v>
      </c>
      <c r="J14" s="18">
        <f t="shared" si="1"/>
        <v>32.219251336898395</v>
      </c>
    </row>
    <row r="15" spans="1:10" ht="13" x14ac:dyDescent="0.15">
      <c r="A15" s="1" t="s">
        <v>13</v>
      </c>
      <c r="B15" s="2">
        <v>53</v>
      </c>
      <c r="C15" s="2">
        <f>+'Febrero 2015'!B15</f>
        <v>49</v>
      </c>
      <c r="D15" s="18">
        <f t="shared" si="2"/>
        <v>8.1632653061224492</v>
      </c>
      <c r="E15" s="2">
        <f>+B15+'Enero 2016'!E15</f>
        <v>86</v>
      </c>
      <c r="F15" s="2">
        <f>+C15+'Enero 2016'!F15</f>
        <v>88</v>
      </c>
      <c r="G15" s="18">
        <f t="shared" si="0"/>
        <v>-2.2727272727272729</v>
      </c>
      <c r="H15" s="2">
        <f>+B15-C15+'Enero 2016'!H15</f>
        <v>866</v>
      </c>
      <c r="I15" s="22">
        <f>+'Febrero 2015'!H15</f>
        <v>868</v>
      </c>
      <c r="J15" s="18">
        <f t="shared" si="1"/>
        <v>-0.2304147465437788</v>
      </c>
    </row>
    <row r="16" spans="1:10" ht="13" x14ac:dyDescent="0.15">
      <c r="A16" s="1" t="s">
        <v>14</v>
      </c>
      <c r="B16" s="2">
        <v>38</v>
      </c>
      <c r="C16" s="2">
        <f>+'Febrero 2015'!B16</f>
        <v>64</v>
      </c>
      <c r="D16" s="18">
        <f t="shared" si="2"/>
        <v>-40.625</v>
      </c>
      <c r="E16" s="2">
        <f>+B16+'Enero 2016'!E16</f>
        <v>69</v>
      </c>
      <c r="F16" s="2">
        <f>+C16+'Enero 2016'!F16</f>
        <v>100</v>
      </c>
      <c r="G16" s="18">
        <f t="shared" si="0"/>
        <v>-31</v>
      </c>
      <c r="H16" s="2">
        <f>+B16-C16+'Enero 2016'!H16</f>
        <v>790</v>
      </c>
      <c r="I16" s="22">
        <f>+'Febrero 2015'!H16</f>
        <v>607</v>
      </c>
      <c r="J16" s="18">
        <f t="shared" si="1"/>
        <v>30.148270181219111</v>
      </c>
    </row>
    <row r="17" spans="1:10" ht="13" x14ac:dyDescent="0.15">
      <c r="A17" s="1" t="s">
        <v>15</v>
      </c>
      <c r="B17" s="2">
        <v>22</v>
      </c>
      <c r="C17" s="2">
        <f>+'Febrero 2015'!B17</f>
        <v>20</v>
      </c>
      <c r="D17" s="18">
        <f t="shared" si="2"/>
        <v>10</v>
      </c>
      <c r="E17" s="2">
        <f>+B17+'Enero 2016'!E17</f>
        <v>31</v>
      </c>
      <c r="F17" s="2">
        <f>+C17+'Enero 2016'!F17</f>
        <v>41</v>
      </c>
      <c r="G17" s="18">
        <f t="shared" si="0"/>
        <v>-24.390243902439025</v>
      </c>
      <c r="H17" s="2">
        <f>+B17-C17+'Enero 2016'!H17</f>
        <v>292</v>
      </c>
      <c r="I17" s="22">
        <f>+'Enero 2015'!H17</f>
        <v>351</v>
      </c>
      <c r="J17" s="18">
        <f t="shared" si="1"/>
        <v>-16.809116809116809</v>
      </c>
    </row>
    <row r="18" spans="1:10" ht="13" x14ac:dyDescent="0.15">
      <c r="A18" s="1" t="s">
        <v>29</v>
      </c>
      <c r="B18" s="2">
        <v>38</v>
      </c>
      <c r="C18" s="2">
        <f>+'Febrero 2015'!B18</f>
        <v>26</v>
      </c>
      <c r="D18" s="18">
        <f t="shared" si="2"/>
        <v>46.153846153846153</v>
      </c>
      <c r="E18" s="2">
        <f>+B18+'Enero 2016'!E18</f>
        <v>59</v>
      </c>
      <c r="F18" s="2">
        <f>+C18+'Enero 2016'!F18</f>
        <v>54</v>
      </c>
      <c r="G18" s="18">
        <f t="shared" si="0"/>
        <v>9.2592592592592595</v>
      </c>
      <c r="H18" s="2">
        <f>+B18-C18+'Enero 2016'!H18</f>
        <v>521</v>
      </c>
      <c r="I18" s="22">
        <f>+'Enero 2015'!H18</f>
        <v>479</v>
      </c>
      <c r="J18" s="18">
        <f t="shared" si="1"/>
        <v>8.7682672233820451</v>
      </c>
    </row>
    <row r="19" spans="1:10" x14ac:dyDescent="0.15">
      <c r="A19" s="8" t="s">
        <v>3</v>
      </c>
      <c r="B19" s="6">
        <f>SUM(B14:B18)</f>
        <v>212</v>
      </c>
      <c r="C19" s="6">
        <f>SUM(C14:C18)</f>
        <v>220</v>
      </c>
      <c r="D19" s="7">
        <f>+(B19-C19)*100/C19</f>
        <v>-3.6363636363636362</v>
      </c>
      <c r="E19" s="6">
        <f>SUM(E14:E18)</f>
        <v>354</v>
      </c>
      <c r="F19" s="6">
        <f>SUM(F14:F18)</f>
        <v>391</v>
      </c>
      <c r="G19" s="7">
        <f t="shared" si="0"/>
        <v>-9.4629156010230187</v>
      </c>
      <c r="H19" s="6">
        <f>SUM(H14:H18)</f>
        <v>3458</v>
      </c>
      <c r="I19" s="6">
        <f>SUM(I14:I18)</f>
        <v>3053</v>
      </c>
      <c r="J19" s="7">
        <f t="shared" si="1"/>
        <v>13.26564035375041</v>
      </c>
    </row>
    <row r="20" spans="1:10" ht="13" x14ac:dyDescent="0.15">
      <c r="A20" s="1" t="s">
        <v>16</v>
      </c>
      <c r="B20" s="2">
        <v>22</v>
      </c>
      <c r="C20" s="2">
        <f>+'Febrero 2015'!B20</f>
        <v>16</v>
      </c>
      <c r="D20" s="18">
        <f t="shared" ref="D20:D27" si="3">+(B20-C20)*100/C20</f>
        <v>37.5</v>
      </c>
      <c r="E20" s="2">
        <f>+B20+'Enero 2016'!E20</f>
        <v>37</v>
      </c>
      <c r="F20" s="2">
        <f>+C20+'Enero 2016'!F20</f>
        <v>35</v>
      </c>
      <c r="G20" s="18">
        <f t="shared" si="0"/>
        <v>5.7142857142857144</v>
      </c>
      <c r="H20" s="2">
        <f>+B20-C20+'Enero 2016'!H20</f>
        <v>243</v>
      </c>
      <c r="I20" s="22">
        <f>+'Febrero 2015'!H20</f>
        <v>294</v>
      </c>
      <c r="J20" s="18">
        <f t="shared" si="1"/>
        <v>-17.346938775510203</v>
      </c>
    </row>
    <row r="21" spans="1:10" ht="13" x14ac:dyDescent="0.15">
      <c r="A21" s="1" t="s">
        <v>17</v>
      </c>
      <c r="B21" s="2">
        <v>22</v>
      </c>
      <c r="C21" s="2">
        <f>+'Febrero 2015'!B21</f>
        <v>30</v>
      </c>
      <c r="D21" s="18">
        <f t="shared" si="3"/>
        <v>-26.666666666666668</v>
      </c>
      <c r="E21" s="2">
        <f>+B21+'Enero 2016'!E21</f>
        <v>41</v>
      </c>
      <c r="F21" s="2">
        <f>+C21+'Enero 2016'!F21</f>
        <v>56</v>
      </c>
      <c r="G21" s="18">
        <f t="shared" si="0"/>
        <v>-26.785714285714285</v>
      </c>
      <c r="H21" s="2">
        <f>+B21-C21+'Enero 2016'!H21</f>
        <v>475</v>
      </c>
      <c r="I21" s="22">
        <f>+'Febrero 2015'!H21</f>
        <v>465</v>
      </c>
      <c r="J21" s="18">
        <f t="shared" si="1"/>
        <v>2.150537634408602</v>
      </c>
    </row>
    <row r="22" spans="1:10" ht="13" x14ac:dyDescent="0.15">
      <c r="A22" s="1" t="s">
        <v>19</v>
      </c>
      <c r="B22" s="2">
        <v>3</v>
      </c>
      <c r="C22" s="2">
        <f>+'Febrero 2015'!B22</f>
        <v>7</v>
      </c>
      <c r="D22" s="18">
        <f t="shared" si="3"/>
        <v>-57.142857142857146</v>
      </c>
      <c r="E22" s="2">
        <f>+B22+'Enero 2016'!E22</f>
        <v>9</v>
      </c>
      <c r="F22" s="2">
        <f>+C22+'Enero 2016'!F22</f>
        <v>10</v>
      </c>
      <c r="G22" s="18">
        <f t="shared" si="0"/>
        <v>-10</v>
      </c>
      <c r="H22" s="2">
        <f>+B22-C22+'Enero 2016'!H22</f>
        <v>82</v>
      </c>
      <c r="I22" s="22">
        <f>+'Febrero 2015'!H22</f>
        <v>44</v>
      </c>
      <c r="J22" s="18">
        <f t="shared" si="1"/>
        <v>86.36363636363636</v>
      </c>
    </row>
    <row r="23" spans="1:10" ht="13" x14ac:dyDescent="0.15">
      <c r="A23" s="1" t="s">
        <v>18</v>
      </c>
      <c r="B23" s="2">
        <v>14</v>
      </c>
      <c r="C23" s="2">
        <f>+'Febrero 2015'!B23</f>
        <v>22</v>
      </c>
      <c r="D23" s="18">
        <f t="shared" si="3"/>
        <v>-36.363636363636367</v>
      </c>
      <c r="E23" s="2">
        <f>+B23+'Enero 2016'!E23</f>
        <v>29</v>
      </c>
      <c r="F23" s="2">
        <f>+C23+'Enero 2016'!F23</f>
        <v>41</v>
      </c>
      <c r="G23" s="18">
        <f t="shared" si="0"/>
        <v>-29.26829268292683</v>
      </c>
      <c r="H23" s="2">
        <f>+B23-C23+'Enero 2016'!H23</f>
        <v>172</v>
      </c>
      <c r="I23" s="22">
        <f>+'Enero 2015'!H23</f>
        <v>246</v>
      </c>
      <c r="J23" s="18">
        <f t="shared" si="1"/>
        <v>-30.081300813008131</v>
      </c>
    </row>
    <row r="24" spans="1:10" ht="13" x14ac:dyDescent="0.15">
      <c r="A24" s="1" t="s">
        <v>20</v>
      </c>
      <c r="B24" s="2">
        <v>11</v>
      </c>
      <c r="C24" s="2">
        <f>+'Febrero 2015'!B24</f>
        <v>16</v>
      </c>
      <c r="D24" s="18">
        <f t="shared" si="3"/>
        <v>-31.25</v>
      </c>
      <c r="E24" s="2">
        <f>+B24+'Enero 2016'!E24</f>
        <v>19</v>
      </c>
      <c r="F24" s="2">
        <f>+C24+'Enero 2016'!F24</f>
        <v>27</v>
      </c>
      <c r="G24" s="18">
        <f t="shared" si="0"/>
        <v>-29.62962962962963</v>
      </c>
      <c r="H24" s="2">
        <f>+B24-C24+'Enero 2016'!H24</f>
        <v>316</v>
      </c>
      <c r="I24" s="22">
        <f>+'Enero 2015'!H24</f>
        <v>166</v>
      </c>
      <c r="J24" s="18">
        <f t="shared" si="1"/>
        <v>90.361445783132524</v>
      </c>
    </row>
    <row r="25" spans="1:10" ht="13" x14ac:dyDescent="0.15">
      <c r="A25" s="1" t="s">
        <v>22</v>
      </c>
      <c r="B25" s="2">
        <v>17</v>
      </c>
      <c r="C25" s="2">
        <f>+'Febrero 2015'!B25</f>
        <v>33</v>
      </c>
      <c r="D25" s="18">
        <f t="shared" si="3"/>
        <v>-48.484848484848484</v>
      </c>
      <c r="E25" s="2">
        <f>+B25+'Enero 2016'!E25</f>
        <v>33</v>
      </c>
      <c r="F25" s="2">
        <f>+C25+'Enero 2016'!F25</f>
        <v>74</v>
      </c>
      <c r="G25" s="18">
        <f t="shared" si="0"/>
        <v>-55.405405405405403</v>
      </c>
      <c r="H25" s="2">
        <f>+B25-C25+'Enero 2016'!H25</f>
        <v>497</v>
      </c>
      <c r="I25" s="22">
        <f>+'Enero 2015'!H25</f>
        <v>469</v>
      </c>
      <c r="J25" s="18">
        <f t="shared" si="1"/>
        <v>5.9701492537313436</v>
      </c>
    </row>
    <row r="26" spans="1:10" ht="13" x14ac:dyDescent="0.15">
      <c r="A26" s="1" t="s">
        <v>21</v>
      </c>
      <c r="B26" s="2">
        <v>7</v>
      </c>
      <c r="C26" s="2">
        <f>+'Febrero 2015'!B26</f>
        <v>7</v>
      </c>
      <c r="D26" s="18">
        <f t="shared" si="3"/>
        <v>0</v>
      </c>
      <c r="E26" s="2">
        <f>+B26+'Enero 2016'!E26</f>
        <v>10</v>
      </c>
      <c r="F26" s="2">
        <f>+C26+'Enero 2016'!F26</f>
        <v>9</v>
      </c>
      <c r="G26" s="18">
        <f t="shared" si="0"/>
        <v>11.111111111111111</v>
      </c>
      <c r="H26" s="2">
        <f>+B26-C26+'Enero 2016'!H26</f>
        <v>80</v>
      </c>
      <c r="I26" s="22">
        <f>+'Enero 2015'!H26</f>
        <v>111</v>
      </c>
      <c r="J26" s="18">
        <f t="shared" si="1"/>
        <v>-27.927927927927929</v>
      </c>
    </row>
    <row r="27" spans="1:10" ht="13" x14ac:dyDescent="0.15">
      <c r="A27" s="1" t="s">
        <v>28</v>
      </c>
      <c r="B27" s="2">
        <v>6</v>
      </c>
      <c r="C27" s="2">
        <f>+'Febrero 2015'!B27</f>
        <v>6</v>
      </c>
      <c r="D27" s="18">
        <f t="shared" si="3"/>
        <v>0</v>
      </c>
      <c r="E27" s="2">
        <f>+B27+'Enero 2016'!E27</f>
        <v>21</v>
      </c>
      <c r="F27" s="2">
        <f>+C27+'Enero 2016'!F27</f>
        <v>9</v>
      </c>
      <c r="G27" s="18">
        <f t="shared" si="0"/>
        <v>133.33333333333334</v>
      </c>
      <c r="H27" s="2">
        <f>+B27-C27+'Enero 2016'!H27</f>
        <v>93</v>
      </c>
      <c r="I27" s="22">
        <f>+'Enero 2015'!H27</f>
        <v>75</v>
      </c>
      <c r="J27" s="18">
        <f t="shared" si="1"/>
        <v>24</v>
      </c>
    </row>
    <row r="28" spans="1:10" x14ac:dyDescent="0.15">
      <c r="A28" s="8" t="s">
        <v>30</v>
      </c>
      <c r="B28" s="6">
        <f>SUM(B20:B27)</f>
        <v>102</v>
      </c>
      <c r="C28" s="6">
        <f>SUM(C20:C27)</f>
        <v>137</v>
      </c>
      <c r="D28" s="7">
        <f>+(B28-C28)*100/C28</f>
        <v>-25.547445255474454</v>
      </c>
      <c r="E28" s="6">
        <f>SUM(E20:E27)</f>
        <v>199</v>
      </c>
      <c r="F28" s="6">
        <f>SUM(F20:F27)</f>
        <v>261</v>
      </c>
      <c r="G28" s="7">
        <f>+(E28-F28)*100/F28</f>
        <v>-23.754789272030653</v>
      </c>
      <c r="H28" s="6">
        <f>SUM(H20:H27)</f>
        <v>1958</v>
      </c>
      <c r="I28" s="6">
        <f>SUM(I20:I27)</f>
        <v>1870</v>
      </c>
      <c r="J28" s="7">
        <f>+(H28-I28)*100/I28</f>
        <v>4.7058823529411766</v>
      </c>
    </row>
    <row r="29" spans="1:10" ht="14" x14ac:dyDescent="0.15">
      <c r="A29" s="16" t="s">
        <v>27</v>
      </c>
      <c r="B29" s="14">
        <f>+B7+B13+B19+B28</f>
        <v>668</v>
      </c>
      <c r="C29" s="14">
        <f>+C7+C13+C19+C28</f>
        <v>706</v>
      </c>
      <c r="D29" s="15">
        <f>+(B29-C29)*100/C29</f>
        <v>-5.3824362606232299</v>
      </c>
      <c r="E29" s="14">
        <f t="shared" ref="E29:I29" si="4">+E7+E13+E19+E28</f>
        <v>1203</v>
      </c>
      <c r="F29" s="14">
        <f t="shared" si="4"/>
        <v>1278</v>
      </c>
      <c r="G29" s="15">
        <f>+(E29-F29)*100/F29</f>
        <v>-5.868544600938967</v>
      </c>
      <c r="H29" s="14">
        <f t="shared" si="4"/>
        <v>10553</v>
      </c>
      <c r="I29" s="14">
        <f t="shared" si="4"/>
        <v>9991</v>
      </c>
      <c r="J29" s="15">
        <f>+(H29-I29)*100/I29</f>
        <v>5.6250625563006702</v>
      </c>
    </row>
    <row r="30" spans="1:10" x14ac:dyDescent="0.15">
      <c r="A30" s="13" t="s">
        <v>31</v>
      </c>
      <c r="B30" s="13">
        <f>+B29-B7</f>
        <v>562</v>
      </c>
      <c r="C30" s="13">
        <f>+C29-C7</f>
        <v>624</v>
      </c>
      <c r="D30" s="12">
        <f>+(B30-C30)*100/C30</f>
        <v>-9.9358974358974361</v>
      </c>
      <c r="E30" s="13">
        <f t="shared" ref="E30:I30" si="5">+E29-E7</f>
        <v>1013</v>
      </c>
      <c r="F30" s="13">
        <f t="shared" si="5"/>
        <v>1138</v>
      </c>
      <c r="G30" s="12">
        <f>+(E30-F30)*100/F30</f>
        <v>-10.984182776801406</v>
      </c>
      <c r="H30" s="13">
        <f t="shared" si="5"/>
        <v>9156</v>
      </c>
      <c r="I30" s="13">
        <f t="shared" si="5"/>
        <v>8916</v>
      </c>
      <c r="J30" s="12">
        <f>+(H30-I30)*100/I30</f>
        <v>2.6917900403768504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J30"/>
  <sheetViews>
    <sheetView zoomScale="150" zoomScaleNormal="150" zoomScalePageLayoutView="150" workbookViewId="0">
      <selection activeCell="H20" sqref="H20:H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17</v>
      </c>
      <c r="C4" s="2">
        <f>+'Enero 2015'!B4</f>
        <v>21</v>
      </c>
      <c r="D4" s="18">
        <f>+(B4-C4)*100/C4</f>
        <v>-19.047619047619047</v>
      </c>
      <c r="E4" s="2">
        <f>+B4</f>
        <v>17</v>
      </c>
      <c r="F4" s="2">
        <f>+C4</f>
        <v>21</v>
      </c>
      <c r="G4" s="18">
        <f t="shared" ref="G4:G27" si="0">+(E4-F4)*100/F4</f>
        <v>-19.047619047619047</v>
      </c>
      <c r="H4" s="2">
        <f>+B4-C4+'Diciembre 2015'!H4</f>
        <v>440</v>
      </c>
      <c r="I4" s="22">
        <f>+'Enero 2015'!H4</f>
        <v>339</v>
      </c>
      <c r="J4" s="18">
        <f t="shared" ref="J4:J27" si="1">+(H4-I4)*100/I4</f>
        <v>29.793510324483776</v>
      </c>
    </row>
    <row r="5" spans="1:10" ht="13" x14ac:dyDescent="0.15">
      <c r="A5" s="1" t="s">
        <v>5</v>
      </c>
      <c r="B5" s="2">
        <v>12</v>
      </c>
      <c r="C5" s="2">
        <f>+'Enero 2015'!B5</f>
        <v>10</v>
      </c>
      <c r="D5" s="18">
        <f t="shared" ref="D5:D18" si="2">+(B5-C5)*100/C5</f>
        <v>20</v>
      </c>
      <c r="E5" s="2">
        <f t="shared" ref="E5:E6" si="3">+B5</f>
        <v>12</v>
      </c>
      <c r="F5" s="2">
        <f t="shared" ref="F5:F6" si="4">+C5</f>
        <v>10</v>
      </c>
      <c r="G5" s="18">
        <f t="shared" si="0"/>
        <v>20</v>
      </c>
      <c r="H5" s="2">
        <f>+B5-C5+'Diciembre 2015'!H5</f>
        <v>287</v>
      </c>
      <c r="I5" s="22">
        <f>+'Enero 2015'!H5</f>
        <v>287</v>
      </c>
      <c r="J5" s="18">
        <f t="shared" si="1"/>
        <v>0</v>
      </c>
    </row>
    <row r="6" spans="1:10" ht="13" x14ac:dyDescent="0.15">
      <c r="A6" s="1" t="s">
        <v>6</v>
      </c>
      <c r="B6" s="2">
        <v>55</v>
      </c>
      <c r="C6" s="2">
        <f>+'Enero 2015'!B6</f>
        <v>27</v>
      </c>
      <c r="D6" s="18">
        <f t="shared" si="2"/>
        <v>103.70370370370371</v>
      </c>
      <c r="E6" s="2">
        <f t="shared" si="3"/>
        <v>55</v>
      </c>
      <c r="F6" s="2">
        <f t="shared" si="4"/>
        <v>27</v>
      </c>
      <c r="G6" s="18">
        <f t="shared" si="0"/>
        <v>103.70370370370371</v>
      </c>
      <c r="H6" s="2">
        <f>+B6-C6+'Diciembre 2015'!H6</f>
        <v>646</v>
      </c>
      <c r="I6" s="22">
        <f>+'Enero 2015'!H6</f>
        <v>432</v>
      </c>
      <c r="J6" s="18">
        <f t="shared" si="1"/>
        <v>49.537037037037038</v>
      </c>
    </row>
    <row r="7" spans="1:10" x14ac:dyDescent="0.15">
      <c r="A7" s="8" t="s">
        <v>1</v>
      </c>
      <c r="B7" s="6">
        <f>SUM(B4:B6)</f>
        <v>84</v>
      </c>
      <c r="C7" s="6">
        <f>SUM(C4:C6)</f>
        <v>58</v>
      </c>
      <c r="D7" s="7">
        <f>+(B7-C7)*100/C7</f>
        <v>44.827586206896555</v>
      </c>
      <c r="E7" s="6">
        <f>SUM(E4:E6)</f>
        <v>84</v>
      </c>
      <c r="F7" s="6">
        <f>SUM(F4:F6)</f>
        <v>58</v>
      </c>
      <c r="G7" s="7">
        <f t="shared" si="0"/>
        <v>44.827586206896555</v>
      </c>
      <c r="H7" s="6">
        <f>SUM(H4:H6)</f>
        <v>1373</v>
      </c>
      <c r="I7" s="6">
        <f>SUM(I4:I6)</f>
        <v>1058</v>
      </c>
      <c r="J7" s="7">
        <f t="shared" si="1"/>
        <v>29.773156899810964</v>
      </c>
    </row>
    <row r="8" spans="1:10" ht="13" x14ac:dyDescent="0.15">
      <c r="A8" s="1" t="s">
        <v>7</v>
      </c>
      <c r="B8" s="2">
        <v>4</v>
      </c>
      <c r="C8" s="2">
        <f>+'Enero 2015'!B8</f>
        <v>3</v>
      </c>
      <c r="D8" s="18">
        <f t="shared" si="2"/>
        <v>33.333333333333336</v>
      </c>
      <c r="E8" s="2">
        <f>+B8</f>
        <v>4</v>
      </c>
      <c r="F8" s="2">
        <f>+C8</f>
        <v>3</v>
      </c>
      <c r="G8" s="18">
        <f t="shared" si="0"/>
        <v>33.333333333333336</v>
      </c>
      <c r="H8" s="2">
        <f>+B8-C8+'Diciembre 2015'!H8</f>
        <v>122</v>
      </c>
      <c r="I8" s="22">
        <f>+'Enero 2015'!H8</f>
        <v>128</v>
      </c>
      <c r="J8" s="18">
        <f t="shared" si="1"/>
        <v>-4.6875</v>
      </c>
    </row>
    <row r="9" spans="1:10" ht="13" x14ac:dyDescent="0.15">
      <c r="A9" s="1" t="s">
        <v>8</v>
      </c>
      <c r="B9" s="2">
        <v>9</v>
      </c>
      <c r="C9" s="2">
        <f>+'Enero 2015'!B9</f>
        <v>11</v>
      </c>
      <c r="D9" s="18">
        <f t="shared" si="2"/>
        <v>-18.181818181818183</v>
      </c>
      <c r="E9" s="2">
        <f t="shared" ref="E9:E12" si="5">+B9</f>
        <v>9</v>
      </c>
      <c r="F9" s="2">
        <f t="shared" ref="F9:F12" si="6">+C9</f>
        <v>11</v>
      </c>
      <c r="G9" s="18">
        <f t="shared" si="0"/>
        <v>-18.181818181818183</v>
      </c>
      <c r="H9" s="2">
        <f>+B9-C9+'Diciembre 2015'!H9</f>
        <v>111</v>
      </c>
      <c r="I9" s="22">
        <f>+'Enero 2015'!H9</f>
        <v>132</v>
      </c>
      <c r="J9" s="18">
        <f t="shared" si="1"/>
        <v>-15.909090909090908</v>
      </c>
    </row>
    <row r="10" spans="1:10" ht="13" x14ac:dyDescent="0.15">
      <c r="A10" s="1" t="s">
        <v>9</v>
      </c>
      <c r="B10" s="2">
        <v>28</v>
      </c>
      <c r="C10" s="2">
        <f>+'Enero 2015'!B10</f>
        <v>28</v>
      </c>
      <c r="D10" s="18">
        <f t="shared" si="2"/>
        <v>0</v>
      </c>
      <c r="E10" s="2">
        <f t="shared" si="5"/>
        <v>28</v>
      </c>
      <c r="F10" s="2">
        <f t="shared" si="6"/>
        <v>28</v>
      </c>
      <c r="G10" s="18">
        <f t="shared" si="0"/>
        <v>0</v>
      </c>
      <c r="H10" s="2">
        <f>+B10-C10+'Diciembre 2015'!H10</f>
        <v>448</v>
      </c>
      <c r="I10" s="22">
        <f>+'Enero 2015'!H10</f>
        <v>415</v>
      </c>
      <c r="J10" s="18">
        <f t="shared" si="1"/>
        <v>7.9518072289156629</v>
      </c>
    </row>
    <row r="11" spans="1:10" ht="13" x14ac:dyDescent="0.15">
      <c r="A11" s="1" t="s">
        <v>10</v>
      </c>
      <c r="B11" s="2">
        <v>54</v>
      </c>
      <c r="C11" s="2">
        <f>+'Enero 2015'!B11</f>
        <v>66</v>
      </c>
      <c r="D11" s="18">
        <f t="shared" si="2"/>
        <v>-18.181818181818183</v>
      </c>
      <c r="E11" s="2">
        <f t="shared" si="5"/>
        <v>54</v>
      </c>
      <c r="F11" s="2">
        <f t="shared" si="6"/>
        <v>66</v>
      </c>
      <c r="G11" s="18">
        <f t="shared" si="0"/>
        <v>-18.181818181818183</v>
      </c>
      <c r="H11" s="2">
        <f>+B11-C11+'Diciembre 2015'!H11</f>
        <v>971</v>
      </c>
      <c r="I11" s="22">
        <f>+'Enero 2015'!H11</f>
        <v>1127</v>
      </c>
      <c r="J11" s="18">
        <f t="shared" si="1"/>
        <v>-13.842058562555456</v>
      </c>
    </row>
    <row r="12" spans="1:10" ht="13" x14ac:dyDescent="0.15">
      <c r="A12" s="1" t="s">
        <v>11</v>
      </c>
      <c r="B12" s="2">
        <v>117</v>
      </c>
      <c r="C12" s="2">
        <f>+'Enero 2015'!B12</f>
        <v>111</v>
      </c>
      <c r="D12" s="18">
        <f t="shared" si="2"/>
        <v>5.4054054054054053</v>
      </c>
      <c r="E12" s="2">
        <f t="shared" si="5"/>
        <v>117</v>
      </c>
      <c r="F12" s="2">
        <f t="shared" si="6"/>
        <v>111</v>
      </c>
      <c r="G12" s="18">
        <f t="shared" si="0"/>
        <v>5.4054054054054053</v>
      </c>
      <c r="H12" s="2">
        <f>+B12-C12+'Diciembre 2015'!H12</f>
        <v>2107</v>
      </c>
      <c r="I12" s="22">
        <f>+'Enero 2015'!H12</f>
        <v>2167</v>
      </c>
      <c r="J12" s="18">
        <f t="shared" si="1"/>
        <v>-2.7688047992616522</v>
      </c>
    </row>
    <row r="13" spans="1:10" x14ac:dyDescent="0.15">
      <c r="A13" s="8" t="s">
        <v>2</v>
      </c>
      <c r="B13" s="6">
        <f>SUM(B8:B12)</f>
        <v>212</v>
      </c>
      <c r="C13" s="6">
        <f>SUM(C8:C12)</f>
        <v>219</v>
      </c>
      <c r="D13" s="7">
        <f>+(B13-C13)*100/C13</f>
        <v>-3.1963470319634704</v>
      </c>
      <c r="E13" s="6">
        <f>SUM(E8:E12)</f>
        <v>212</v>
      </c>
      <c r="F13" s="6">
        <f>SUM(F8:F12)</f>
        <v>219</v>
      </c>
      <c r="G13" s="7">
        <f t="shared" si="0"/>
        <v>-3.1963470319634704</v>
      </c>
      <c r="H13" s="6">
        <f>SUM(H8:H12)</f>
        <v>3759</v>
      </c>
      <c r="I13" s="6">
        <f>SUM(I8:I12)</f>
        <v>3969</v>
      </c>
      <c r="J13" s="7">
        <f t="shared" si="1"/>
        <v>-5.2910052910052912</v>
      </c>
    </row>
    <row r="14" spans="1:10" ht="13" x14ac:dyDescent="0.15">
      <c r="A14" s="1" t="s">
        <v>12</v>
      </c>
      <c r="B14" s="2">
        <v>48</v>
      </c>
      <c r="C14" s="2">
        <f>+'Enero 2015'!B14</f>
        <v>47</v>
      </c>
      <c r="D14" s="18">
        <f t="shared" si="2"/>
        <v>2.1276595744680851</v>
      </c>
      <c r="E14" s="2">
        <f>+B14</f>
        <v>48</v>
      </c>
      <c r="F14" s="2">
        <f>+C14</f>
        <v>47</v>
      </c>
      <c r="G14" s="18">
        <f t="shared" si="0"/>
        <v>2.1276595744680851</v>
      </c>
      <c r="H14" s="2">
        <f>+B14-C14+'Diciembre 2015'!H14</f>
        <v>989</v>
      </c>
      <c r="I14" s="22">
        <f>+'Enero 2015'!H14</f>
        <v>722</v>
      </c>
      <c r="J14" s="18">
        <f t="shared" si="1"/>
        <v>36.980609418282548</v>
      </c>
    </row>
    <row r="15" spans="1:10" ht="13" x14ac:dyDescent="0.15">
      <c r="A15" s="1" t="s">
        <v>13</v>
      </c>
      <c r="B15" s="2">
        <v>33</v>
      </c>
      <c r="C15" s="2">
        <f>+'Enero 2015'!B15</f>
        <v>39</v>
      </c>
      <c r="D15" s="18">
        <f t="shared" si="2"/>
        <v>-15.384615384615385</v>
      </c>
      <c r="E15" s="2">
        <f t="shared" ref="E15:E18" si="7">+B15</f>
        <v>33</v>
      </c>
      <c r="F15" s="2">
        <f t="shared" ref="F15:F18" si="8">+C15</f>
        <v>39</v>
      </c>
      <c r="G15" s="18">
        <f t="shared" si="0"/>
        <v>-15.384615384615385</v>
      </c>
      <c r="H15" s="2">
        <f>+B15-C15+'Diciembre 2015'!H15</f>
        <v>862</v>
      </c>
      <c r="I15" s="22">
        <f>+'Enero 2015'!H15</f>
        <v>856</v>
      </c>
      <c r="J15" s="18">
        <f t="shared" si="1"/>
        <v>0.7009345794392523</v>
      </c>
    </row>
    <row r="16" spans="1:10" ht="13" x14ac:dyDescent="0.15">
      <c r="A16" s="1" t="s">
        <v>14</v>
      </c>
      <c r="B16" s="2">
        <v>31</v>
      </c>
      <c r="C16" s="2">
        <f>+'Enero 2015'!B16</f>
        <v>36</v>
      </c>
      <c r="D16" s="18">
        <f t="shared" si="2"/>
        <v>-13.888888888888889</v>
      </c>
      <c r="E16" s="2">
        <f t="shared" si="7"/>
        <v>31</v>
      </c>
      <c r="F16" s="2">
        <f t="shared" si="8"/>
        <v>36</v>
      </c>
      <c r="G16" s="18">
        <f t="shared" si="0"/>
        <v>-13.888888888888889</v>
      </c>
      <c r="H16" s="2">
        <f>+B16-C16+'Diciembre 2015'!H16</f>
        <v>816</v>
      </c>
      <c r="I16" s="22">
        <f>+'Enero 2015'!H16</f>
        <v>576</v>
      </c>
      <c r="J16" s="18">
        <f t="shared" si="1"/>
        <v>41.666666666666664</v>
      </c>
    </row>
    <row r="17" spans="1:10" ht="13" x14ac:dyDescent="0.15">
      <c r="A17" s="1" t="s">
        <v>15</v>
      </c>
      <c r="B17" s="2">
        <v>9</v>
      </c>
      <c r="C17" s="2">
        <f>+'Enero 2015'!B17</f>
        <v>21</v>
      </c>
      <c r="D17" s="18">
        <f t="shared" si="2"/>
        <v>-57.142857142857146</v>
      </c>
      <c r="E17" s="2">
        <f t="shared" si="7"/>
        <v>9</v>
      </c>
      <c r="F17" s="2">
        <f t="shared" si="8"/>
        <v>21</v>
      </c>
      <c r="G17" s="18">
        <f t="shared" si="0"/>
        <v>-57.142857142857146</v>
      </c>
      <c r="H17" s="2">
        <f>+B17-C17+'Diciembre 2015'!H17</f>
        <v>290</v>
      </c>
      <c r="I17" s="22">
        <f>+'Enero 2015'!H17</f>
        <v>351</v>
      </c>
      <c r="J17" s="18">
        <f t="shared" si="1"/>
        <v>-17.378917378917379</v>
      </c>
    </row>
    <row r="18" spans="1:10" ht="13" x14ac:dyDescent="0.15">
      <c r="A18" s="1" t="s">
        <v>29</v>
      </c>
      <c r="B18" s="2">
        <v>21</v>
      </c>
      <c r="C18" s="2">
        <f>+'Enero 2015'!B18</f>
        <v>28</v>
      </c>
      <c r="D18" s="18">
        <f t="shared" si="2"/>
        <v>-25</v>
      </c>
      <c r="E18" s="2">
        <f t="shared" si="7"/>
        <v>21</v>
      </c>
      <c r="F18" s="2">
        <f t="shared" si="8"/>
        <v>28</v>
      </c>
      <c r="G18" s="18">
        <f t="shared" si="0"/>
        <v>-25</v>
      </c>
      <c r="H18" s="2">
        <f>+B18-C18+'Diciembre 2015'!H18</f>
        <v>509</v>
      </c>
      <c r="I18" s="22">
        <f>+'Enero 2015'!H18</f>
        <v>479</v>
      </c>
      <c r="J18" s="18">
        <f t="shared" si="1"/>
        <v>6.2630480167014611</v>
      </c>
    </row>
    <row r="19" spans="1:10" x14ac:dyDescent="0.15">
      <c r="A19" s="8" t="s">
        <v>3</v>
      </c>
      <c r="B19" s="6">
        <f>SUM(B14:B18)</f>
        <v>142</v>
      </c>
      <c r="C19" s="6">
        <f>SUM(C14:C18)</f>
        <v>171</v>
      </c>
      <c r="D19" s="7">
        <f>+(B19-C19)*100/C19</f>
        <v>-16.959064327485379</v>
      </c>
      <c r="E19" s="6">
        <f>SUM(E14:E18)</f>
        <v>142</v>
      </c>
      <c r="F19" s="6">
        <f>SUM(F14:F18)</f>
        <v>171</v>
      </c>
      <c r="G19" s="7">
        <f t="shared" si="0"/>
        <v>-16.959064327485379</v>
      </c>
      <c r="H19" s="6">
        <f>SUM(H14:H18)</f>
        <v>3466</v>
      </c>
      <c r="I19" s="6">
        <f>SUM(I14:I18)</f>
        <v>2984</v>
      </c>
      <c r="J19" s="7">
        <f t="shared" si="1"/>
        <v>16.152815013404826</v>
      </c>
    </row>
    <row r="20" spans="1:10" ht="13" x14ac:dyDescent="0.15">
      <c r="A20" s="1" t="s">
        <v>16</v>
      </c>
      <c r="B20" s="2">
        <v>15</v>
      </c>
      <c r="C20" s="2">
        <f>+'Enero 2015'!B20</f>
        <v>19</v>
      </c>
      <c r="D20" s="18">
        <f t="shared" ref="D20:D27" si="9">+(B20-C20)*100/C20</f>
        <v>-21.05263157894737</v>
      </c>
      <c r="E20" s="2">
        <f>+B20</f>
        <v>15</v>
      </c>
      <c r="F20" s="2">
        <f>+C20</f>
        <v>19</v>
      </c>
      <c r="G20" s="18">
        <f t="shared" si="0"/>
        <v>-21.05263157894737</v>
      </c>
      <c r="H20" s="2">
        <f>+B20-C20+'Diciembre 2015'!H20</f>
        <v>237</v>
      </c>
      <c r="I20" s="22">
        <f>+'Enero 2015'!H20</f>
        <v>294</v>
      </c>
      <c r="J20" s="18">
        <f t="shared" si="1"/>
        <v>-19.387755102040817</v>
      </c>
    </row>
    <row r="21" spans="1:10" ht="13" x14ac:dyDescent="0.15">
      <c r="A21" s="1" t="s">
        <v>17</v>
      </c>
      <c r="B21" s="2">
        <v>19</v>
      </c>
      <c r="C21" s="2">
        <f>+'Enero 2015'!B21</f>
        <v>26</v>
      </c>
      <c r="D21" s="18">
        <f t="shared" si="9"/>
        <v>-26.923076923076923</v>
      </c>
      <c r="E21" s="2">
        <f t="shared" ref="E21:E27" si="10">+B21</f>
        <v>19</v>
      </c>
      <c r="F21" s="2">
        <f t="shared" ref="F21:F27" si="11">+C21</f>
        <v>26</v>
      </c>
      <c r="G21" s="18">
        <f t="shared" si="0"/>
        <v>-26.923076923076923</v>
      </c>
      <c r="H21" s="2">
        <f>+B21-C21+'Diciembre 2015'!H21</f>
        <v>483</v>
      </c>
      <c r="I21" s="22">
        <f>+'Enero 2015'!H21</f>
        <v>480</v>
      </c>
      <c r="J21" s="18">
        <f t="shared" si="1"/>
        <v>0.625</v>
      </c>
    </row>
    <row r="22" spans="1:10" ht="13" x14ac:dyDescent="0.15">
      <c r="A22" s="1" t="s">
        <v>19</v>
      </c>
      <c r="B22" s="2">
        <v>6</v>
      </c>
      <c r="C22" s="2">
        <f>+'Enero 2015'!B22</f>
        <v>3</v>
      </c>
      <c r="D22" s="18">
        <f t="shared" si="9"/>
        <v>100</v>
      </c>
      <c r="E22" s="2">
        <f t="shared" si="10"/>
        <v>6</v>
      </c>
      <c r="F22" s="2">
        <f t="shared" si="11"/>
        <v>3</v>
      </c>
      <c r="G22" s="18">
        <f t="shared" si="0"/>
        <v>100</v>
      </c>
      <c r="H22" s="2">
        <f>+B22-C22+'Diciembre 2015'!H22</f>
        <v>86</v>
      </c>
      <c r="I22" s="22">
        <f>+'Enero 2015'!H22</f>
        <v>41</v>
      </c>
      <c r="J22" s="18">
        <f t="shared" si="1"/>
        <v>109.7560975609756</v>
      </c>
    </row>
    <row r="23" spans="1:10" ht="13" x14ac:dyDescent="0.15">
      <c r="A23" s="1" t="s">
        <v>18</v>
      </c>
      <c r="B23" s="2">
        <v>15</v>
      </c>
      <c r="C23" s="2">
        <f>+'Enero 2015'!B23</f>
        <v>19</v>
      </c>
      <c r="D23" s="18">
        <f t="shared" si="9"/>
        <v>-21.05263157894737</v>
      </c>
      <c r="E23" s="2">
        <f t="shared" si="10"/>
        <v>15</v>
      </c>
      <c r="F23" s="2">
        <f t="shared" si="11"/>
        <v>19</v>
      </c>
      <c r="G23" s="18">
        <f t="shared" si="0"/>
        <v>-21.05263157894737</v>
      </c>
      <c r="H23" s="2">
        <f>+B23-C23+'Diciembre 2015'!H23</f>
        <v>180</v>
      </c>
      <c r="I23" s="22">
        <f>+'Enero 2015'!H23</f>
        <v>246</v>
      </c>
      <c r="J23" s="18">
        <f t="shared" si="1"/>
        <v>-26.829268292682926</v>
      </c>
    </row>
    <row r="24" spans="1:10" ht="13" x14ac:dyDescent="0.15">
      <c r="A24" s="1" t="s">
        <v>20</v>
      </c>
      <c r="B24" s="2">
        <v>8</v>
      </c>
      <c r="C24" s="2">
        <f>+'Enero 2015'!B24</f>
        <v>11</v>
      </c>
      <c r="D24" s="18">
        <f t="shared" si="9"/>
        <v>-27.272727272727273</v>
      </c>
      <c r="E24" s="2">
        <f t="shared" si="10"/>
        <v>8</v>
      </c>
      <c r="F24" s="2">
        <f t="shared" si="11"/>
        <v>11</v>
      </c>
      <c r="G24" s="18">
        <f t="shared" si="0"/>
        <v>-27.272727272727273</v>
      </c>
      <c r="H24" s="2">
        <f>+B24-C24+'Diciembre 2015'!H24</f>
        <v>321</v>
      </c>
      <c r="I24" s="22">
        <f>+'Enero 2015'!H24</f>
        <v>166</v>
      </c>
      <c r="J24" s="18">
        <f t="shared" si="1"/>
        <v>93.373493975903614</v>
      </c>
    </row>
    <row r="25" spans="1:10" ht="13" x14ac:dyDescent="0.15">
      <c r="A25" s="1" t="s">
        <v>22</v>
      </c>
      <c r="B25" s="2">
        <v>16</v>
      </c>
      <c r="C25" s="2">
        <f>+'Enero 2015'!B25</f>
        <v>41</v>
      </c>
      <c r="D25" s="18">
        <f t="shared" si="9"/>
        <v>-60.975609756097562</v>
      </c>
      <c r="E25" s="2">
        <f t="shared" si="10"/>
        <v>16</v>
      </c>
      <c r="F25" s="2">
        <f t="shared" si="11"/>
        <v>41</v>
      </c>
      <c r="G25" s="18">
        <f t="shared" si="0"/>
        <v>-60.975609756097562</v>
      </c>
      <c r="H25" s="2">
        <f>+B25-C25+'Diciembre 2015'!H25</f>
        <v>513</v>
      </c>
      <c r="I25" s="22">
        <f>+'Enero 2015'!H25</f>
        <v>469</v>
      </c>
      <c r="J25" s="18">
        <f t="shared" si="1"/>
        <v>9.3816631130063968</v>
      </c>
    </row>
    <row r="26" spans="1:10" ht="13" x14ac:dyDescent="0.15">
      <c r="A26" s="1" t="s">
        <v>21</v>
      </c>
      <c r="B26" s="2">
        <v>3</v>
      </c>
      <c r="C26" s="2">
        <f>+'Enero 2015'!B26</f>
        <v>2</v>
      </c>
      <c r="D26" s="18">
        <f t="shared" si="9"/>
        <v>50</v>
      </c>
      <c r="E26" s="2">
        <f t="shared" si="10"/>
        <v>3</v>
      </c>
      <c r="F26" s="2">
        <f t="shared" si="11"/>
        <v>2</v>
      </c>
      <c r="G26" s="18">
        <f t="shared" si="0"/>
        <v>50</v>
      </c>
      <c r="H26" s="2">
        <f>+B26-C26+'Diciembre 2015'!H26</f>
        <v>80</v>
      </c>
      <c r="I26" s="22">
        <f>+'Enero 2015'!H26</f>
        <v>111</v>
      </c>
      <c r="J26" s="18">
        <f t="shared" si="1"/>
        <v>-27.927927927927929</v>
      </c>
    </row>
    <row r="27" spans="1:10" ht="13" x14ac:dyDescent="0.15">
      <c r="A27" s="1" t="s">
        <v>28</v>
      </c>
      <c r="B27" s="2">
        <v>15</v>
      </c>
      <c r="C27" s="2">
        <f>+'Enero 2015'!B27</f>
        <v>3</v>
      </c>
      <c r="D27" s="18">
        <f t="shared" si="9"/>
        <v>400</v>
      </c>
      <c r="E27" s="2">
        <f t="shared" si="10"/>
        <v>15</v>
      </c>
      <c r="F27" s="2">
        <f t="shared" si="11"/>
        <v>3</v>
      </c>
      <c r="G27" s="18">
        <f t="shared" si="0"/>
        <v>400</v>
      </c>
      <c r="H27" s="2">
        <f>+B27-C27+'Diciembre 2015'!H27</f>
        <v>93</v>
      </c>
      <c r="I27" s="22">
        <f>+'Enero 2015'!H27</f>
        <v>75</v>
      </c>
      <c r="J27" s="18">
        <f t="shared" si="1"/>
        <v>24</v>
      </c>
    </row>
    <row r="28" spans="1:10" x14ac:dyDescent="0.15">
      <c r="A28" s="8" t="s">
        <v>30</v>
      </c>
      <c r="B28" s="6">
        <f>SUM(B20:B27)</f>
        <v>97</v>
      </c>
      <c r="C28" s="6">
        <f>SUM(C20:C27)</f>
        <v>124</v>
      </c>
      <c r="D28" s="7">
        <f>+(B28-C28)*100/C28</f>
        <v>-21.774193548387096</v>
      </c>
      <c r="E28" s="6">
        <f>SUM(E20:E27)</f>
        <v>97</v>
      </c>
      <c r="F28" s="6">
        <f>SUM(F20:F27)</f>
        <v>124</v>
      </c>
      <c r="G28" s="7">
        <f>+(E28-F28)*100/F28</f>
        <v>-21.774193548387096</v>
      </c>
      <c r="H28" s="6">
        <f>SUM(H20:H27)</f>
        <v>1993</v>
      </c>
      <c r="I28" s="6">
        <f>SUM(I20:I27)</f>
        <v>1882</v>
      </c>
      <c r="J28" s="7">
        <f>+(H28-I28)*100/I28</f>
        <v>5.8979808714133899</v>
      </c>
    </row>
    <row r="29" spans="1:10" ht="14" x14ac:dyDescent="0.15">
      <c r="A29" s="16" t="s">
        <v>27</v>
      </c>
      <c r="B29" s="14">
        <f>+B7+B13+B19+B28</f>
        <v>535</v>
      </c>
      <c r="C29" s="14">
        <f>+C7+C13+C19+C28</f>
        <v>572</v>
      </c>
      <c r="D29" s="15">
        <f>+(B29-C29)*100/C29</f>
        <v>-6.4685314685314683</v>
      </c>
      <c r="E29" s="14">
        <f t="shared" ref="E29:I29" si="12">+E7+E13+E19+E28</f>
        <v>535</v>
      </c>
      <c r="F29" s="14">
        <f t="shared" si="12"/>
        <v>572</v>
      </c>
      <c r="G29" s="15">
        <f>+(E29-F29)*100/F29</f>
        <v>-6.4685314685314683</v>
      </c>
      <c r="H29" s="14">
        <f t="shared" si="12"/>
        <v>10591</v>
      </c>
      <c r="I29" s="14">
        <f t="shared" si="12"/>
        <v>9893</v>
      </c>
      <c r="J29" s="15">
        <f>+(H29-I29)*100/I29</f>
        <v>7.0554937834832714</v>
      </c>
    </row>
    <row r="30" spans="1:10" x14ac:dyDescent="0.15">
      <c r="A30" s="13" t="s">
        <v>31</v>
      </c>
      <c r="B30" s="13">
        <f>+B29-B7</f>
        <v>451</v>
      </c>
      <c r="C30" s="13">
        <f>+C29-C7</f>
        <v>514</v>
      </c>
      <c r="D30" s="12">
        <f>+(B30-C30)*100/C30</f>
        <v>-12.256809338521402</v>
      </c>
      <c r="E30" s="13">
        <f t="shared" ref="E30:I30" si="13">+E29-E7</f>
        <v>451</v>
      </c>
      <c r="F30" s="13">
        <f t="shared" si="13"/>
        <v>514</v>
      </c>
      <c r="G30" s="12">
        <f>+(E30-F30)*100/F30</f>
        <v>-12.256809338521402</v>
      </c>
      <c r="H30" s="13">
        <f t="shared" si="13"/>
        <v>9218</v>
      </c>
      <c r="I30" s="13">
        <f t="shared" si="13"/>
        <v>8835</v>
      </c>
      <c r="J30" s="12">
        <f>+(H30-I30)*100/I30</f>
        <v>4.3350311262026029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J30"/>
  <sheetViews>
    <sheetView zoomScale="150" zoomScaleNormal="150" zoomScalePageLayoutView="150" workbookViewId="0">
      <selection activeCell="D22" sqref="D22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54</v>
      </c>
      <c r="C4" s="2">
        <f>+'Diciembre 2014'!B4</f>
        <v>26</v>
      </c>
      <c r="D4" s="18">
        <f>+(B4-C4)*100/C4</f>
        <v>107.69230769230769</v>
      </c>
      <c r="E4" s="2">
        <f>+B4+'Noviembre 2015'!E4</f>
        <v>444</v>
      </c>
      <c r="F4" s="2">
        <f>+C4+'Noviembre 2015'!F4</f>
        <v>340</v>
      </c>
      <c r="G4" s="18">
        <f t="shared" ref="G4:G27" si="0">+(E4-F4)*100/F4</f>
        <v>30.588235294117649</v>
      </c>
      <c r="H4" s="2">
        <f>+B4-C4+'Noviembre 2015'!H4</f>
        <v>444</v>
      </c>
      <c r="I4" s="22">
        <f>+'Diciembre 2014'!H4</f>
        <v>340</v>
      </c>
      <c r="J4" s="18">
        <f t="shared" ref="J4:J27" si="1">+(H4-I4)*100/I4</f>
        <v>30.588235294117649</v>
      </c>
    </row>
    <row r="5" spans="1:10" ht="13" x14ac:dyDescent="0.15">
      <c r="A5" s="1" t="s">
        <v>5</v>
      </c>
      <c r="B5" s="2">
        <v>21</v>
      </c>
      <c r="C5" s="2">
        <f>+'Diciembre 2014'!B5</f>
        <v>30</v>
      </c>
      <c r="D5" s="18">
        <f t="shared" ref="D5:D18" si="2">+(B5-C5)*100/C5</f>
        <v>-30</v>
      </c>
      <c r="E5" s="2">
        <f>+B5+'Noviembre 2015'!E5</f>
        <v>285</v>
      </c>
      <c r="F5" s="2">
        <f>+C5+'Noviembre 2015'!F5</f>
        <v>286</v>
      </c>
      <c r="G5" s="18">
        <f t="shared" si="0"/>
        <v>-0.34965034965034963</v>
      </c>
      <c r="H5" s="2">
        <f>+B5-C5+'Noviembre 2015'!H5</f>
        <v>285</v>
      </c>
      <c r="I5" s="22">
        <f>+'Diciembre 2014'!H5</f>
        <v>286</v>
      </c>
      <c r="J5" s="18">
        <f t="shared" si="1"/>
        <v>-0.34965034965034963</v>
      </c>
    </row>
    <row r="6" spans="1:10" ht="13" x14ac:dyDescent="0.15">
      <c r="A6" s="1" t="s">
        <v>6</v>
      </c>
      <c r="B6" s="2">
        <v>81</v>
      </c>
      <c r="C6" s="2">
        <f>+'Diciembre 2014'!B6</f>
        <v>46</v>
      </c>
      <c r="D6" s="18">
        <f t="shared" si="2"/>
        <v>76.086956521739125</v>
      </c>
      <c r="E6" s="2">
        <f>+B6+'Noviembre 2015'!E6</f>
        <v>618</v>
      </c>
      <c r="F6" s="2">
        <f>+C6+'Noviembre 2015'!F6</f>
        <v>439</v>
      </c>
      <c r="G6" s="18">
        <f t="shared" si="0"/>
        <v>40.774487471526193</v>
      </c>
      <c r="H6" s="2">
        <f>+B6-C6+'Noviembre 2015'!H6</f>
        <v>618</v>
      </c>
      <c r="I6" s="22">
        <f>+'Diciembre 2014'!H6</f>
        <v>439</v>
      </c>
      <c r="J6" s="18">
        <f t="shared" si="1"/>
        <v>40.774487471526193</v>
      </c>
    </row>
    <row r="7" spans="1:10" x14ac:dyDescent="0.15">
      <c r="A7" s="8" t="s">
        <v>1</v>
      </c>
      <c r="B7" s="6">
        <f>SUM(B4:B6)</f>
        <v>156</v>
      </c>
      <c r="C7" s="6">
        <f>SUM(C4:C6)</f>
        <v>102</v>
      </c>
      <c r="D7" s="7">
        <f>+(B7-C7)*100/C7</f>
        <v>52.941176470588232</v>
      </c>
      <c r="E7" s="6">
        <f>SUM(E4:E6)</f>
        <v>1347</v>
      </c>
      <c r="F7" s="6">
        <f>SUM(F4:F6)</f>
        <v>1065</v>
      </c>
      <c r="G7" s="7">
        <f t="shared" si="0"/>
        <v>26.47887323943662</v>
      </c>
      <c r="H7" s="6">
        <f>SUM(H4:H6)</f>
        <v>1347</v>
      </c>
      <c r="I7" s="6">
        <f>SUM(I4:I6)</f>
        <v>1065</v>
      </c>
      <c r="J7" s="7">
        <f t="shared" si="1"/>
        <v>26.47887323943662</v>
      </c>
    </row>
    <row r="8" spans="1:10" ht="13" x14ac:dyDescent="0.15">
      <c r="A8" s="1" t="s">
        <v>7</v>
      </c>
      <c r="B8" s="2">
        <v>5</v>
      </c>
      <c r="C8" s="2">
        <f>+'Diciembre 2014'!B8</f>
        <v>14</v>
      </c>
      <c r="D8" s="18">
        <f t="shared" si="2"/>
        <v>-64.285714285714292</v>
      </c>
      <c r="E8" s="2">
        <f>+B8+'Noviembre 2015'!E8</f>
        <v>121</v>
      </c>
      <c r="F8" s="2">
        <f>+C8+'Noviembre 2015'!F8</f>
        <v>133</v>
      </c>
      <c r="G8" s="18">
        <f t="shared" si="0"/>
        <v>-9.022556390977444</v>
      </c>
      <c r="H8" s="2">
        <f>+B8-C8+'Noviembre 2015'!H8</f>
        <v>121</v>
      </c>
      <c r="I8" s="22">
        <f>+'Diciembre 2014'!H8</f>
        <v>133</v>
      </c>
      <c r="J8" s="18">
        <f t="shared" si="1"/>
        <v>-9.022556390977444</v>
      </c>
    </row>
    <row r="9" spans="1:10" ht="13" x14ac:dyDescent="0.15">
      <c r="A9" s="1" t="s">
        <v>8</v>
      </c>
      <c r="B9" s="2">
        <v>11</v>
      </c>
      <c r="C9" s="2">
        <f>+'Diciembre 2014'!B9</f>
        <v>17</v>
      </c>
      <c r="D9" s="18">
        <f t="shared" si="2"/>
        <v>-35.294117647058826</v>
      </c>
      <c r="E9" s="2">
        <f>+B9+'Noviembre 2015'!E9</f>
        <v>113</v>
      </c>
      <c r="F9" s="2">
        <f>+C9+'Noviembre 2015'!F9</f>
        <v>125</v>
      </c>
      <c r="G9" s="18">
        <f t="shared" si="0"/>
        <v>-9.6</v>
      </c>
      <c r="H9" s="2">
        <f>+B9-C9+'Noviembre 2015'!H9</f>
        <v>113</v>
      </c>
      <c r="I9" s="22">
        <f>+'Diciembre 2014'!H9</f>
        <v>125</v>
      </c>
      <c r="J9" s="18">
        <f t="shared" si="1"/>
        <v>-9.6</v>
      </c>
    </row>
    <row r="10" spans="1:10" ht="13" x14ac:dyDescent="0.15">
      <c r="A10" s="1" t="s">
        <v>9</v>
      </c>
      <c r="B10" s="2">
        <v>49</v>
      </c>
      <c r="C10" s="2">
        <f>+'Diciembre 2014'!B10</f>
        <v>53</v>
      </c>
      <c r="D10" s="18">
        <f t="shared" si="2"/>
        <v>-7.5471698113207548</v>
      </c>
      <c r="E10" s="2">
        <f>+B10+'Noviembre 2015'!E10</f>
        <v>448</v>
      </c>
      <c r="F10" s="2">
        <f>+C10+'Noviembre 2015'!F10</f>
        <v>417</v>
      </c>
      <c r="G10" s="18">
        <f t="shared" si="0"/>
        <v>7.434052757793765</v>
      </c>
      <c r="H10" s="2">
        <f>+B10-C10+'Noviembre 2015'!H10</f>
        <v>448</v>
      </c>
      <c r="I10" s="22">
        <f>+'Diciembre 2014'!H10</f>
        <v>417</v>
      </c>
      <c r="J10" s="18">
        <f t="shared" si="1"/>
        <v>7.434052757793765</v>
      </c>
    </row>
    <row r="11" spans="1:10" ht="13" x14ac:dyDescent="0.15">
      <c r="A11" s="1" t="s">
        <v>10</v>
      </c>
      <c r="B11" s="2">
        <v>122</v>
      </c>
      <c r="C11" s="2">
        <f>+'Diciembre 2014'!B11</f>
        <v>121</v>
      </c>
      <c r="D11" s="18">
        <f t="shared" si="2"/>
        <v>0.82644628099173556</v>
      </c>
      <c r="E11" s="2">
        <f>+B11+'Noviembre 2015'!E11</f>
        <v>983</v>
      </c>
      <c r="F11" s="2">
        <f>+C11+'Noviembre 2015'!F11</f>
        <v>1150</v>
      </c>
      <c r="G11" s="18">
        <f t="shared" si="0"/>
        <v>-14.521739130434783</v>
      </c>
      <c r="H11" s="2">
        <f>+B11-C11+'Noviembre 2015'!H11</f>
        <v>983</v>
      </c>
      <c r="I11" s="22">
        <f>+'Diciembre 2014'!H11</f>
        <v>1150</v>
      </c>
      <c r="J11" s="18">
        <f t="shared" si="1"/>
        <v>-14.521739130434783</v>
      </c>
    </row>
    <row r="12" spans="1:10" ht="13" x14ac:dyDescent="0.15">
      <c r="A12" s="1" t="s">
        <v>11</v>
      </c>
      <c r="B12" s="2">
        <v>251</v>
      </c>
      <c r="C12" s="2">
        <f>+'Diciembre 2014'!B12</f>
        <v>258</v>
      </c>
      <c r="D12" s="18">
        <f t="shared" si="2"/>
        <v>-2.7131782945736433</v>
      </c>
      <c r="E12" s="2">
        <f>+B12+'Noviembre 2015'!E12</f>
        <v>2101</v>
      </c>
      <c r="F12" s="2">
        <f>+C12+'Noviembre 2015'!F12</f>
        <v>2254</v>
      </c>
      <c r="G12" s="18">
        <f t="shared" si="0"/>
        <v>-6.7879325643300801</v>
      </c>
      <c r="H12" s="2">
        <f>+B12-C12+'Noviembre 2015'!H12</f>
        <v>2101</v>
      </c>
      <c r="I12" s="22">
        <f>+'Diciembre 2014'!H12</f>
        <v>2254</v>
      </c>
      <c r="J12" s="18">
        <f t="shared" si="1"/>
        <v>-6.7879325643300801</v>
      </c>
    </row>
    <row r="13" spans="1:10" x14ac:dyDescent="0.15">
      <c r="A13" s="8" t="s">
        <v>2</v>
      </c>
      <c r="B13" s="6">
        <f>SUM(B8:B12)</f>
        <v>438</v>
      </c>
      <c r="C13" s="6">
        <f>SUM(C8:C12)</f>
        <v>463</v>
      </c>
      <c r="D13" s="7">
        <f>+(B13-C13)*100/C13</f>
        <v>-5.3995680345572357</v>
      </c>
      <c r="E13" s="6">
        <f>SUM(E8:E12)</f>
        <v>3766</v>
      </c>
      <c r="F13" s="6">
        <f>SUM(F8:F12)</f>
        <v>4079</v>
      </c>
      <c r="G13" s="7">
        <f t="shared" si="0"/>
        <v>-7.6734493748467765</v>
      </c>
      <c r="H13" s="6">
        <f>SUM(H8:H12)</f>
        <v>3766</v>
      </c>
      <c r="I13" s="6">
        <f>SUM(I8:I12)</f>
        <v>4079</v>
      </c>
      <c r="J13" s="7">
        <f t="shared" si="1"/>
        <v>-7.6734493748467765</v>
      </c>
    </row>
    <row r="14" spans="1:10" ht="13" x14ac:dyDescent="0.15">
      <c r="A14" s="1" t="s">
        <v>12</v>
      </c>
      <c r="B14" s="2">
        <v>126</v>
      </c>
      <c r="C14" s="2">
        <f>+'Diciembre 2014'!B14</f>
        <v>81</v>
      </c>
      <c r="D14" s="18">
        <f t="shared" si="2"/>
        <v>55.555555555555557</v>
      </c>
      <c r="E14" s="2">
        <f>+B14+'Noviembre 2015'!E14</f>
        <v>988</v>
      </c>
      <c r="F14" s="2">
        <f>+C14+'Noviembre 2015'!F14</f>
        <v>715</v>
      </c>
      <c r="G14" s="18">
        <f t="shared" si="0"/>
        <v>38.18181818181818</v>
      </c>
      <c r="H14" s="2">
        <f>+B14-C14+'Noviembre 2015'!H14</f>
        <v>988</v>
      </c>
      <c r="I14" s="22">
        <f>+'Diciembre 2014'!H14</f>
        <v>715</v>
      </c>
      <c r="J14" s="18">
        <f t="shared" si="1"/>
        <v>38.18181818181818</v>
      </c>
    </row>
    <row r="15" spans="1:10" ht="13" x14ac:dyDescent="0.15">
      <c r="A15" s="1" t="s">
        <v>13</v>
      </c>
      <c r="B15" s="2">
        <v>120</v>
      </c>
      <c r="C15" s="2">
        <f>+'Diciembre 2014'!B15</f>
        <v>77</v>
      </c>
      <c r="D15" s="18">
        <f t="shared" si="2"/>
        <v>55.844155844155843</v>
      </c>
      <c r="E15" s="2">
        <f>+B15+'Noviembre 2015'!E15</f>
        <v>868</v>
      </c>
      <c r="F15" s="2">
        <f>+C15+'Noviembre 2015'!F15</f>
        <v>864</v>
      </c>
      <c r="G15" s="18">
        <f t="shared" si="0"/>
        <v>0.46296296296296297</v>
      </c>
      <c r="H15" s="2">
        <f>+B15-C15+'Noviembre 2015'!H15</f>
        <v>868</v>
      </c>
      <c r="I15" s="22">
        <f>+'Diciembre 2014'!H15</f>
        <v>864</v>
      </c>
      <c r="J15" s="18">
        <f t="shared" si="1"/>
        <v>0.46296296296296297</v>
      </c>
    </row>
    <row r="16" spans="1:10" ht="13" x14ac:dyDescent="0.15">
      <c r="A16" s="1" t="s">
        <v>14</v>
      </c>
      <c r="B16" s="2">
        <v>105</v>
      </c>
      <c r="C16" s="2">
        <f>+'Diciembre 2014'!B16</f>
        <v>76</v>
      </c>
      <c r="D16" s="18">
        <f t="shared" si="2"/>
        <v>38.157894736842103</v>
      </c>
      <c r="E16" s="2">
        <f>+B16+'Noviembre 2015'!E16</f>
        <v>821</v>
      </c>
      <c r="F16" s="2">
        <f>+C16+'Noviembre 2015'!F16</f>
        <v>578</v>
      </c>
      <c r="G16" s="18">
        <f t="shared" si="0"/>
        <v>42.041522491349482</v>
      </c>
      <c r="H16" s="2">
        <f>+B16-C16+'Noviembre 2015'!H16</f>
        <v>821</v>
      </c>
      <c r="I16" s="22">
        <f>+'Diciembre 2014'!H16</f>
        <v>578</v>
      </c>
      <c r="J16" s="18">
        <f t="shared" si="1"/>
        <v>42.041522491349482</v>
      </c>
    </row>
    <row r="17" spans="1:10" ht="13" x14ac:dyDescent="0.15">
      <c r="A17" s="1" t="s">
        <v>15</v>
      </c>
      <c r="B17" s="2">
        <v>44</v>
      </c>
      <c r="C17" s="2">
        <f>+'Diciembre 2014'!B17</f>
        <v>30</v>
      </c>
      <c r="D17" s="18">
        <f t="shared" si="2"/>
        <v>46.666666666666664</v>
      </c>
      <c r="E17" s="2">
        <f>+B17+'Noviembre 2015'!E17</f>
        <v>302</v>
      </c>
      <c r="F17" s="2">
        <f>+C17+'Noviembre 2015'!F17</f>
        <v>358</v>
      </c>
      <c r="G17" s="18">
        <f t="shared" si="0"/>
        <v>-15.64245810055866</v>
      </c>
      <c r="H17" s="2">
        <f>+B17-C17+'Noviembre 2015'!H17</f>
        <v>302</v>
      </c>
      <c r="I17" s="22">
        <f>+'Diciembre 2014'!H17</f>
        <v>358</v>
      </c>
      <c r="J17" s="18">
        <f t="shared" si="1"/>
        <v>-15.64245810055866</v>
      </c>
    </row>
    <row r="18" spans="1:10" ht="13" x14ac:dyDescent="0.15">
      <c r="A18" s="1" t="s">
        <v>29</v>
      </c>
      <c r="B18" s="2">
        <v>61</v>
      </c>
      <c r="C18" s="2">
        <f>+'Diciembre 2014'!B18</f>
        <v>69</v>
      </c>
      <c r="D18" s="18">
        <f t="shared" si="2"/>
        <v>-11.594202898550725</v>
      </c>
      <c r="E18" s="2">
        <f>+B18+'Noviembre 2015'!E18</f>
        <v>516</v>
      </c>
      <c r="F18" s="2">
        <f>+C18+'Noviembre 2015'!F18</f>
        <v>479</v>
      </c>
      <c r="G18" s="18">
        <f t="shared" si="0"/>
        <v>7.7244258872651361</v>
      </c>
      <c r="H18" s="2">
        <f>+B18-C18+'Noviembre 2015'!H18</f>
        <v>516</v>
      </c>
      <c r="I18" s="22">
        <f>+'Diciembre 2014'!H18</f>
        <v>479</v>
      </c>
      <c r="J18" s="18">
        <f t="shared" si="1"/>
        <v>7.7244258872651361</v>
      </c>
    </row>
    <row r="19" spans="1:10" x14ac:dyDescent="0.15">
      <c r="A19" s="8" t="s">
        <v>3</v>
      </c>
      <c r="B19" s="6">
        <f>SUM(B14:B18)</f>
        <v>456</v>
      </c>
      <c r="C19" s="6">
        <f>SUM(C14:C18)</f>
        <v>333</v>
      </c>
      <c r="D19" s="7">
        <f>+(B19-C19)*100/C19</f>
        <v>36.936936936936938</v>
      </c>
      <c r="E19" s="6">
        <f>SUM(E14:E18)</f>
        <v>3495</v>
      </c>
      <c r="F19" s="6">
        <f>SUM(F14:F18)</f>
        <v>2994</v>
      </c>
      <c r="G19" s="7">
        <f t="shared" si="0"/>
        <v>16.733466933867735</v>
      </c>
      <c r="H19" s="6">
        <f>SUM(H14:H18)</f>
        <v>3495</v>
      </c>
      <c r="I19" s="6">
        <f>SUM(I14:I18)</f>
        <v>2994</v>
      </c>
      <c r="J19" s="7">
        <f t="shared" si="1"/>
        <v>16.733466933867735</v>
      </c>
    </row>
    <row r="20" spans="1:10" ht="13" x14ac:dyDescent="0.15">
      <c r="A20" s="1" t="s">
        <v>16</v>
      </c>
      <c r="B20" s="2">
        <v>19</v>
      </c>
      <c r="C20" s="2">
        <f>+'Diciembre 2014'!B20</f>
        <v>28</v>
      </c>
      <c r="D20" s="18">
        <f t="shared" ref="D20:D27" si="3">+(B20-C20)*100/C20</f>
        <v>-32.142857142857146</v>
      </c>
      <c r="E20" s="2">
        <f>+B20+'Noviembre 2015'!E20</f>
        <v>241</v>
      </c>
      <c r="F20" s="2">
        <f>+C20+'Noviembre 2015'!F20</f>
        <v>305</v>
      </c>
      <c r="G20" s="18">
        <f t="shared" si="0"/>
        <v>-20.983606557377048</v>
      </c>
      <c r="H20" s="2">
        <f>+B20-C20+'Noviembre 2015'!H20</f>
        <v>241</v>
      </c>
      <c r="I20" s="22">
        <f>+'Diciembre 2014'!H20</f>
        <v>305</v>
      </c>
      <c r="J20" s="18">
        <f t="shared" si="1"/>
        <v>-20.983606557377048</v>
      </c>
    </row>
    <row r="21" spans="1:10" ht="13" x14ac:dyDescent="0.15">
      <c r="A21" s="1" t="s">
        <v>17</v>
      </c>
      <c r="B21" s="2">
        <v>76</v>
      </c>
      <c r="C21" s="2">
        <f>+'Diciembre 2014'!B21</f>
        <v>66</v>
      </c>
      <c r="D21" s="18">
        <f t="shared" si="3"/>
        <v>15.151515151515152</v>
      </c>
      <c r="E21" s="2">
        <f>+B21+'Noviembre 2015'!E21</f>
        <v>490</v>
      </c>
      <c r="F21" s="2">
        <f>+C21+'Noviembre 2015'!F21</f>
        <v>493</v>
      </c>
      <c r="G21" s="18">
        <f t="shared" si="0"/>
        <v>-0.60851926977687631</v>
      </c>
      <c r="H21" s="2">
        <f>+B21-C21+'Noviembre 2015'!H21</f>
        <v>490</v>
      </c>
      <c r="I21" s="22">
        <f>+'Diciembre 2014'!H21</f>
        <v>493</v>
      </c>
      <c r="J21" s="18">
        <f t="shared" si="1"/>
        <v>-0.60851926977687631</v>
      </c>
    </row>
    <row r="22" spans="1:10" ht="13" x14ac:dyDescent="0.15">
      <c r="A22" s="1" t="s">
        <v>19</v>
      </c>
      <c r="B22" s="2">
        <v>11</v>
      </c>
      <c r="C22" s="2">
        <f>+'Diciembre 2014'!B22</f>
        <v>4</v>
      </c>
      <c r="D22" s="18">
        <f t="shared" si="3"/>
        <v>175</v>
      </c>
      <c r="E22" s="2">
        <f>+B22+'Noviembre 2015'!E22</f>
        <v>83</v>
      </c>
      <c r="F22" s="2">
        <f>+C22+'Noviembre 2015'!F22</f>
        <v>40</v>
      </c>
      <c r="G22" s="18">
        <f t="shared" si="0"/>
        <v>107.5</v>
      </c>
      <c r="H22" s="2">
        <f>+B22-C22+'Noviembre 2015'!H22</f>
        <v>83</v>
      </c>
      <c r="I22" s="22">
        <f>+'Diciembre 2014'!H22</f>
        <v>40</v>
      </c>
      <c r="J22" s="18">
        <f t="shared" si="1"/>
        <v>107.5</v>
      </c>
    </row>
    <row r="23" spans="1:10" ht="13" x14ac:dyDescent="0.15">
      <c r="A23" s="1" t="s">
        <v>18</v>
      </c>
      <c r="B23" s="2">
        <v>38</v>
      </c>
      <c r="C23" s="2">
        <f>+'Diciembre 2014'!B23</f>
        <v>29</v>
      </c>
      <c r="D23" s="18">
        <f t="shared" si="3"/>
        <v>31.03448275862069</v>
      </c>
      <c r="E23" s="2">
        <f>+B23+'Noviembre 2015'!E23</f>
        <v>184</v>
      </c>
      <c r="F23" s="2">
        <f>+C23+'Noviembre 2015'!F23</f>
        <v>243</v>
      </c>
      <c r="G23" s="18">
        <f t="shared" si="0"/>
        <v>-24.279835390946502</v>
      </c>
      <c r="H23" s="2">
        <f>+B23-C23+'Noviembre 2015'!H23</f>
        <v>184</v>
      </c>
      <c r="I23" s="22">
        <f>+'Diciembre 2014'!H23</f>
        <v>243</v>
      </c>
      <c r="J23" s="18">
        <f t="shared" si="1"/>
        <v>-24.279835390946502</v>
      </c>
    </row>
    <row r="24" spans="1:10" ht="13" x14ac:dyDescent="0.15">
      <c r="A24" s="1" t="s">
        <v>20</v>
      </c>
      <c r="B24" s="2">
        <v>47</v>
      </c>
      <c r="C24" s="2">
        <f>+'Diciembre 2014'!B24</f>
        <v>25</v>
      </c>
      <c r="D24" s="18">
        <f t="shared" si="3"/>
        <v>88</v>
      </c>
      <c r="E24" s="2">
        <f>+B24+'Noviembre 2015'!E24</f>
        <v>324</v>
      </c>
      <c r="F24" s="2">
        <f>+C24+'Noviembre 2015'!F24</f>
        <v>166</v>
      </c>
      <c r="G24" s="18">
        <f t="shared" si="0"/>
        <v>95.180722891566262</v>
      </c>
      <c r="H24" s="2">
        <f>+B24-C24+'Noviembre 2015'!H24</f>
        <v>324</v>
      </c>
      <c r="I24" s="22">
        <f>+'Diciembre 2014'!H24</f>
        <v>166</v>
      </c>
      <c r="J24" s="18">
        <f t="shared" si="1"/>
        <v>95.180722891566262</v>
      </c>
    </row>
    <row r="25" spans="1:10" ht="13" x14ac:dyDescent="0.15">
      <c r="A25" s="1" t="s">
        <v>22</v>
      </c>
      <c r="B25" s="2">
        <v>102</v>
      </c>
      <c r="C25" s="2">
        <f>+'Diciembre 2014'!B25</f>
        <v>46</v>
      </c>
      <c r="D25" s="18">
        <f t="shared" si="3"/>
        <v>121.73913043478261</v>
      </c>
      <c r="E25" s="2">
        <f>+B25+'Noviembre 2015'!E25</f>
        <v>538</v>
      </c>
      <c r="F25" s="2">
        <f>+C25+'Noviembre 2015'!F25</f>
        <v>470</v>
      </c>
      <c r="G25" s="18">
        <f t="shared" si="0"/>
        <v>14.468085106382979</v>
      </c>
      <c r="H25" s="2">
        <f>+B25-C25+'Noviembre 2015'!H25</f>
        <v>538</v>
      </c>
      <c r="I25" s="22">
        <f>+'Diciembre 2014'!H25</f>
        <v>470</v>
      </c>
      <c r="J25" s="18">
        <f t="shared" si="1"/>
        <v>14.468085106382979</v>
      </c>
    </row>
    <row r="26" spans="1:10" ht="13" x14ac:dyDescent="0.15">
      <c r="A26" s="1" t="s">
        <v>21</v>
      </c>
      <c r="B26" s="2">
        <v>11</v>
      </c>
      <c r="C26" s="2">
        <f>+'Diciembre 2014'!B26</f>
        <v>10</v>
      </c>
      <c r="D26" s="18">
        <f t="shared" si="3"/>
        <v>10</v>
      </c>
      <c r="E26" s="2">
        <f>+B26+'Noviembre 2015'!E26</f>
        <v>79</v>
      </c>
      <c r="F26" s="2">
        <f>+C26+'Noviembre 2015'!F26</f>
        <v>118</v>
      </c>
      <c r="G26" s="18">
        <f t="shared" si="0"/>
        <v>-33.050847457627121</v>
      </c>
      <c r="H26" s="2">
        <f>+B26-C26+'Noviembre 2015'!H26</f>
        <v>79</v>
      </c>
      <c r="I26" s="22">
        <f>+'Diciembre 2014'!H26</f>
        <v>118</v>
      </c>
      <c r="J26" s="18">
        <f t="shared" si="1"/>
        <v>-33.050847457627121</v>
      </c>
    </row>
    <row r="27" spans="1:10" ht="13" x14ac:dyDescent="0.15">
      <c r="A27" s="1" t="s">
        <v>28</v>
      </c>
      <c r="B27" s="2">
        <v>15</v>
      </c>
      <c r="C27" s="2">
        <f>+'Diciembre 2014'!B27</f>
        <v>4</v>
      </c>
      <c r="D27" s="18">
        <f t="shared" si="3"/>
        <v>275</v>
      </c>
      <c r="E27" s="2">
        <f>+B27+'Noviembre 2015'!E27</f>
        <v>81</v>
      </c>
      <c r="F27" s="2">
        <f>+C27+'Noviembre 2015'!F27</f>
        <v>83</v>
      </c>
      <c r="G27" s="18">
        <f t="shared" si="0"/>
        <v>-2.4096385542168677</v>
      </c>
      <c r="H27" s="2">
        <f>+B27-C27+'Noviembre 2015'!H27</f>
        <v>81</v>
      </c>
      <c r="I27" s="22">
        <f>+'Diciembre 2014'!H27</f>
        <v>83</v>
      </c>
      <c r="J27" s="18">
        <f t="shared" si="1"/>
        <v>-2.4096385542168677</v>
      </c>
    </row>
    <row r="28" spans="1:10" x14ac:dyDescent="0.15">
      <c r="A28" s="8" t="s">
        <v>30</v>
      </c>
      <c r="B28" s="6">
        <f>SUM(B20:B27)</f>
        <v>319</v>
      </c>
      <c r="C28" s="6">
        <f>SUM(C20:C27)</f>
        <v>212</v>
      </c>
      <c r="D28" s="7">
        <f>+(B28-C28)*100/C28</f>
        <v>50.471698113207545</v>
      </c>
      <c r="E28" s="6">
        <f>SUM(E20:E27)</f>
        <v>2020</v>
      </c>
      <c r="F28" s="6">
        <f>SUM(F20:F27)</f>
        <v>1918</v>
      </c>
      <c r="G28" s="7">
        <f>+(E28-F28)*100/F28</f>
        <v>5.3180396246089678</v>
      </c>
      <c r="H28" s="6">
        <f>SUM(H20:H27)</f>
        <v>2020</v>
      </c>
      <c r="I28" s="6">
        <f>SUM(I20:I27)</f>
        <v>1918</v>
      </c>
      <c r="J28" s="7">
        <f>+(H28-I28)*100/I28</f>
        <v>5.3180396246089678</v>
      </c>
    </row>
    <row r="29" spans="1:10" ht="14" x14ac:dyDescent="0.15">
      <c r="A29" s="16" t="s">
        <v>27</v>
      </c>
      <c r="B29" s="14">
        <f>+B7+B13+B19+B28</f>
        <v>1369</v>
      </c>
      <c r="C29" s="14">
        <f>+C7+C13+C19+C28</f>
        <v>1110</v>
      </c>
      <c r="D29" s="15">
        <f>+(B29-C29)*100/C29</f>
        <v>23.333333333333332</v>
      </c>
      <c r="E29" s="14">
        <f t="shared" ref="E29:I29" si="4">+E7+E13+E19+E28</f>
        <v>10628</v>
      </c>
      <c r="F29" s="14">
        <f t="shared" si="4"/>
        <v>10056</v>
      </c>
      <c r="G29" s="15">
        <f>+(E29-F29)*100/F29</f>
        <v>5.688146380270485</v>
      </c>
      <c r="H29" s="14">
        <f t="shared" si="4"/>
        <v>10628</v>
      </c>
      <c r="I29" s="14">
        <f t="shared" si="4"/>
        <v>10056</v>
      </c>
      <c r="J29" s="15">
        <f>+(H29-I29)*100/I29</f>
        <v>5.688146380270485</v>
      </c>
    </row>
    <row r="30" spans="1:10" x14ac:dyDescent="0.15">
      <c r="A30" s="13" t="s">
        <v>31</v>
      </c>
      <c r="B30" s="13">
        <f>+B29-B7</f>
        <v>1213</v>
      </c>
      <c r="C30" s="13">
        <f>+C29-C7</f>
        <v>1008</v>
      </c>
      <c r="D30" s="12">
        <f>+(B30-C30)*100/C30</f>
        <v>20.337301587301589</v>
      </c>
      <c r="E30" s="13">
        <f t="shared" ref="E30:I30" si="5">+E29-E7</f>
        <v>9281</v>
      </c>
      <c r="F30" s="13">
        <f t="shared" si="5"/>
        <v>8991</v>
      </c>
      <c r="G30" s="12">
        <f>+(E30-F30)*100/F30</f>
        <v>3.2254476698921142</v>
      </c>
      <c r="H30" s="13">
        <f t="shared" si="5"/>
        <v>9281</v>
      </c>
      <c r="I30" s="13">
        <f t="shared" si="5"/>
        <v>8991</v>
      </c>
      <c r="J30" s="12">
        <f>+(H30-I30)*100/I30</f>
        <v>3.2254476698921142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J30"/>
  <sheetViews>
    <sheetView zoomScale="150" zoomScaleNormal="150" zoomScalePageLayoutView="150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51</v>
      </c>
      <c r="C4" s="2">
        <f>+'Noviembre 2014 '!B4</f>
        <v>36</v>
      </c>
      <c r="D4" s="18">
        <f>+(B4-C4)*100/C4</f>
        <v>41.666666666666664</v>
      </c>
      <c r="E4" s="2">
        <f>+B4+'Octubre 2015'!E4</f>
        <v>390</v>
      </c>
      <c r="F4" s="2">
        <f>+C4+'Octubre 2015'!F4</f>
        <v>314</v>
      </c>
      <c r="G4" s="18">
        <f t="shared" ref="G4:G27" si="0">+(E4-F4)*100/F4</f>
        <v>24.203821656050955</v>
      </c>
      <c r="H4" s="2">
        <f>+B4-C4+'Octubre 2015'!H4</f>
        <v>416</v>
      </c>
      <c r="I4" s="22">
        <f>+'Noviembre 2014 '!H4</f>
        <v>343</v>
      </c>
      <c r="J4" s="18">
        <f t="shared" ref="J4:J27" si="1">+(H4-I4)*100/I4</f>
        <v>21.282798833819243</v>
      </c>
    </row>
    <row r="5" spans="1:10" ht="13" x14ac:dyDescent="0.15">
      <c r="A5" s="1" t="s">
        <v>5</v>
      </c>
      <c r="B5" s="2">
        <v>19</v>
      </c>
      <c r="C5" s="2">
        <f>+'Noviembre 2014 '!B5</f>
        <v>16</v>
      </c>
      <c r="D5" s="18">
        <f t="shared" ref="D5:D18" si="2">+(B5-C5)*100/C5</f>
        <v>18.75</v>
      </c>
      <c r="E5" s="2">
        <f>+B5+'Octubre 2015'!E5</f>
        <v>264</v>
      </c>
      <c r="F5" s="2">
        <f>+C5+'Octubre 2015'!F5</f>
        <v>256</v>
      </c>
      <c r="G5" s="18">
        <f t="shared" si="0"/>
        <v>3.125</v>
      </c>
      <c r="H5" s="2">
        <f>+B5-C5+'Octubre 2015'!H5</f>
        <v>294</v>
      </c>
      <c r="I5" s="22">
        <f>+'Noviembre 2014 '!H5</f>
        <v>276</v>
      </c>
      <c r="J5" s="18">
        <f t="shared" si="1"/>
        <v>6.5217391304347823</v>
      </c>
    </row>
    <row r="6" spans="1:10" ht="13" x14ac:dyDescent="0.15">
      <c r="A6" s="1" t="s">
        <v>6</v>
      </c>
      <c r="B6" s="2">
        <v>78</v>
      </c>
      <c r="C6" s="2">
        <f>+'Noviembre 2014 '!B6</f>
        <v>33</v>
      </c>
      <c r="D6" s="18">
        <f t="shared" si="2"/>
        <v>136.36363636363637</v>
      </c>
      <c r="E6" s="2">
        <f>+B6+'Octubre 2015'!E6</f>
        <v>537</v>
      </c>
      <c r="F6" s="2">
        <f>+C6+'Octubre 2015'!F6</f>
        <v>393</v>
      </c>
      <c r="G6" s="18">
        <f t="shared" si="0"/>
        <v>36.641221374045799</v>
      </c>
      <c r="H6" s="2">
        <f>+B6-C6+'Octubre 2015'!H6</f>
        <v>583</v>
      </c>
      <c r="I6" s="22">
        <f>+'Noviembre 2014 '!H6</f>
        <v>423</v>
      </c>
      <c r="J6" s="18">
        <f t="shared" si="1"/>
        <v>37.825059101654844</v>
      </c>
    </row>
    <row r="7" spans="1:10" x14ac:dyDescent="0.15">
      <c r="A7" s="8" t="s">
        <v>1</v>
      </c>
      <c r="B7" s="6">
        <f>SUM(B4:B6)</f>
        <v>148</v>
      </c>
      <c r="C7" s="6">
        <f>SUM(C4:C6)</f>
        <v>85</v>
      </c>
      <c r="D7" s="7">
        <f>+(B7-C7)*100/C7</f>
        <v>74.117647058823536</v>
      </c>
      <c r="E7" s="6">
        <f>SUM(E4:E6)</f>
        <v>1191</v>
      </c>
      <c r="F7" s="6">
        <f>SUM(F4:F6)</f>
        <v>963</v>
      </c>
      <c r="G7" s="7">
        <f t="shared" si="0"/>
        <v>23.676012461059191</v>
      </c>
      <c r="H7" s="6">
        <f>SUM(H4:H6)</f>
        <v>1293</v>
      </c>
      <c r="I7" s="6">
        <f>SUM(I4:I6)</f>
        <v>1042</v>
      </c>
      <c r="J7" s="7">
        <f t="shared" si="1"/>
        <v>24.088291746641076</v>
      </c>
    </row>
    <row r="8" spans="1:10" ht="13" x14ac:dyDescent="0.15">
      <c r="A8" s="1" t="s">
        <v>7</v>
      </c>
      <c r="B8" s="2">
        <v>5</v>
      </c>
      <c r="C8" s="2">
        <f>+'Noviembre 2014 '!B8</f>
        <v>11</v>
      </c>
      <c r="D8" s="18">
        <f t="shared" si="2"/>
        <v>-54.545454545454547</v>
      </c>
      <c r="E8" s="2">
        <f>+B8+'Octubre 2015'!E8</f>
        <v>116</v>
      </c>
      <c r="F8" s="2">
        <f>+C8+'Octubre 2015'!F8</f>
        <v>119</v>
      </c>
      <c r="G8" s="18">
        <f t="shared" si="0"/>
        <v>-2.5210084033613445</v>
      </c>
      <c r="H8" s="2">
        <f>+B8-C8+'Octubre 2015'!H8</f>
        <v>130</v>
      </c>
      <c r="I8" s="22">
        <f>+'Noviembre 2014 '!H8</f>
        <v>131</v>
      </c>
      <c r="J8" s="18">
        <f t="shared" si="1"/>
        <v>-0.76335877862595425</v>
      </c>
    </row>
    <row r="9" spans="1:10" ht="13" x14ac:dyDescent="0.15">
      <c r="A9" s="1" t="s">
        <v>8</v>
      </c>
      <c r="B9" s="2">
        <v>7</v>
      </c>
      <c r="C9" s="2">
        <f>+'Noviembre 2014 '!B9</f>
        <v>10</v>
      </c>
      <c r="D9" s="18">
        <f t="shared" si="2"/>
        <v>-30</v>
      </c>
      <c r="E9" s="2">
        <f>+B9+'Octubre 2015'!E9</f>
        <v>102</v>
      </c>
      <c r="F9" s="2">
        <f>+C9+'Octubre 2015'!F9</f>
        <v>108</v>
      </c>
      <c r="G9" s="18">
        <f t="shared" si="0"/>
        <v>-5.5555555555555554</v>
      </c>
      <c r="H9" s="2">
        <f>+B9-C9+'Octubre 2015'!H9</f>
        <v>119</v>
      </c>
      <c r="I9" s="22">
        <f>+'Noviembre 2014 '!H9</f>
        <v>113</v>
      </c>
      <c r="J9" s="18">
        <f t="shared" si="1"/>
        <v>5.3097345132743365</v>
      </c>
    </row>
    <row r="10" spans="1:10" ht="13" x14ac:dyDescent="0.15">
      <c r="A10" s="1" t="s">
        <v>9</v>
      </c>
      <c r="B10" s="2">
        <v>37</v>
      </c>
      <c r="C10" s="2">
        <f>+'Noviembre 2014 '!B10</f>
        <v>38</v>
      </c>
      <c r="D10" s="18">
        <f t="shared" si="2"/>
        <v>-2.6315789473684212</v>
      </c>
      <c r="E10" s="2">
        <f>+B10+'Octubre 2015'!E10</f>
        <v>399</v>
      </c>
      <c r="F10" s="2">
        <f>+C10+'Octubre 2015'!F10</f>
        <v>364</v>
      </c>
      <c r="G10" s="18">
        <f t="shared" si="0"/>
        <v>9.615384615384615</v>
      </c>
      <c r="H10" s="2">
        <f>+B10-C10+'Octubre 2015'!H10</f>
        <v>452</v>
      </c>
      <c r="I10" s="22">
        <f>+'Noviembre 2014 '!H10</f>
        <v>392</v>
      </c>
      <c r="J10" s="18">
        <f t="shared" si="1"/>
        <v>15.306122448979592</v>
      </c>
    </row>
    <row r="11" spans="1:10" ht="13" x14ac:dyDescent="0.15">
      <c r="A11" s="1" t="s">
        <v>10</v>
      </c>
      <c r="B11" s="2">
        <v>79</v>
      </c>
      <c r="C11" s="2">
        <f>+'Noviembre 2014 '!B11</f>
        <v>74</v>
      </c>
      <c r="D11" s="18">
        <f t="shared" si="2"/>
        <v>6.756756756756757</v>
      </c>
      <c r="E11" s="2">
        <f>+B11+'Octubre 2015'!E11</f>
        <v>861</v>
      </c>
      <c r="F11" s="2">
        <f>+C11+'Octubre 2015'!F11</f>
        <v>1029</v>
      </c>
      <c r="G11" s="18">
        <f t="shared" si="0"/>
        <v>-16.326530612244898</v>
      </c>
      <c r="H11" s="2">
        <f>+B11-C11+'Octubre 2015'!H11</f>
        <v>982</v>
      </c>
      <c r="I11" s="22">
        <f>+'Noviembre 2014 '!H11</f>
        <v>1127</v>
      </c>
      <c r="J11" s="18">
        <f t="shared" si="1"/>
        <v>-12.866015971606034</v>
      </c>
    </row>
    <row r="12" spans="1:10" ht="13" x14ac:dyDescent="0.15">
      <c r="A12" s="1" t="s">
        <v>11</v>
      </c>
      <c r="B12" s="2">
        <v>175</v>
      </c>
      <c r="C12" s="2">
        <f>+'Noviembre 2014 '!B12</f>
        <v>132</v>
      </c>
      <c r="D12" s="18">
        <f t="shared" si="2"/>
        <v>32.575757575757578</v>
      </c>
      <c r="E12" s="2">
        <f>+B12+'Octubre 2015'!E12</f>
        <v>1850</v>
      </c>
      <c r="F12" s="2">
        <f>+C12+'Octubre 2015'!F12</f>
        <v>1996</v>
      </c>
      <c r="G12" s="18">
        <f t="shared" si="0"/>
        <v>-7.3146292585170345</v>
      </c>
      <c r="H12" s="2">
        <f>+B12-C12+'Octubre 2015'!H12</f>
        <v>2108</v>
      </c>
      <c r="I12" s="22">
        <f>+'Noviembre 2014 '!H12</f>
        <v>2253</v>
      </c>
      <c r="J12" s="18">
        <f t="shared" si="1"/>
        <v>-6.4358632933865954</v>
      </c>
    </row>
    <row r="13" spans="1:10" x14ac:dyDescent="0.15">
      <c r="A13" s="8" t="s">
        <v>2</v>
      </c>
      <c r="B13" s="6">
        <f>SUM(B8:B12)</f>
        <v>303</v>
      </c>
      <c r="C13" s="6">
        <f>SUM(C8:C12)</f>
        <v>265</v>
      </c>
      <c r="D13" s="7">
        <f>+(B13-C13)*100/C13</f>
        <v>14.339622641509434</v>
      </c>
      <c r="E13" s="6">
        <f>SUM(E8:E12)</f>
        <v>3328</v>
      </c>
      <c r="F13" s="6">
        <f>SUM(F8:F12)</f>
        <v>3616</v>
      </c>
      <c r="G13" s="7">
        <f t="shared" si="0"/>
        <v>-7.9646017699115044</v>
      </c>
      <c r="H13" s="6">
        <f>SUM(H8:H12)</f>
        <v>3791</v>
      </c>
      <c r="I13" s="6">
        <f>SUM(I8:I12)</f>
        <v>4016</v>
      </c>
      <c r="J13" s="7">
        <f t="shared" si="1"/>
        <v>-5.6025896414342631</v>
      </c>
    </row>
    <row r="14" spans="1:10" ht="13" x14ac:dyDescent="0.15">
      <c r="A14" s="1" t="s">
        <v>12</v>
      </c>
      <c r="B14" s="2">
        <v>81</v>
      </c>
      <c r="C14" s="2">
        <f>+'Noviembre 2014 '!B14</f>
        <v>56</v>
      </c>
      <c r="D14" s="18">
        <f t="shared" si="2"/>
        <v>44.642857142857146</v>
      </c>
      <c r="E14" s="2">
        <f>+B14+'Octubre 2015'!E14</f>
        <v>862</v>
      </c>
      <c r="F14" s="2">
        <f>+C14+'Octubre 2015'!F14</f>
        <v>634</v>
      </c>
      <c r="G14" s="18">
        <f t="shared" si="0"/>
        <v>35.962145110410091</v>
      </c>
      <c r="H14" s="2">
        <f>+B14-C14+'Octubre 2015'!H14</f>
        <v>943</v>
      </c>
      <c r="I14" s="22">
        <f>+'Noviembre 2014 '!H14</f>
        <v>697</v>
      </c>
      <c r="J14" s="18">
        <f t="shared" si="1"/>
        <v>35.294117647058826</v>
      </c>
    </row>
    <row r="15" spans="1:10" ht="13" x14ac:dyDescent="0.15">
      <c r="A15" s="1" t="s">
        <v>13</v>
      </c>
      <c r="B15" s="2">
        <v>67</v>
      </c>
      <c r="C15" s="2">
        <f>+'Noviembre 2014 '!B15</f>
        <v>43</v>
      </c>
      <c r="D15" s="18">
        <f t="shared" si="2"/>
        <v>55.813953488372093</v>
      </c>
      <c r="E15" s="2">
        <f>+B15+'Octubre 2015'!E15</f>
        <v>748</v>
      </c>
      <c r="F15" s="2">
        <f>+C15+'Octubre 2015'!F15</f>
        <v>787</v>
      </c>
      <c r="G15" s="18">
        <f t="shared" si="0"/>
        <v>-4.9555273189326554</v>
      </c>
      <c r="H15" s="2">
        <f>+B15-C15+'Octubre 2015'!H15</f>
        <v>825</v>
      </c>
      <c r="I15" s="22">
        <f>+'Noviembre 2014 '!H15</f>
        <v>863</v>
      </c>
      <c r="J15" s="18">
        <f t="shared" si="1"/>
        <v>-4.4032444959443797</v>
      </c>
    </row>
    <row r="16" spans="1:10" ht="13" x14ac:dyDescent="0.15">
      <c r="A16" s="1" t="s">
        <v>14</v>
      </c>
      <c r="B16" s="2">
        <v>50</v>
      </c>
      <c r="C16" s="2">
        <f>+'Noviembre 2014 '!B16</f>
        <v>40</v>
      </c>
      <c r="D16" s="18">
        <f t="shared" si="2"/>
        <v>25</v>
      </c>
      <c r="E16" s="2">
        <f>+B16+'Octubre 2015'!E16</f>
        <v>716</v>
      </c>
      <c r="F16" s="2">
        <f>+C16+'Octubre 2015'!F16</f>
        <v>502</v>
      </c>
      <c r="G16" s="18">
        <f t="shared" si="0"/>
        <v>42.629482071713149</v>
      </c>
      <c r="H16" s="2">
        <f>+B16-C16+'Octubre 2015'!H16</f>
        <v>792</v>
      </c>
      <c r="I16" s="22">
        <f>+'Noviembre 2014 '!H16</f>
        <v>552</v>
      </c>
      <c r="J16" s="18">
        <f t="shared" si="1"/>
        <v>43.478260869565219</v>
      </c>
    </row>
    <row r="17" spans="1:10" ht="13" x14ac:dyDescent="0.15">
      <c r="A17" s="1" t="s">
        <v>15</v>
      </c>
      <c r="B17" s="2">
        <v>26</v>
      </c>
      <c r="C17" s="2">
        <f>+'Noviembre 2014 '!B17</f>
        <v>30</v>
      </c>
      <c r="D17" s="18">
        <f t="shared" si="2"/>
        <v>-13.333333333333334</v>
      </c>
      <c r="E17" s="2">
        <f>+B17+'Octubre 2015'!E17</f>
        <v>258</v>
      </c>
      <c r="F17" s="2">
        <f>+C17+'Octubre 2015'!F17</f>
        <v>328</v>
      </c>
      <c r="G17" s="18">
        <f t="shared" si="0"/>
        <v>-21.341463414634145</v>
      </c>
      <c r="H17" s="2">
        <f>+B17-C17+'Octubre 2015'!H17</f>
        <v>288</v>
      </c>
      <c r="I17" s="22">
        <f>+'Noviembre 2014 '!H17</f>
        <v>370</v>
      </c>
      <c r="J17" s="18">
        <f t="shared" si="1"/>
        <v>-22.162162162162161</v>
      </c>
    </row>
    <row r="18" spans="1:10" ht="13" x14ac:dyDescent="0.15">
      <c r="A18" s="1" t="s">
        <v>29</v>
      </c>
      <c r="B18" s="2">
        <v>44</v>
      </c>
      <c r="C18" s="2">
        <f>+'Noviembre 2014 '!B18</f>
        <v>19</v>
      </c>
      <c r="D18" s="18">
        <f t="shared" si="2"/>
        <v>131.57894736842104</v>
      </c>
      <c r="E18" s="2">
        <f>+B18+'Octubre 2015'!E18</f>
        <v>455</v>
      </c>
      <c r="F18" s="2">
        <f>+C18+'Octubre 2015'!F18</f>
        <v>410</v>
      </c>
      <c r="G18" s="18">
        <f t="shared" si="0"/>
        <v>10.975609756097562</v>
      </c>
      <c r="H18" s="2">
        <f>+B18-C18+'Octubre 2015'!H18</f>
        <v>524</v>
      </c>
      <c r="I18" s="22">
        <f>+'Noviembre 2014 '!H18</f>
        <v>458</v>
      </c>
      <c r="J18" s="18">
        <f t="shared" si="1"/>
        <v>14.410480349344978</v>
      </c>
    </row>
    <row r="19" spans="1:10" x14ac:dyDescent="0.15">
      <c r="A19" s="8" t="s">
        <v>3</v>
      </c>
      <c r="B19" s="6">
        <f>SUM(B14:B18)</f>
        <v>268</v>
      </c>
      <c r="C19" s="6">
        <f>SUM(C14:C18)</f>
        <v>188</v>
      </c>
      <c r="D19" s="7">
        <f>+(B19-C19)*100/C19</f>
        <v>42.553191489361701</v>
      </c>
      <c r="E19" s="6">
        <f>SUM(E14:E18)</f>
        <v>3039</v>
      </c>
      <c r="F19" s="6">
        <f>SUM(F14:F18)</f>
        <v>2661</v>
      </c>
      <c r="G19" s="7">
        <f t="shared" si="0"/>
        <v>14.205186020293123</v>
      </c>
      <c r="H19" s="6">
        <f>SUM(H14:H18)</f>
        <v>3372</v>
      </c>
      <c r="I19" s="6">
        <f>SUM(I14:I18)</f>
        <v>2940</v>
      </c>
      <c r="J19" s="7">
        <f t="shared" si="1"/>
        <v>14.693877551020408</v>
      </c>
    </row>
    <row r="20" spans="1:10" ht="13" x14ac:dyDescent="0.15">
      <c r="A20" s="1" t="s">
        <v>16</v>
      </c>
      <c r="B20" s="2">
        <v>17</v>
      </c>
      <c r="C20" s="2">
        <f>+'Noviembre 2014 '!B20</f>
        <v>21</v>
      </c>
      <c r="D20" s="18">
        <f t="shared" ref="D20:D27" si="3">+(B20-C20)*100/C20</f>
        <v>-19.047619047619047</v>
      </c>
      <c r="E20" s="2">
        <f>+B20+'Octubre 2015'!E20</f>
        <v>222</v>
      </c>
      <c r="F20" s="2">
        <f>+C20+'Octubre 2015'!F20</f>
        <v>277</v>
      </c>
      <c r="G20" s="18">
        <f t="shared" si="0"/>
        <v>-19.855595667870038</v>
      </c>
      <c r="H20" s="2">
        <f>+B20-C20+'Octubre 2015'!H20</f>
        <v>250</v>
      </c>
      <c r="I20" s="22">
        <f>+'Noviembre 2014 '!H20</f>
        <v>306</v>
      </c>
      <c r="J20" s="18">
        <f t="shared" si="1"/>
        <v>-18.300653594771241</v>
      </c>
    </row>
    <row r="21" spans="1:10" ht="13" x14ac:dyDescent="0.15">
      <c r="A21" s="1" t="s">
        <v>17</v>
      </c>
      <c r="B21" s="2">
        <v>34</v>
      </c>
      <c r="C21" s="2">
        <f>+'Noviembre 2014 '!B21</f>
        <v>23</v>
      </c>
      <c r="D21" s="18">
        <f t="shared" si="3"/>
        <v>47.826086956521742</v>
      </c>
      <c r="E21" s="2">
        <f>+B21+'Octubre 2015'!E21</f>
        <v>414</v>
      </c>
      <c r="F21" s="2">
        <f>+C21+'Octubre 2015'!F21</f>
        <v>427</v>
      </c>
      <c r="G21" s="18">
        <f t="shared" si="0"/>
        <v>-3.0444964871194378</v>
      </c>
      <c r="H21" s="2">
        <f>+B21-C21+'Octubre 2015'!H21</f>
        <v>480</v>
      </c>
      <c r="I21" s="22">
        <f>+'Noviembre 2014 '!H21</f>
        <v>480</v>
      </c>
      <c r="J21" s="18">
        <f t="shared" si="1"/>
        <v>0</v>
      </c>
    </row>
    <row r="22" spans="1:10" ht="13" x14ac:dyDescent="0.15">
      <c r="A22" s="1" t="s">
        <v>19</v>
      </c>
      <c r="B22" s="2">
        <v>13</v>
      </c>
      <c r="C22" s="2">
        <f>+'Noviembre 2014 '!B22</f>
        <v>3</v>
      </c>
      <c r="D22" s="18">
        <f t="shared" si="3"/>
        <v>333.33333333333331</v>
      </c>
      <c r="E22" s="2">
        <f>+B22+'Octubre 2015'!E22</f>
        <v>72</v>
      </c>
      <c r="F22" s="2">
        <f>+C22+'Octubre 2015'!F22</f>
        <v>36</v>
      </c>
      <c r="G22" s="18">
        <f t="shared" si="0"/>
        <v>100</v>
      </c>
      <c r="H22" s="2">
        <f>+B22-C22+'Octubre 2015'!H22</f>
        <v>76</v>
      </c>
      <c r="I22" s="22">
        <f>+'Noviembre 2014 '!H22</f>
        <v>37</v>
      </c>
      <c r="J22" s="18">
        <f t="shared" si="1"/>
        <v>105.4054054054054</v>
      </c>
    </row>
    <row r="23" spans="1:10" ht="13" x14ac:dyDescent="0.15">
      <c r="A23" s="1" t="s">
        <v>18</v>
      </c>
      <c r="B23" s="2">
        <v>10</v>
      </c>
      <c r="C23" s="2">
        <f>+'Noviembre 2014 '!B23</f>
        <v>10</v>
      </c>
      <c r="D23" s="18">
        <f t="shared" si="3"/>
        <v>0</v>
      </c>
      <c r="E23" s="2">
        <f>+B23+'Octubre 2015'!E23</f>
        <v>146</v>
      </c>
      <c r="F23" s="2">
        <f>+C23+'Octubre 2015'!F23</f>
        <v>214</v>
      </c>
      <c r="G23" s="18">
        <f t="shared" si="0"/>
        <v>-31.77570093457944</v>
      </c>
      <c r="H23" s="2">
        <f>+B23-C23+'Octubre 2015'!H23</f>
        <v>175</v>
      </c>
      <c r="I23" s="22">
        <f>+'Noviembre 2014 '!H23</f>
        <v>251</v>
      </c>
      <c r="J23" s="18">
        <f t="shared" si="1"/>
        <v>-30.278884462151396</v>
      </c>
    </row>
    <row r="24" spans="1:10" ht="13" x14ac:dyDescent="0.15">
      <c r="A24" s="1" t="s">
        <v>20</v>
      </c>
      <c r="B24" s="2">
        <v>31</v>
      </c>
      <c r="C24" s="2">
        <f>+'Noviembre 2014 '!B24</f>
        <v>15</v>
      </c>
      <c r="D24" s="18">
        <f t="shared" si="3"/>
        <v>106.66666666666667</v>
      </c>
      <c r="E24" s="2">
        <f>+B24+'Octubre 2015'!E24</f>
        <v>277</v>
      </c>
      <c r="F24" s="2">
        <f>+C24+'Octubre 2015'!F24</f>
        <v>141</v>
      </c>
      <c r="G24" s="18">
        <f t="shared" si="0"/>
        <v>96.453900709219852</v>
      </c>
      <c r="H24" s="2">
        <f>+B24-C24+'Octubre 2015'!H24</f>
        <v>302</v>
      </c>
      <c r="I24" s="22">
        <f>+'Noviembre 2014 '!H24</f>
        <v>162</v>
      </c>
      <c r="J24" s="18">
        <f t="shared" si="1"/>
        <v>86.419753086419746</v>
      </c>
    </row>
    <row r="25" spans="1:10" ht="13" x14ac:dyDescent="0.15">
      <c r="A25" s="1" t="s">
        <v>22</v>
      </c>
      <c r="B25" s="2">
        <v>40</v>
      </c>
      <c r="C25" s="2">
        <f>+'Noviembre 2014 '!B25</f>
        <v>28</v>
      </c>
      <c r="D25" s="18">
        <f t="shared" si="3"/>
        <v>42.857142857142854</v>
      </c>
      <c r="E25" s="2">
        <f>+B25+'Octubre 2015'!E25</f>
        <v>436</v>
      </c>
      <c r="F25" s="2">
        <f>+C25+'Octubre 2015'!F25</f>
        <v>424</v>
      </c>
      <c r="G25" s="18">
        <f t="shared" si="0"/>
        <v>2.8301886792452828</v>
      </c>
      <c r="H25" s="2">
        <f>+B25-C25+'Octubre 2015'!H25</f>
        <v>482</v>
      </c>
      <c r="I25" s="22">
        <f>+'Noviembre 2014 '!H25</f>
        <v>470</v>
      </c>
      <c r="J25" s="18">
        <f t="shared" si="1"/>
        <v>2.5531914893617023</v>
      </c>
    </row>
    <row r="26" spans="1:10" ht="13" x14ac:dyDescent="0.15">
      <c r="A26" s="1" t="s">
        <v>21</v>
      </c>
      <c r="B26" s="2">
        <v>6</v>
      </c>
      <c r="C26" s="2">
        <f>+'Noviembre 2014 '!B26</f>
        <v>8</v>
      </c>
      <c r="D26" s="18">
        <f t="shared" si="3"/>
        <v>-25</v>
      </c>
      <c r="E26" s="2">
        <f>+B26+'Octubre 2015'!E26</f>
        <v>68</v>
      </c>
      <c r="F26" s="2">
        <f>+C26+'Octubre 2015'!F26</f>
        <v>108</v>
      </c>
      <c r="G26" s="18">
        <f t="shared" si="0"/>
        <v>-37.037037037037038</v>
      </c>
      <c r="H26" s="2">
        <f>+B26-C26+'Octubre 2015'!H26</f>
        <v>78</v>
      </c>
      <c r="I26" s="22">
        <f>+'Noviembre 2014 '!H26</f>
        <v>112</v>
      </c>
      <c r="J26" s="18">
        <f t="shared" si="1"/>
        <v>-30.357142857142858</v>
      </c>
    </row>
    <row r="27" spans="1:10" ht="13" x14ac:dyDescent="0.15">
      <c r="A27" s="1" t="s">
        <v>28</v>
      </c>
      <c r="B27" s="2">
        <v>7</v>
      </c>
      <c r="C27" s="2">
        <f>+'Noviembre 2014 '!B27</f>
        <v>8</v>
      </c>
      <c r="D27" s="18">
        <f t="shared" si="3"/>
        <v>-12.5</v>
      </c>
      <c r="E27" s="2">
        <f>+B27+'Octubre 2015'!E27</f>
        <v>66</v>
      </c>
      <c r="F27" s="2">
        <f>+C27+'Octubre 2015'!F27</f>
        <v>79</v>
      </c>
      <c r="G27" s="18">
        <f t="shared" si="0"/>
        <v>-16.455696202531644</v>
      </c>
      <c r="H27" s="2">
        <f>+B27-C27+'Octubre 2015'!H27</f>
        <v>70</v>
      </c>
      <c r="I27" s="22">
        <f>+'Noviembre 2014 '!H27</f>
        <v>90</v>
      </c>
      <c r="J27" s="18">
        <f t="shared" si="1"/>
        <v>-22.222222222222221</v>
      </c>
    </row>
    <row r="28" spans="1:10" x14ac:dyDescent="0.15">
      <c r="A28" s="8" t="s">
        <v>30</v>
      </c>
      <c r="B28" s="6">
        <f>SUM(B20:B27)</f>
        <v>158</v>
      </c>
      <c r="C28" s="6">
        <f>SUM(C20:C27)</f>
        <v>116</v>
      </c>
      <c r="D28" s="7">
        <f>+(B28-C28)*100/C28</f>
        <v>36.206896551724135</v>
      </c>
      <c r="E28" s="6">
        <f>SUM(E20:E27)</f>
        <v>1701</v>
      </c>
      <c r="F28" s="6">
        <f>SUM(F20:F27)</f>
        <v>1706</v>
      </c>
      <c r="G28" s="7">
        <f>+(E28-F28)*100/F28</f>
        <v>-0.29308323563892147</v>
      </c>
      <c r="H28" s="6">
        <f>SUM(H20:H27)</f>
        <v>1913</v>
      </c>
      <c r="I28" s="6">
        <f>SUM(I20:I27)</f>
        <v>1908</v>
      </c>
      <c r="J28" s="7">
        <f>+(H28-I28)*100/I28</f>
        <v>0.26205450733752622</v>
      </c>
    </row>
    <row r="29" spans="1:10" ht="14" x14ac:dyDescent="0.15">
      <c r="A29" s="16" t="s">
        <v>27</v>
      </c>
      <c r="B29" s="14">
        <f>+B7+B13+B19+B28</f>
        <v>877</v>
      </c>
      <c r="C29" s="14">
        <f>+C7+C13+C19+C28</f>
        <v>654</v>
      </c>
      <c r="D29" s="15">
        <f>+(B29-C29)*100/C29</f>
        <v>34.097859327217122</v>
      </c>
      <c r="E29" s="14">
        <f t="shared" ref="E29:I29" si="4">+E7+E13+E19+E28</f>
        <v>9259</v>
      </c>
      <c r="F29" s="14">
        <f t="shared" si="4"/>
        <v>8946</v>
      </c>
      <c r="G29" s="15">
        <f>+(E29-F29)*100/F29</f>
        <v>3.4987704001788509</v>
      </c>
      <c r="H29" s="14">
        <f t="shared" si="4"/>
        <v>10369</v>
      </c>
      <c r="I29" s="14">
        <f t="shared" si="4"/>
        <v>9906</v>
      </c>
      <c r="J29" s="15">
        <f>+(H29-I29)*100/I29</f>
        <v>4.6739349888956188</v>
      </c>
    </row>
    <row r="30" spans="1:10" x14ac:dyDescent="0.15">
      <c r="A30" s="13" t="s">
        <v>31</v>
      </c>
      <c r="B30" s="13">
        <f>+B29-B7</f>
        <v>729</v>
      </c>
      <c r="C30" s="13">
        <f>+C29-C7</f>
        <v>569</v>
      </c>
      <c r="D30" s="12">
        <f>+(B30-C30)*100/C30</f>
        <v>28.119507908611599</v>
      </c>
      <c r="E30" s="13">
        <f t="shared" ref="E30:I30" si="5">+E29-E7</f>
        <v>8068</v>
      </c>
      <c r="F30" s="13">
        <f t="shared" si="5"/>
        <v>7983</v>
      </c>
      <c r="G30" s="12">
        <f>+(E30-F30)*100/F30</f>
        <v>1.0647626205687084</v>
      </c>
      <c r="H30" s="13">
        <f t="shared" si="5"/>
        <v>9076</v>
      </c>
      <c r="I30" s="13">
        <f t="shared" si="5"/>
        <v>8864</v>
      </c>
      <c r="J30" s="12">
        <f>+(H30-I30)*100/I30</f>
        <v>2.3916967509025269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J30"/>
  <sheetViews>
    <sheetView zoomScale="150" zoomScaleNormal="150" zoomScalePageLayoutView="150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53</v>
      </c>
      <c r="C4" s="2">
        <f>+'Octubre 2014 '!B4</f>
        <v>36</v>
      </c>
      <c r="D4" s="18">
        <f>+(B4-C4)*100/C4</f>
        <v>47.222222222222221</v>
      </c>
      <c r="E4" s="2">
        <f>+B4+'Septiembre 2015'!E4</f>
        <v>339</v>
      </c>
      <c r="F4" s="2">
        <f>+C4+'Septiembre 2015'!F4</f>
        <v>278</v>
      </c>
      <c r="G4" s="18">
        <f t="shared" ref="G4:G27" si="0">+(E4-F4)*100/F4</f>
        <v>21.942446043165468</v>
      </c>
      <c r="H4" s="2">
        <f>+B4-C4+'Septiembre 2015'!H4</f>
        <v>401</v>
      </c>
      <c r="I4" s="22">
        <f>+'Octubre 2014 '!H4</f>
        <v>331</v>
      </c>
      <c r="J4" s="18">
        <f t="shared" ref="J4:J27" si="1">+(H4-I4)*100/I4</f>
        <v>21.148036253776436</v>
      </c>
    </row>
    <row r="5" spans="1:10" ht="13" x14ac:dyDescent="0.15">
      <c r="A5" s="1" t="s">
        <v>5</v>
      </c>
      <c r="B5" s="2">
        <v>34</v>
      </c>
      <c r="C5" s="2">
        <f>+'Octubre 2014 '!B5</f>
        <v>38</v>
      </c>
      <c r="D5" s="18">
        <f t="shared" ref="D5:D18" si="2">+(B5-C5)*100/C5</f>
        <v>-10.526315789473685</v>
      </c>
      <c r="E5" s="2">
        <f>+B5+'Septiembre 2015'!E5</f>
        <v>245</v>
      </c>
      <c r="F5" s="2">
        <f>+C5+'Septiembre 2015'!F5</f>
        <v>240</v>
      </c>
      <c r="G5" s="18">
        <f t="shared" si="0"/>
        <v>2.0833333333333335</v>
      </c>
      <c r="H5" s="2">
        <f>+B5-C5+'Septiembre 2015'!H5</f>
        <v>291</v>
      </c>
      <c r="I5" s="22">
        <f>+'Octubre 2014 '!H5</f>
        <v>282</v>
      </c>
      <c r="J5" s="18">
        <f t="shared" si="1"/>
        <v>3.1914893617021276</v>
      </c>
    </row>
    <row r="6" spans="1:10" ht="13" x14ac:dyDescent="0.15">
      <c r="A6" s="1" t="s">
        <v>6</v>
      </c>
      <c r="B6" s="2">
        <v>67</v>
      </c>
      <c r="C6" s="2">
        <f>+'Octubre 2014 '!B6</f>
        <v>39</v>
      </c>
      <c r="D6" s="18">
        <f t="shared" si="2"/>
        <v>71.794871794871796</v>
      </c>
      <c r="E6" s="2">
        <f>+B6+'Septiembre 2015'!E6</f>
        <v>459</v>
      </c>
      <c r="F6" s="2">
        <f>+C6+'Septiembre 2015'!F6</f>
        <v>360</v>
      </c>
      <c r="G6" s="18">
        <f t="shared" si="0"/>
        <v>27.5</v>
      </c>
      <c r="H6" s="2">
        <f>+B6-C6+'Septiembre 2015'!H6</f>
        <v>538</v>
      </c>
      <c r="I6" s="22">
        <f>+'Octubre 2014 '!H6</f>
        <v>413</v>
      </c>
      <c r="J6" s="18">
        <f t="shared" si="1"/>
        <v>30.26634382566586</v>
      </c>
    </row>
    <row r="7" spans="1:10" x14ac:dyDescent="0.15">
      <c r="A7" s="8" t="s">
        <v>1</v>
      </c>
      <c r="B7" s="6">
        <f>SUM(B4:B6)</f>
        <v>154</v>
      </c>
      <c r="C7" s="6">
        <f>SUM(C4:C6)</f>
        <v>113</v>
      </c>
      <c r="D7" s="7">
        <f>+(B7-C7)*100/C7</f>
        <v>36.283185840707965</v>
      </c>
      <c r="E7" s="6">
        <f>SUM(E4:E6)</f>
        <v>1043</v>
      </c>
      <c r="F7" s="6">
        <f>SUM(F4:F6)</f>
        <v>878</v>
      </c>
      <c r="G7" s="7">
        <f t="shared" si="0"/>
        <v>18.792710706150341</v>
      </c>
      <c r="H7" s="6">
        <f>SUM(H4:H6)</f>
        <v>1230</v>
      </c>
      <c r="I7" s="6">
        <f>SUM(I4:I6)</f>
        <v>1026</v>
      </c>
      <c r="J7" s="7">
        <f t="shared" si="1"/>
        <v>19.883040935672515</v>
      </c>
    </row>
    <row r="8" spans="1:10" ht="13" x14ac:dyDescent="0.15">
      <c r="A8" s="1" t="s">
        <v>7</v>
      </c>
      <c r="B8" s="2">
        <v>8</v>
      </c>
      <c r="C8" s="2">
        <f>+'Octubre 2014 '!B8</f>
        <v>8</v>
      </c>
      <c r="D8" s="18">
        <f t="shared" si="2"/>
        <v>0</v>
      </c>
      <c r="E8" s="2">
        <f>+B8+'Septiembre 2015'!E8</f>
        <v>111</v>
      </c>
      <c r="F8" s="2">
        <f>+C8+'Septiembre 2015'!F8</f>
        <v>108</v>
      </c>
      <c r="G8" s="18">
        <f t="shared" si="0"/>
        <v>2.7777777777777777</v>
      </c>
      <c r="H8" s="2">
        <f>+B8-C8+'Septiembre 2015'!H8</f>
        <v>136</v>
      </c>
      <c r="I8" s="22">
        <f>+'Octubre 2014 '!H8</f>
        <v>128</v>
      </c>
      <c r="J8" s="18">
        <f t="shared" si="1"/>
        <v>6.25</v>
      </c>
    </row>
    <row r="9" spans="1:10" ht="13" x14ac:dyDescent="0.15">
      <c r="A9" s="1" t="s">
        <v>8</v>
      </c>
      <c r="B9" s="2">
        <v>12</v>
      </c>
      <c r="C9" s="2">
        <f>+'Octubre 2014 '!B9</f>
        <v>16</v>
      </c>
      <c r="D9" s="18">
        <f t="shared" si="2"/>
        <v>-25</v>
      </c>
      <c r="E9" s="2">
        <f>+B9+'Septiembre 2015'!E9</f>
        <v>95</v>
      </c>
      <c r="F9" s="2">
        <f>+C9+'Septiembre 2015'!F9</f>
        <v>98</v>
      </c>
      <c r="G9" s="18">
        <f t="shared" si="0"/>
        <v>-3.0612244897959182</v>
      </c>
      <c r="H9" s="2">
        <f>+B9-C9+'Septiembre 2015'!H9</f>
        <v>122</v>
      </c>
      <c r="I9" s="22">
        <f>+'Octubre 2014 '!H9</f>
        <v>111</v>
      </c>
      <c r="J9" s="18">
        <f t="shared" si="1"/>
        <v>9.9099099099099099</v>
      </c>
    </row>
    <row r="10" spans="1:10" ht="13" x14ac:dyDescent="0.15">
      <c r="A10" s="1" t="s">
        <v>9</v>
      </c>
      <c r="B10" s="2">
        <v>42</v>
      </c>
      <c r="C10" s="2">
        <f>+'Octubre 2014 '!B10</f>
        <v>52</v>
      </c>
      <c r="D10" s="18">
        <f t="shared" si="2"/>
        <v>-19.23076923076923</v>
      </c>
      <c r="E10" s="2">
        <f>+B10+'Septiembre 2015'!E10</f>
        <v>362</v>
      </c>
      <c r="F10" s="2">
        <f>+C10+'Septiembre 2015'!F10</f>
        <v>326</v>
      </c>
      <c r="G10" s="18">
        <f t="shared" si="0"/>
        <v>11.042944785276074</v>
      </c>
      <c r="H10" s="2">
        <f>+B10-C10+'Septiembre 2015'!H10</f>
        <v>453</v>
      </c>
      <c r="I10" s="22">
        <f>+'Octubre 2014 '!H10</f>
        <v>384</v>
      </c>
      <c r="J10" s="18">
        <f t="shared" si="1"/>
        <v>17.96875</v>
      </c>
    </row>
    <row r="11" spans="1:10" ht="13" x14ac:dyDescent="0.15">
      <c r="A11" s="1" t="s">
        <v>10</v>
      </c>
      <c r="B11" s="2">
        <v>96</v>
      </c>
      <c r="C11" s="2">
        <f>+'Octubre 2014 '!B11</f>
        <v>92</v>
      </c>
      <c r="D11" s="18">
        <f t="shared" si="2"/>
        <v>4.3478260869565215</v>
      </c>
      <c r="E11" s="2">
        <f>+B11+'Septiembre 2015'!E11</f>
        <v>782</v>
      </c>
      <c r="F11" s="2">
        <f>+C11+'Septiembre 2015'!F11</f>
        <v>955</v>
      </c>
      <c r="G11" s="18">
        <f t="shared" si="0"/>
        <v>-18.115183246073297</v>
      </c>
      <c r="H11" s="2">
        <f>+B11-C11+'Septiembre 2015'!H11</f>
        <v>977</v>
      </c>
      <c r="I11" s="22">
        <f>+'Octubre 2014 '!H11</f>
        <v>1137</v>
      </c>
      <c r="J11" s="18">
        <f t="shared" si="1"/>
        <v>-14.07211961301671</v>
      </c>
    </row>
    <row r="12" spans="1:10" ht="13" x14ac:dyDescent="0.15">
      <c r="A12" s="1" t="s">
        <v>11</v>
      </c>
      <c r="B12" s="2">
        <v>233</v>
      </c>
      <c r="C12" s="2">
        <f>+'Octubre 2014 '!B12</f>
        <v>199</v>
      </c>
      <c r="D12" s="18">
        <f t="shared" si="2"/>
        <v>17.08542713567839</v>
      </c>
      <c r="E12" s="2">
        <f>+B12+'Septiembre 2015'!E12</f>
        <v>1675</v>
      </c>
      <c r="F12" s="2">
        <f>+C12+'Septiembre 2015'!F12</f>
        <v>1864</v>
      </c>
      <c r="G12" s="18">
        <f t="shared" si="0"/>
        <v>-10.139484978540773</v>
      </c>
      <c r="H12" s="2">
        <f>+B12-C12+'Septiembre 2015'!H12</f>
        <v>2065</v>
      </c>
      <c r="I12" s="22">
        <f>+'Octubre 2014 '!H12</f>
        <v>2326</v>
      </c>
      <c r="J12" s="18">
        <f t="shared" si="1"/>
        <v>-11.22098022355976</v>
      </c>
    </row>
    <row r="13" spans="1:10" x14ac:dyDescent="0.15">
      <c r="A13" s="8" t="s">
        <v>2</v>
      </c>
      <c r="B13" s="6">
        <f>SUM(B8:B12)</f>
        <v>391</v>
      </c>
      <c r="C13" s="6">
        <f>SUM(C8:C12)</f>
        <v>367</v>
      </c>
      <c r="D13" s="7">
        <f>+(B13-C13)*100/C13</f>
        <v>6.5395095367847409</v>
      </c>
      <c r="E13" s="6">
        <f>SUM(E8:E12)</f>
        <v>3025</v>
      </c>
      <c r="F13" s="6">
        <f>SUM(F8:F12)</f>
        <v>3351</v>
      </c>
      <c r="G13" s="7">
        <f t="shared" si="0"/>
        <v>-9.7284392718591466</v>
      </c>
      <c r="H13" s="6">
        <f>SUM(H8:H12)</f>
        <v>3753</v>
      </c>
      <c r="I13" s="6">
        <f>SUM(I8:I12)</f>
        <v>4086</v>
      </c>
      <c r="J13" s="7">
        <f t="shared" si="1"/>
        <v>-8.1497797356828201</v>
      </c>
    </row>
    <row r="14" spans="1:10" ht="13" x14ac:dyDescent="0.15">
      <c r="A14" s="1" t="s">
        <v>12</v>
      </c>
      <c r="B14" s="2">
        <v>95</v>
      </c>
      <c r="C14" s="2">
        <f>+'Octubre 2014 '!B14</f>
        <v>82</v>
      </c>
      <c r="D14" s="18">
        <f t="shared" si="2"/>
        <v>15.853658536585366</v>
      </c>
      <c r="E14" s="2">
        <f>+B14+'Septiembre 2015'!E14</f>
        <v>781</v>
      </c>
      <c r="F14" s="2">
        <f>+C14+'Septiembre 2015'!F14</f>
        <v>578</v>
      </c>
      <c r="G14" s="18">
        <f t="shared" si="0"/>
        <v>35.121107266435985</v>
      </c>
      <c r="H14" s="2">
        <f>+B14-C14+'Septiembre 2015'!H14</f>
        <v>918</v>
      </c>
      <c r="I14" s="22">
        <f>+'Octubre 2014 '!H14</f>
        <v>711</v>
      </c>
      <c r="J14" s="18">
        <f t="shared" si="1"/>
        <v>29.11392405063291</v>
      </c>
    </row>
    <row r="15" spans="1:10" ht="13" x14ac:dyDescent="0.15">
      <c r="A15" s="1" t="s">
        <v>13</v>
      </c>
      <c r="B15" s="2">
        <v>130</v>
      </c>
      <c r="C15" s="2">
        <f>+'Octubre 2014 '!B15</f>
        <v>84</v>
      </c>
      <c r="D15" s="18">
        <f t="shared" si="2"/>
        <v>54.761904761904759</v>
      </c>
      <c r="E15" s="2">
        <f>+B15+'Septiembre 2015'!E15</f>
        <v>681</v>
      </c>
      <c r="F15" s="2">
        <f>+C15+'Septiembre 2015'!F15</f>
        <v>744</v>
      </c>
      <c r="G15" s="18">
        <f t="shared" si="0"/>
        <v>-8.4677419354838701</v>
      </c>
      <c r="H15" s="2">
        <f>+B15-C15+'Septiembre 2015'!H15</f>
        <v>801</v>
      </c>
      <c r="I15" s="22">
        <f>+'Octubre 2014 '!H15</f>
        <v>883</v>
      </c>
      <c r="J15" s="18">
        <f t="shared" si="1"/>
        <v>-9.2865232163080407</v>
      </c>
    </row>
    <row r="16" spans="1:10" ht="13" x14ac:dyDescent="0.15">
      <c r="A16" s="1" t="s">
        <v>14</v>
      </c>
      <c r="B16" s="2">
        <v>113</v>
      </c>
      <c r="C16" s="2">
        <f>+'Octubre 2014 '!B16</f>
        <v>80</v>
      </c>
      <c r="D16" s="18">
        <f t="shared" si="2"/>
        <v>41.25</v>
      </c>
      <c r="E16" s="2">
        <f>+B16+'Septiembre 2015'!E16</f>
        <v>666</v>
      </c>
      <c r="F16" s="2">
        <f>+C16+'Septiembre 2015'!F16</f>
        <v>462</v>
      </c>
      <c r="G16" s="18">
        <f t="shared" si="0"/>
        <v>44.155844155844157</v>
      </c>
      <c r="H16" s="2">
        <f>+B16-C16+'Septiembre 2015'!H16</f>
        <v>782</v>
      </c>
      <c r="I16" s="22">
        <f>+'Octubre 2014 '!H16</f>
        <v>556</v>
      </c>
      <c r="J16" s="18">
        <f t="shared" si="1"/>
        <v>40.647482014388487</v>
      </c>
    </row>
    <row r="17" spans="1:10" ht="13" x14ac:dyDescent="0.15">
      <c r="A17" s="1" t="s">
        <v>15</v>
      </c>
      <c r="B17" s="2">
        <v>27</v>
      </c>
      <c r="C17" s="2">
        <f>+'Octubre 2014 '!B17</f>
        <v>45</v>
      </c>
      <c r="D17" s="18">
        <f t="shared" si="2"/>
        <v>-40</v>
      </c>
      <c r="E17" s="2">
        <f>+B17+'Septiembre 2015'!E17</f>
        <v>232</v>
      </c>
      <c r="F17" s="2">
        <f>+C17+'Septiembre 2015'!F17</f>
        <v>298</v>
      </c>
      <c r="G17" s="18">
        <f t="shared" si="0"/>
        <v>-22.14765100671141</v>
      </c>
      <c r="H17" s="2">
        <f>+B17-C17+'Septiembre 2015'!H17</f>
        <v>292</v>
      </c>
      <c r="I17" s="22">
        <f>+'Octubre 2014 '!H17</f>
        <v>371</v>
      </c>
      <c r="J17" s="18">
        <f t="shared" si="1"/>
        <v>-21.293800539083559</v>
      </c>
    </row>
    <row r="18" spans="1:10" ht="13" x14ac:dyDescent="0.15">
      <c r="A18" s="1" t="s">
        <v>29</v>
      </c>
      <c r="B18" s="2">
        <v>71</v>
      </c>
      <c r="C18" s="2">
        <f>+'Octubre 2014 '!B18</f>
        <v>82</v>
      </c>
      <c r="D18" s="18">
        <f t="shared" si="2"/>
        <v>-13.414634146341463</v>
      </c>
      <c r="E18" s="2">
        <f>+B18+'Septiembre 2015'!E18</f>
        <v>411</v>
      </c>
      <c r="F18" s="2">
        <f>+C18+'Septiembre 2015'!F18</f>
        <v>391</v>
      </c>
      <c r="G18" s="18">
        <f t="shared" si="0"/>
        <v>5.1150895140664963</v>
      </c>
      <c r="H18" s="2">
        <f>+B18-C18+'Septiembre 2015'!H18</f>
        <v>499</v>
      </c>
      <c r="I18" s="22">
        <f>+'Octubre 2014 '!H18</f>
        <v>476</v>
      </c>
      <c r="J18" s="18">
        <f t="shared" si="1"/>
        <v>4.8319327731092434</v>
      </c>
    </row>
    <row r="19" spans="1:10" x14ac:dyDescent="0.15">
      <c r="A19" s="8" t="s">
        <v>3</v>
      </c>
      <c r="B19" s="6">
        <f>SUM(B14:B18)</f>
        <v>436</v>
      </c>
      <c r="C19" s="6">
        <f>SUM(C14:C18)</f>
        <v>373</v>
      </c>
      <c r="D19" s="7">
        <f>+(B19-C19)*100/C19</f>
        <v>16.890080428954423</v>
      </c>
      <c r="E19" s="6">
        <f>SUM(E14:E18)</f>
        <v>2771</v>
      </c>
      <c r="F19" s="6">
        <f>SUM(F14:F18)</f>
        <v>2473</v>
      </c>
      <c r="G19" s="7">
        <f t="shared" si="0"/>
        <v>12.050141528507885</v>
      </c>
      <c r="H19" s="6">
        <f>SUM(H14:H18)</f>
        <v>3292</v>
      </c>
      <c r="I19" s="6">
        <f>SUM(I14:I18)</f>
        <v>2997</v>
      </c>
      <c r="J19" s="7">
        <f t="shared" si="1"/>
        <v>9.8431765098431772</v>
      </c>
    </row>
    <row r="20" spans="1:10" ht="13" x14ac:dyDescent="0.15">
      <c r="A20" s="1" t="s">
        <v>16</v>
      </c>
      <c r="B20" s="2">
        <v>16</v>
      </c>
      <c r="C20" s="2">
        <f>+'Octubre 2014 '!B20</f>
        <v>31</v>
      </c>
      <c r="D20" s="18">
        <f t="shared" ref="D20:D27" si="3">+(B20-C20)*100/C20</f>
        <v>-48.387096774193552</v>
      </c>
      <c r="E20" s="2">
        <f>+B20+'Septiembre 2015'!E20</f>
        <v>205</v>
      </c>
      <c r="F20" s="2">
        <f>+C20+'Septiembre 2015'!F20</f>
        <v>256</v>
      </c>
      <c r="G20" s="18">
        <f t="shared" si="0"/>
        <v>-19.921875</v>
      </c>
      <c r="H20" s="2">
        <f>+B20-C20+'Septiembre 2015'!H20</f>
        <v>254</v>
      </c>
      <c r="I20" s="22">
        <f>+'Octubre 2014 '!H20</f>
        <v>320</v>
      </c>
      <c r="J20" s="18">
        <f t="shared" si="1"/>
        <v>-20.625</v>
      </c>
    </row>
    <row r="21" spans="1:10" ht="13" x14ac:dyDescent="0.15">
      <c r="A21" s="1" t="s">
        <v>17</v>
      </c>
      <c r="B21" s="2">
        <v>85</v>
      </c>
      <c r="C21" s="2">
        <f>+'Octubre 2014 '!B21</f>
        <v>66</v>
      </c>
      <c r="D21" s="18">
        <f t="shared" si="3"/>
        <v>28.787878787878789</v>
      </c>
      <c r="E21" s="2">
        <f>+B21+'Septiembre 2015'!E21</f>
        <v>380</v>
      </c>
      <c r="F21" s="2">
        <f>+C21+'Septiembre 2015'!F21</f>
        <v>404</v>
      </c>
      <c r="G21" s="18">
        <f t="shared" si="0"/>
        <v>-5.9405940594059405</v>
      </c>
      <c r="H21" s="2">
        <f>+B21-C21+'Septiembre 2015'!H21</f>
        <v>469</v>
      </c>
      <c r="I21" s="22">
        <f>+'Octubre 2014 '!H21</f>
        <v>486</v>
      </c>
      <c r="J21" s="18">
        <f t="shared" si="1"/>
        <v>-3.4979423868312756</v>
      </c>
    </row>
    <row r="22" spans="1:10" ht="13" x14ac:dyDescent="0.15">
      <c r="A22" s="1" t="s">
        <v>19</v>
      </c>
      <c r="B22" s="2">
        <v>6</v>
      </c>
      <c r="C22" s="2">
        <f>+'Octubre 2014 '!B22</f>
        <v>4</v>
      </c>
      <c r="D22" s="18">
        <f t="shared" si="3"/>
        <v>50</v>
      </c>
      <c r="E22" s="2">
        <f>+B22+'Septiembre 2015'!E22</f>
        <v>59</v>
      </c>
      <c r="F22" s="2">
        <f>+C22+'Septiembre 2015'!F22</f>
        <v>33</v>
      </c>
      <c r="G22" s="18">
        <f t="shared" si="0"/>
        <v>78.787878787878782</v>
      </c>
      <c r="H22" s="2">
        <f>+B22-C22+'Septiembre 2015'!H22</f>
        <v>66</v>
      </c>
      <c r="I22" s="22">
        <f>+'Octubre 2014 '!H22</f>
        <v>41</v>
      </c>
      <c r="J22" s="18">
        <f t="shared" si="1"/>
        <v>60.975609756097562</v>
      </c>
    </row>
    <row r="23" spans="1:10" ht="13" x14ac:dyDescent="0.15">
      <c r="A23" s="1" t="s">
        <v>18</v>
      </c>
      <c r="B23" s="2">
        <v>12</v>
      </c>
      <c r="C23" s="2">
        <f>+'Octubre 2014 '!B23</f>
        <v>38</v>
      </c>
      <c r="D23" s="18">
        <f t="shared" si="3"/>
        <v>-68.421052631578945</v>
      </c>
      <c r="E23" s="2">
        <f>+B23+'Septiembre 2015'!E23</f>
        <v>136</v>
      </c>
      <c r="F23" s="2">
        <f>+C23+'Septiembre 2015'!F23</f>
        <v>204</v>
      </c>
      <c r="G23" s="18">
        <f t="shared" si="0"/>
        <v>-33.333333333333336</v>
      </c>
      <c r="H23" s="2">
        <f>+B23-C23+'Septiembre 2015'!H23</f>
        <v>175</v>
      </c>
      <c r="I23" s="22">
        <f>+'Octubre 2014 '!H23</f>
        <v>259</v>
      </c>
      <c r="J23" s="18">
        <f t="shared" si="1"/>
        <v>-32.432432432432435</v>
      </c>
    </row>
    <row r="24" spans="1:10" ht="13" x14ac:dyDescent="0.15">
      <c r="A24" s="1" t="s">
        <v>20</v>
      </c>
      <c r="B24" s="2">
        <v>63</v>
      </c>
      <c r="C24" s="2">
        <f>+'Octubre 2014 '!B24</f>
        <v>18</v>
      </c>
      <c r="D24" s="18">
        <f t="shared" si="3"/>
        <v>250</v>
      </c>
      <c r="E24" s="2">
        <f>+B24+'Septiembre 2015'!E24</f>
        <v>246</v>
      </c>
      <c r="F24" s="2">
        <f>+C24+'Septiembre 2015'!F24</f>
        <v>126</v>
      </c>
      <c r="G24" s="18">
        <f t="shared" si="0"/>
        <v>95.238095238095241</v>
      </c>
      <c r="H24" s="2">
        <f>+B24-C24+'Septiembre 2015'!H24</f>
        <v>286</v>
      </c>
      <c r="I24" s="22">
        <f>+'Octubre 2014 '!H24</f>
        <v>164</v>
      </c>
      <c r="J24" s="18">
        <f t="shared" si="1"/>
        <v>74.390243902439025</v>
      </c>
    </row>
    <row r="25" spans="1:10" ht="13" x14ac:dyDescent="0.15">
      <c r="A25" s="1" t="s">
        <v>22</v>
      </c>
      <c r="B25" s="2">
        <v>65</v>
      </c>
      <c r="C25" s="2">
        <f>+'Octubre 2014 '!B25</f>
        <v>83</v>
      </c>
      <c r="D25" s="18">
        <f t="shared" si="3"/>
        <v>-21.686746987951807</v>
      </c>
      <c r="E25" s="2">
        <f>+B25+'Septiembre 2015'!E25</f>
        <v>396</v>
      </c>
      <c r="F25" s="2">
        <f>+C25+'Septiembre 2015'!F25</f>
        <v>396</v>
      </c>
      <c r="G25" s="18">
        <f t="shared" si="0"/>
        <v>0</v>
      </c>
      <c r="H25" s="2">
        <f>+B25-C25+'Septiembre 2015'!H25</f>
        <v>470</v>
      </c>
      <c r="I25" s="22">
        <f>+'Octubre 2014 '!H25</f>
        <v>476</v>
      </c>
      <c r="J25" s="18">
        <f t="shared" si="1"/>
        <v>-1.2605042016806722</v>
      </c>
    </row>
    <row r="26" spans="1:10" ht="13" x14ac:dyDescent="0.15">
      <c r="A26" s="1" t="s">
        <v>21</v>
      </c>
      <c r="B26" s="2">
        <v>13</v>
      </c>
      <c r="C26" s="2">
        <f>+'Octubre 2014 '!B26</f>
        <v>19</v>
      </c>
      <c r="D26" s="18">
        <f t="shared" si="3"/>
        <v>-31.578947368421051</v>
      </c>
      <c r="E26" s="2">
        <f>+B26+'Septiembre 2015'!E26</f>
        <v>62</v>
      </c>
      <c r="F26" s="2">
        <f>+C26+'Septiembre 2015'!F26</f>
        <v>100</v>
      </c>
      <c r="G26" s="18">
        <f t="shared" si="0"/>
        <v>-38</v>
      </c>
      <c r="H26" s="2">
        <f>+B26-C26+'Septiembre 2015'!H26</f>
        <v>80</v>
      </c>
      <c r="I26" s="22">
        <f>+'Octubre 2014 '!H26</f>
        <v>109</v>
      </c>
      <c r="J26" s="18">
        <f t="shared" si="1"/>
        <v>-26.605504587155963</v>
      </c>
    </row>
    <row r="27" spans="1:10" ht="13" x14ac:dyDescent="0.15">
      <c r="A27" s="1" t="s">
        <v>28</v>
      </c>
      <c r="B27" s="2">
        <v>12</v>
      </c>
      <c r="C27" s="2">
        <f>+'Octubre 2014 '!B27</f>
        <v>11</v>
      </c>
      <c r="D27" s="18">
        <f t="shared" si="3"/>
        <v>9.0909090909090917</v>
      </c>
      <c r="E27" s="2">
        <f>+B27+'Septiembre 2015'!E27</f>
        <v>59</v>
      </c>
      <c r="F27" s="2">
        <f>+C27+'Septiembre 2015'!F27</f>
        <v>71</v>
      </c>
      <c r="G27" s="18">
        <f t="shared" si="0"/>
        <v>-16.901408450704224</v>
      </c>
      <c r="H27" s="2">
        <f>+B27-C27+'Septiembre 2015'!H27</f>
        <v>71</v>
      </c>
      <c r="I27" s="22">
        <f>+'Octubre 2014 '!H27</f>
        <v>89</v>
      </c>
      <c r="J27" s="18">
        <f t="shared" si="1"/>
        <v>-20.224719101123597</v>
      </c>
    </row>
    <row r="28" spans="1:10" x14ac:dyDescent="0.15">
      <c r="A28" s="8" t="s">
        <v>30</v>
      </c>
      <c r="B28" s="6">
        <f>SUM(B20:B27)</f>
        <v>272</v>
      </c>
      <c r="C28" s="6">
        <f>SUM(C20:C27)</f>
        <v>270</v>
      </c>
      <c r="D28" s="7">
        <f>+(B28-C28)*100/C28</f>
        <v>0.7407407407407407</v>
      </c>
      <c r="E28" s="6">
        <f>SUM(E20:E27)</f>
        <v>1543</v>
      </c>
      <c r="F28" s="6">
        <f>SUM(F20:F27)</f>
        <v>1590</v>
      </c>
      <c r="G28" s="7">
        <f>+(E28-F28)*100/F28</f>
        <v>-2.9559748427672954</v>
      </c>
      <c r="H28" s="6">
        <f>SUM(H20:H27)</f>
        <v>1871</v>
      </c>
      <c r="I28" s="6">
        <f>SUM(I20:I27)</f>
        <v>1944</v>
      </c>
      <c r="J28" s="7">
        <f>+(H28-I28)*100/I28</f>
        <v>-3.7551440329218106</v>
      </c>
    </row>
    <row r="29" spans="1:10" ht="14" x14ac:dyDescent="0.15">
      <c r="A29" s="16" t="s">
        <v>27</v>
      </c>
      <c r="B29" s="14">
        <f>+B7+B13+B19+B28</f>
        <v>1253</v>
      </c>
      <c r="C29" s="14">
        <f>+C7+C13+C19+C28</f>
        <v>1123</v>
      </c>
      <c r="D29" s="15">
        <f>+(B29-C29)*100/C29</f>
        <v>11.57613535173642</v>
      </c>
      <c r="E29" s="14">
        <f t="shared" ref="E29:I29" si="4">+E7+E13+E19+E28</f>
        <v>8382</v>
      </c>
      <c r="F29" s="14">
        <f t="shared" si="4"/>
        <v>8292</v>
      </c>
      <c r="G29" s="15">
        <f>+(E29-F29)*100/F29</f>
        <v>1.085383502170767</v>
      </c>
      <c r="H29" s="14">
        <f t="shared" si="4"/>
        <v>10146</v>
      </c>
      <c r="I29" s="14">
        <f t="shared" si="4"/>
        <v>10053</v>
      </c>
      <c r="J29" s="15">
        <f>+(H29-I29)*100/I29</f>
        <v>0.92509698597433598</v>
      </c>
    </row>
    <row r="30" spans="1:10" x14ac:dyDescent="0.15">
      <c r="A30" s="13" t="s">
        <v>31</v>
      </c>
      <c r="B30" s="13">
        <f>+B29-B7</f>
        <v>1099</v>
      </c>
      <c r="C30" s="13">
        <f>+C29-C7</f>
        <v>1010</v>
      </c>
      <c r="D30" s="12">
        <f>+(B30-C30)*100/C30</f>
        <v>8.8118811881188126</v>
      </c>
      <c r="E30" s="13">
        <f t="shared" ref="E30:I30" si="5">+E29-E7</f>
        <v>7339</v>
      </c>
      <c r="F30" s="13">
        <f t="shared" si="5"/>
        <v>7414</v>
      </c>
      <c r="G30" s="12">
        <f>+(E30-F30)*100/F30</f>
        <v>-1.0115996762881037</v>
      </c>
      <c r="H30" s="13">
        <f t="shared" si="5"/>
        <v>8916</v>
      </c>
      <c r="I30" s="13">
        <f t="shared" si="5"/>
        <v>9027</v>
      </c>
      <c r="J30" s="12">
        <f>+(H30-I30)*100/I30</f>
        <v>-1.2296444001329345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246D-5B77-B340-898D-1AA966735975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65</v>
      </c>
      <c r="C4" s="2">
        <f>+'Diciembre 2022'!B4</f>
        <v>57</v>
      </c>
      <c r="D4" s="18">
        <f>+(B4-C4)*100/C4</f>
        <v>14.035087719298245</v>
      </c>
      <c r="E4" s="2">
        <f>+B4+'Noviembre 2023'!E4</f>
        <v>615</v>
      </c>
      <c r="F4" s="2">
        <f>+C4+'Noviembre 2023'!F4</f>
        <v>558</v>
      </c>
      <c r="G4" s="18">
        <f t="shared" ref="G4:G27" si="0">+(E4-F4)*100/F4</f>
        <v>10.21505376344086</v>
      </c>
      <c r="H4" s="2">
        <f>+B4-C4+'Noviembre 2023'!H4</f>
        <v>615</v>
      </c>
      <c r="I4" s="22">
        <f>+'Diciembre 2022'!H4</f>
        <v>558</v>
      </c>
      <c r="J4" s="18">
        <f t="shared" ref="J4:J27" si="1">+(H4-I4)*100/I4</f>
        <v>10.21505376344086</v>
      </c>
    </row>
    <row r="5" spans="1:10" ht="13" x14ac:dyDescent="0.15">
      <c r="A5" s="1" t="s">
        <v>5</v>
      </c>
      <c r="B5" s="2">
        <v>19</v>
      </c>
      <c r="C5" s="2">
        <f>+'Diciembre 2022'!B5</f>
        <v>17</v>
      </c>
      <c r="D5" s="18">
        <f t="shared" ref="D5:D6" si="2">+(B5-C5)*100/C5</f>
        <v>11.764705882352942</v>
      </c>
      <c r="E5" s="2">
        <f>+B5+'Noviembre 2023'!E5</f>
        <v>118</v>
      </c>
      <c r="F5" s="2">
        <f>+C5+'Noviembre 2023'!F5</f>
        <v>98</v>
      </c>
      <c r="G5" s="18">
        <f t="shared" si="0"/>
        <v>20.408163265306122</v>
      </c>
      <c r="H5" s="2">
        <f>+B5-C5+'Noviembre 2023'!H5</f>
        <v>118</v>
      </c>
      <c r="I5" s="22">
        <f>+'Diciembre 2022'!H5</f>
        <v>98</v>
      </c>
      <c r="J5" s="18">
        <f t="shared" si="1"/>
        <v>20.408163265306122</v>
      </c>
    </row>
    <row r="6" spans="1:10" ht="13" x14ac:dyDescent="0.15">
      <c r="A6" s="1" t="s">
        <v>6</v>
      </c>
      <c r="B6" s="2">
        <v>7</v>
      </c>
      <c r="C6" s="2">
        <f>+'Diciembre 2022'!B6</f>
        <v>14</v>
      </c>
      <c r="D6" s="18">
        <f t="shared" si="2"/>
        <v>-50</v>
      </c>
      <c r="E6" s="2">
        <f>+B6+'Noviembre 2023'!E6</f>
        <v>160</v>
      </c>
      <c r="F6" s="2">
        <f>+C6+'Noviembre 2023'!F6</f>
        <v>221</v>
      </c>
      <c r="G6" s="18">
        <f t="shared" si="0"/>
        <v>-27.601809954751133</v>
      </c>
      <c r="H6" s="2">
        <f>+B6-C6+'Noviembre 2023'!H6</f>
        <v>160</v>
      </c>
      <c r="I6" s="22">
        <f>+'Diciembre 2022'!H6</f>
        <v>221</v>
      </c>
      <c r="J6" s="18">
        <f t="shared" si="1"/>
        <v>-27.601809954751133</v>
      </c>
    </row>
    <row r="7" spans="1:10" x14ac:dyDescent="0.15">
      <c r="A7" s="8" t="s">
        <v>1</v>
      </c>
      <c r="B7" s="6">
        <f>SUM(B4:B6)</f>
        <v>91</v>
      </c>
      <c r="C7" s="6">
        <f>SUM(C4:C6)</f>
        <v>88</v>
      </c>
      <c r="D7" s="7">
        <f>+(B7-C7)*100/C7</f>
        <v>3.4090909090909092</v>
      </c>
      <c r="E7" s="6">
        <f>SUM(E4:E6)</f>
        <v>893</v>
      </c>
      <c r="F7" s="6">
        <f>SUM(F4:F6)</f>
        <v>877</v>
      </c>
      <c r="G7" s="7">
        <f t="shared" si="0"/>
        <v>1.8244013683010263</v>
      </c>
      <c r="H7" s="6">
        <f>SUM(H4:H6)</f>
        <v>893</v>
      </c>
      <c r="I7" s="6">
        <f>SUM(I4:I6)</f>
        <v>877</v>
      </c>
      <c r="J7" s="7">
        <f t="shared" si="1"/>
        <v>1.8244013683010263</v>
      </c>
    </row>
    <row r="8" spans="1:10" ht="13" x14ac:dyDescent="0.15">
      <c r="A8" s="1" t="s">
        <v>7</v>
      </c>
      <c r="B8" s="2">
        <v>29</v>
      </c>
      <c r="C8" s="2">
        <f>+'Diciembre 2022'!B8</f>
        <v>50</v>
      </c>
      <c r="D8" s="18">
        <f t="shared" ref="D8:D27" si="3">+(B8-C8)*100/C8</f>
        <v>-42</v>
      </c>
      <c r="E8" s="2">
        <f>+B8+'Noviembre 2023'!E8</f>
        <v>196</v>
      </c>
      <c r="F8" s="2">
        <f>+C8+'Noviembre 2023'!F8</f>
        <v>209</v>
      </c>
      <c r="G8" s="18">
        <f t="shared" si="0"/>
        <v>-6.2200956937799043</v>
      </c>
      <c r="H8" s="2">
        <f>+B8-C8+'Noviembre 2023'!H8</f>
        <v>196</v>
      </c>
      <c r="I8" s="22">
        <f>+'Diciembre 2022'!H8</f>
        <v>209</v>
      </c>
      <c r="J8" s="18">
        <f t="shared" si="1"/>
        <v>-6.2200956937799043</v>
      </c>
    </row>
    <row r="9" spans="1:10" ht="13" x14ac:dyDescent="0.15">
      <c r="A9" s="1" t="s">
        <v>8</v>
      </c>
      <c r="B9" s="2">
        <v>10</v>
      </c>
      <c r="C9" s="2">
        <f>+'Diciembre 2022'!B9</f>
        <v>9</v>
      </c>
      <c r="D9" s="18">
        <f t="shared" si="3"/>
        <v>11.111111111111111</v>
      </c>
      <c r="E9" s="2">
        <f>+B9+'Noviembre 2023'!E9</f>
        <v>89</v>
      </c>
      <c r="F9" s="2">
        <f>+C9+'Noviembre 2023'!F9</f>
        <v>98</v>
      </c>
      <c r="G9" s="18">
        <f t="shared" si="0"/>
        <v>-9.183673469387756</v>
      </c>
      <c r="H9" s="2">
        <f>+B9-C9+'Noviembre 2023'!H9</f>
        <v>89</v>
      </c>
      <c r="I9" s="22">
        <f>+'Diciembre 2022'!H9</f>
        <v>98</v>
      </c>
      <c r="J9" s="18">
        <f t="shared" si="1"/>
        <v>-9.183673469387756</v>
      </c>
    </row>
    <row r="10" spans="1:10" ht="13" x14ac:dyDescent="0.15">
      <c r="A10" s="1" t="s">
        <v>9</v>
      </c>
      <c r="B10" s="2">
        <v>62</v>
      </c>
      <c r="C10" s="2">
        <f>+'Diciembre 2022'!B10</f>
        <v>118</v>
      </c>
      <c r="D10" s="18">
        <f t="shared" si="3"/>
        <v>-47.457627118644069</v>
      </c>
      <c r="E10" s="2">
        <f>+B10+'Noviembre 2023'!E10</f>
        <v>498</v>
      </c>
      <c r="F10" s="2">
        <f>+C10+'Noviembre 2023'!F10</f>
        <v>494</v>
      </c>
      <c r="G10" s="18">
        <f t="shared" si="0"/>
        <v>0.80971659919028338</v>
      </c>
      <c r="H10" s="2">
        <f>+B10-C10+'Noviembre 2023'!H10</f>
        <v>498</v>
      </c>
      <c r="I10" s="22">
        <f>+'Diciembre 2022'!H10</f>
        <v>494</v>
      </c>
      <c r="J10" s="18">
        <f t="shared" si="1"/>
        <v>0.80971659919028338</v>
      </c>
    </row>
    <row r="11" spans="1:10" ht="13" x14ac:dyDescent="0.15">
      <c r="A11" s="1" t="s">
        <v>10</v>
      </c>
      <c r="B11" s="2">
        <v>11</v>
      </c>
      <c r="C11" s="2">
        <f>+'Diciembre 2022'!B11</f>
        <v>35</v>
      </c>
      <c r="D11" s="18">
        <f t="shared" si="3"/>
        <v>-68.571428571428569</v>
      </c>
      <c r="E11" s="2">
        <f>+B11+'Noviembre 2023'!E11</f>
        <v>165</v>
      </c>
      <c r="F11" s="2">
        <f>+C11+'Noviembre 2023'!F11</f>
        <v>448</v>
      </c>
      <c r="G11" s="18">
        <f t="shared" si="0"/>
        <v>-63.169642857142854</v>
      </c>
      <c r="H11" s="2">
        <f>+B11-C11+'Noviembre 2023'!H11</f>
        <v>165</v>
      </c>
      <c r="I11" s="22">
        <f>+'Diciembre 2022'!H11</f>
        <v>448</v>
      </c>
      <c r="J11" s="18">
        <f t="shared" si="1"/>
        <v>-63.169642857142854</v>
      </c>
    </row>
    <row r="12" spans="1:10" ht="13" x14ac:dyDescent="0.15">
      <c r="A12" s="1" t="s">
        <v>11</v>
      </c>
      <c r="B12" s="2">
        <v>73</v>
      </c>
      <c r="C12" s="2">
        <f>+'Diciembre 2022'!B12</f>
        <v>158</v>
      </c>
      <c r="D12" s="18">
        <f t="shared" si="3"/>
        <v>-53.797468354430379</v>
      </c>
      <c r="E12" s="2">
        <f>+B12+'Noviembre 2023'!E12</f>
        <v>604</v>
      </c>
      <c r="F12" s="2">
        <f>+C12+'Noviembre 2023'!F12</f>
        <v>1301</v>
      </c>
      <c r="G12" s="18">
        <f t="shared" si="0"/>
        <v>-53.574173712528825</v>
      </c>
      <c r="H12" s="2">
        <f>+B12-C12+'Noviembre 2023'!H12</f>
        <v>604</v>
      </c>
      <c r="I12" s="22">
        <f>+'Diciembre 2022'!H12</f>
        <v>1301</v>
      </c>
      <c r="J12" s="18">
        <f t="shared" si="1"/>
        <v>-53.574173712528825</v>
      </c>
    </row>
    <row r="13" spans="1:10" x14ac:dyDescent="0.15">
      <c r="A13" s="8" t="s">
        <v>2</v>
      </c>
      <c r="B13" s="6">
        <f>SUM(B8:B12)</f>
        <v>185</v>
      </c>
      <c r="C13" s="6">
        <f>SUM(C8:C12)</f>
        <v>370</v>
      </c>
      <c r="D13" s="7">
        <f t="shared" si="3"/>
        <v>-50</v>
      </c>
      <c r="E13" s="6">
        <f>SUM(E8:E12)</f>
        <v>1552</v>
      </c>
      <c r="F13" s="6">
        <f>SUM(F8:F12)</f>
        <v>2550</v>
      </c>
      <c r="G13" s="7">
        <f t="shared" si="0"/>
        <v>-39.137254901960787</v>
      </c>
      <c r="H13" s="6">
        <f>SUM(H8:H12)</f>
        <v>1552</v>
      </c>
      <c r="I13" s="6">
        <f>SUM(I8:I12)</f>
        <v>2550</v>
      </c>
      <c r="J13" s="7">
        <f t="shared" si="1"/>
        <v>-39.137254901960787</v>
      </c>
    </row>
    <row r="14" spans="1:10" ht="13" x14ac:dyDescent="0.15">
      <c r="A14" s="1" t="s">
        <v>12</v>
      </c>
      <c r="B14" s="2">
        <v>92</v>
      </c>
      <c r="C14" s="2">
        <f>+'Diciembre 2022'!B14</f>
        <v>111</v>
      </c>
      <c r="D14" s="18">
        <f t="shared" si="3"/>
        <v>-17.117117117117118</v>
      </c>
      <c r="E14" s="2">
        <f>+B14+'Noviembre 2023'!E14</f>
        <v>788</v>
      </c>
      <c r="F14" s="2">
        <f>+C14+'Noviembre 2023'!F14</f>
        <v>1183</v>
      </c>
      <c r="G14" s="18">
        <f t="shared" si="0"/>
        <v>-33.38968723584108</v>
      </c>
      <c r="H14" s="2">
        <f>+B14-C14+'Noviembre 2023'!H14</f>
        <v>788</v>
      </c>
      <c r="I14" s="22">
        <f>+'Diciembre 2022'!H14</f>
        <v>1183</v>
      </c>
      <c r="J14" s="18">
        <f t="shared" si="1"/>
        <v>-33.38968723584108</v>
      </c>
    </row>
    <row r="15" spans="1:10" ht="13" x14ac:dyDescent="0.15">
      <c r="A15" s="1" t="s">
        <v>13</v>
      </c>
      <c r="B15" s="2">
        <v>107</v>
      </c>
      <c r="C15" s="2">
        <f>+'Diciembre 2022'!B15</f>
        <v>134</v>
      </c>
      <c r="D15" s="18">
        <f t="shared" si="3"/>
        <v>-20.149253731343283</v>
      </c>
      <c r="E15" s="2">
        <f>+B15+'Noviembre 2023'!E15</f>
        <v>864</v>
      </c>
      <c r="F15" s="2">
        <f>+C15+'Noviembre 2023'!F15</f>
        <v>879</v>
      </c>
      <c r="G15" s="18">
        <f t="shared" si="0"/>
        <v>-1.7064846416382253</v>
      </c>
      <c r="H15" s="2">
        <f>+B15-C15+'Noviembre 2023'!H15</f>
        <v>864</v>
      </c>
      <c r="I15" s="22">
        <f>+'Diciembre 2022'!H15</f>
        <v>879</v>
      </c>
      <c r="J15" s="18">
        <f t="shared" si="1"/>
        <v>-1.7064846416382253</v>
      </c>
    </row>
    <row r="16" spans="1:10" ht="13" x14ac:dyDescent="0.15">
      <c r="A16" s="1" t="s">
        <v>14</v>
      </c>
      <c r="B16" s="2">
        <v>28</v>
      </c>
      <c r="C16" s="2">
        <f>+'Diciembre 2022'!B16</f>
        <v>48</v>
      </c>
      <c r="D16" s="18">
        <f t="shared" si="3"/>
        <v>-41.666666666666664</v>
      </c>
      <c r="E16" s="2">
        <f>+B16+'Noviembre 2023'!E16</f>
        <v>282</v>
      </c>
      <c r="F16" s="2">
        <f>+C16+'Noviembre 2023'!F16</f>
        <v>404</v>
      </c>
      <c r="G16" s="18">
        <f t="shared" si="0"/>
        <v>-30.198019801980198</v>
      </c>
      <c r="H16" s="2">
        <f>+B16-C16+'Noviembre 2023'!H16</f>
        <v>282</v>
      </c>
      <c r="I16" s="22">
        <f>+'Diciembre 2022'!H16</f>
        <v>404</v>
      </c>
      <c r="J16" s="18">
        <f t="shared" si="1"/>
        <v>-30.198019801980198</v>
      </c>
    </row>
    <row r="17" spans="1:10" ht="13" x14ac:dyDescent="0.15">
      <c r="A17" s="1" t="s">
        <v>15</v>
      </c>
      <c r="B17" s="2">
        <v>35</v>
      </c>
      <c r="C17" s="2">
        <f>+'Diciembre 2022'!B17</f>
        <v>50</v>
      </c>
      <c r="D17" s="18">
        <f t="shared" si="3"/>
        <v>-30</v>
      </c>
      <c r="E17" s="2">
        <f>+B17+'Noviembre 2023'!E17</f>
        <v>423</v>
      </c>
      <c r="F17" s="2">
        <f>+C17+'Noviembre 2023'!F17</f>
        <v>490</v>
      </c>
      <c r="G17" s="18">
        <f t="shared" si="0"/>
        <v>-13.673469387755102</v>
      </c>
      <c r="H17" s="2">
        <f>+B17-C17+'Noviembre 2023'!H17</f>
        <v>423</v>
      </c>
      <c r="I17" s="22">
        <f>+'Diciembre 2022'!H17</f>
        <v>490</v>
      </c>
      <c r="J17" s="18">
        <f t="shared" si="1"/>
        <v>-13.673469387755102</v>
      </c>
    </row>
    <row r="18" spans="1:10" ht="13" x14ac:dyDescent="0.15">
      <c r="A18" s="1" t="s">
        <v>29</v>
      </c>
      <c r="B18" s="2">
        <v>46</v>
      </c>
      <c r="C18" s="2">
        <f>+'Diciembre 2022'!B18</f>
        <v>53</v>
      </c>
      <c r="D18" s="18">
        <f t="shared" si="3"/>
        <v>-13.20754716981132</v>
      </c>
      <c r="E18" s="2">
        <f>+B18+'Noviembre 2023'!E18</f>
        <v>349</v>
      </c>
      <c r="F18" s="2">
        <f>+C18+'Noviembre 2023'!F18</f>
        <v>438</v>
      </c>
      <c r="G18" s="18">
        <f t="shared" si="0"/>
        <v>-20.319634703196346</v>
      </c>
      <c r="H18" s="2">
        <f>+B18-C18+'Noviembre 2023'!H18</f>
        <v>349</v>
      </c>
      <c r="I18" s="22">
        <f>+'Diciembre 2022'!H18</f>
        <v>438</v>
      </c>
      <c r="J18" s="18">
        <f t="shared" si="1"/>
        <v>-20.319634703196346</v>
      </c>
    </row>
    <row r="19" spans="1:10" x14ac:dyDescent="0.15">
      <c r="A19" s="8" t="s">
        <v>3</v>
      </c>
      <c r="B19" s="6">
        <f>SUM(B14:B18)</f>
        <v>308</v>
      </c>
      <c r="C19" s="6">
        <f>SUM(C14:C18)</f>
        <v>396</v>
      </c>
      <c r="D19" s="7">
        <f t="shared" si="3"/>
        <v>-22.222222222222221</v>
      </c>
      <c r="E19" s="6">
        <f>SUM(E14:E18)</f>
        <v>2706</v>
      </c>
      <c r="F19" s="6">
        <f>SUM(F14:F18)</f>
        <v>3394</v>
      </c>
      <c r="G19" s="7">
        <f t="shared" si="0"/>
        <v>-20.271066588096641</v>
      </c>
      <c r="H19" s="6">
        <f>SUM(H14:H18)</f>
        <v>2706</v>
      </c>
      <c r="I19" s="6">
        <f>SUM(I14:I18)</f>
        <v>3394</v>
      </c>
      <c r="J19" s="7">
        <f t="shared" si="1"/>
        <v>-20.271066588096641</v>
      </c>
    </row>
    <row r="20" spans="1:10" ht="13" x14ac:dyDescent="0.15">
      <c r="A20" s="1" t="s">
        <v>16</v>
      </c>
      <c r="B20" s="2">
        <v>39</v>
      </c>
      <c r="C20" s="2">
        <f>+'Diciembre 2022'!B20</f>
        <v>27</v>
      </c>
      <c r="D20" s="18">
        <f t="shared" si="3"/>
        <v>44.444444444444443</v>
      </c>
      <c r="E20" s="2">
        <f>+B20+'Noviembre 2023'!E20</f>
        <v>323</v>
      </c>
      <c r="F20" s="2">
        <f>+C20+'Noviembre 2023'!F20</f>
        <v>364</v>
      </c>
      <c r="G20" s="18">
        <f t="shared" si="0"/>
        <v>-11.263736263736265</v>
      </c>
      <c r="H20" s="2">
        <f>+B20-C20+'Noviembre 2023'!H20</f>
        <v>323</v>
      </c>
      <c r="I20" s="22">
        <f>+'Diciembre 2022'!H20</f>
        <v>364</v>
      </c>
      <c r="J20" s="18">
        <f t="shared" si="1"/>
        <v>-11.263736263736265</v>
      </c>
    </row>
    <row r="21" spans="1:10" ht="13" x14ac:dyDescent="0.15">
      <c r="A21" s="1" t="s">
        <v>17</v>
      </c>
      <c r="B21" s="2">
        <v>43</v>
      </c>
      <c r="C21" s="2">
        <f>+'Diciembre 2022'!B21</f>
        <v>28</v>
      </c>
      <c r="D21" s="18">
        <f t="shared" si="3"/>
        <v>53.571428571428569</v>
      </c>
      <c r="E21" s="2">
        <f>+B21+'Noviembre 2023'!E21</f>
        <v>198</v>
      </c>
      <c r="F21" s="2">
        <f>+C21+'Noviembre 2023'!F21</f>
        <v>174</v>
      </c>
      <c r="G21" s="18">
        <f t="shared" si="0"/>
        <v>13.793103448275861</v>
      </c>
      <c r="H21" s="2">
        <f>+B21-C21+'Noviembre 2023'!H21</f>
        <v>198</v>
      </c>
      <c r="I21" s="22">
        <f>+'Diciembre 2022'!H21</f>
        <v>174</v>
      </c>
      <c r="J21" s="18">
        <f t="shared" si="1"/>
        <v>13.793103448275861</v>
      </c>
    </row>
    <row r="22" spans="1:10" ht="13" x14ac:dyDescent="0.15">
      <c r="A22" s="1" t="s">
        <v>19</v>
      </c>
      <c r="B22" s="2">
        <v>35</v>
      </c>
      <c r="C22" s="2">
        <f>+'Diciembre 2022'!B22</f>
        <v>27</v>
      </c>
      <c r="D22" s="18">
        <f t="shared" si="3"/>
        <v>29.62962962962963</v>
      </c>
      <c r="E22" s="2">
        <f>+B22+'Noviembre 2023'!E22</f>
        <v>331</v>
      </c>
      <c r="F22" s="2">
        <f>+C22+'Noviembre 2023'!F22</f>
        <v>375</v>
      </c>
      <c r="G22" s="18">
        <f t="shared" si="0"/>
        <v>-11.733333333333333</v>
      </c>
      <c r="H22" s="2">
        <f>+B22-C22+'Noviembre 2023'!H22</f>
        <v>331</v>
      </c>
      <c r="I22" s="22">
        <f>+'Diciembre 2022'!H22</f>
        <v>375</v>
      </c>
      <c r="J22" s="18">
        <f t="shared" si="1"/>
        <v>-11.733333333333333</v>
      </c>
    </row>
    <row r="23" spans="1:10" ht="13" x14ac:dyDescent="0.15">
      <c r="A23" s="1" t="s">
        <v>18</v>
      </c>
      <c r="B23" s="2">
        <v>13</v>
      </c>
      <c r="C23" s="2">
        <f>+'Diciembre 2022'!B23</f>
        <v>10</v>
      </c>
      <c r="D23" s="18">
        <f t="shared" si="3"/>
        <v>30</v>
      </c>
      <c r="E23" s="2">
        <f>+B23+'Noviembre 2023'!E23</f>
        <v>96</v>
      </c>
      <c r="F23" s="2">
        <f>+C23+'Noviembre 2023'!F23</f>
        <v>107</v>
      </c>
      <c r="G23" s="18">
        <f t="shared" si="0"/>
        <v>-10.280373831775702</v>
      </c>
      <c r="H23" s="2">
        <f>+B23-C23+'Noviembre 2023'!H23</f>
        <v>96</v>
      </c>
      <c r="I23" s="22">
        <f>+'Diciembre 2022'!H23</f>
        <v>107</v>
      </c>
      <c r="J23" s="18">
        <f t="shared" si="1"/>
        <v>-10.280373831775702</v>
      </c>
    </row>
    <row r="24" spans="1:10" ht="13" x14ac:dyDescent="0.15">
      <c r="A24" s="1" t="s">
        <v>20</v>
      </c>
      <c r="B24" s="2">
        <v>25</v>
      </c>
      <c r="C24" s="2">
        <f>+'Diciembre 2022'!B24</f>
        <v>23</v>
      </c>
      <c r="D24" s="18">
        <f t="shared" si="3"/>
        <v>8.695652173913043</v>
      </c>
      <c r="E24" s="2">
        <f>+B24+'Noviembre 2023'!E24</f>
        <v>180</v>
      </c>
      <c r="F24" s="2">
        <f>+C24+'Noviembre 2023'!F24</f>
        <v>270</v>
      </c>
      <c r="G24" s="18">
        <f t="shared" si="0"/>
        <v>-33.333333333333336</v>
      </c>
      <c r="H24" s="2">
        <f>+B24-C24+'Noviembre 2023'!H24</f>
        <v>180</v>
      </c>
      <c r="I24" s="22">
        <f>+'Diciembre 2022'!H24</f>
        <v>270</v>
      </c>
      <c r="J24" s="18">
        <f t="shared" si="1"/>
        <v>-33.333333333333336</v>
      </c>
    </row>
    <row r="25" spans="1:10" ht="13" x14ac:dyDescent="0.15">
      <c r="A25" s="1" t="s">
        <v>22</v>
      </c>
      <c r="B25" s="2">
        <v>89</v>
      </c>
      <c r="C25" s="2">
        <f>+'Diciembre 2022'!B25</f>
        <v>81</v>
      </c>
      <c r="D25" s="18">
        <f t="shared" si="3"/>
        <v>9.8765432098765427</v>
      </c>
      <c r="E25" s="2">
        <f>+B25+'Noviembre 2023'!E25</f>
        <v>748</v>
      </c>
      <c r="F25" s="2">
        <f>+C25+'Noviembre 2023'!F25</f>
        <v>772</v>
      </c>
      <c r="G25" s="18">
        <f t="shared" si="0"/>
        <v>-3.1088082901554404</v>
      </c>
      <c r="H25" s="2">
        <f>+B25-C25+'Noviembre 2023'!H25</f>
        <v>748</v>
      </c>
      <c r="I25" s="22">
        <f>+'Diciembre 2022'!H25</f>
        <v>772</v>
      </c>
      <c r="J25" s="18">
        <f t="shared" si="1"/>
        <v>-3.1088082901554404</v>
      </c>
    </row>
    <row r="26" spans="1:10" ht="13" x14ac:dyDescent="0.15">
      <c r="A26" s="1" t="s">
        <v>21</v>
      </c>
      <c r="B26" s="2">
        <v>59</v>
      </c>
      <c r="C26" s="2">
        <f>+'Diciembre 2022'!B26</f>
        <v>23</v>
      </c>
      <c r="D26" s="18">
        <f t="shared" si="3"/>
        <v>156.52173913043478</v>
      </c>
      <c r="E26" s="2">
        <f>+B26+'Noviembre 2023'!E26</f>
        <v>451</v>
      </c>
      <c r="F26" s="2">
        <f>+C26+'Noviembre 2023'!F26</f>
        <v>275</v>
      </c>
      <c r="G26" s="18">
        <f t="shared" si="0"/>
        <v>64</v>
      </c>
      <c r="H26" s="2">
        <f>+B26-C26+'Noviembre 2023'!H26</f>
        <v>451</v>
      </c>
      <c r="I26" s="22">
        <f>+'Diciembre 2022'!H26</f>
        <v>275</v>
      </c>
      <c r="J26" s="18">
        <f t="shared" si="1"/>
        <v>64</v>
      </c>
    </row>
    <row r="27" spans="1:10" ht="13" x14ac:dyDescent="0.15">
      <c r="A27" s="1" t="s">
        <v>28</v>
      </c>
      <c r="B27" s="2">
        <v>41</v>
      </c>
      <c r="C27" s="2">
        <f>+'Diciembre 2022'!B27</f>
        <v>16</v>
      </c>
      <c r="D27" s="18">
        <f t="shared" si="3"/>
        <v>156.25</v>
      </c>
      <c r="E27" s="2">
        <f>+B27+'Noviembre 2023'!E27</f>
        <v>238</v>
      </c>
      <c r="F27" s="2">
        <f>+C27+'Noviembre 2023'!F27</f>
        <v>206</v>
      </c>
      <c r="G27" s="18">
        <f t="shared" si="0"/>
        <v>15.533980582524272</v>
      </c>
      <c r="H27" s="2">
        <f>+B27-C27+'Noviembre 2023'!H27</f>
        <v>238</v>
      </c>
      <c r="I27" s="22">
        <f>+'Diciembre 2022'!H27</f>
        <v>206</v>
      </c>
      <c r="J27" s="18">
        <f t="shared" si="1"/>
        <v>15.533980582524272</v>
      </c>
    </row>
    <row r="28" spans="1:10" x14ac:dyDescent="0.15">
      <c r="A28" s="8" t="s">
        <v>30</v>
      </c>
      <c r="B28" s="6">
        <f>SUM(B20:B27)</f>
        <v>344</v>
      </c>
      <c r="C28" s="6">
        <f>SUM(C20:C27)</f>
        <v>235</v>
      </c>
      <c r="D28" s="7">
        <f>+(B28-C28)*100/C28</f>
        <v>46.382978723404257</v>
      </c>
      <c r="E28" s="6">
        <f>SUM(E20:E27)</f>
        <v>2565</v>
      </c>
      <c r="F28" s="6">
        <f>SUM(F20:F27)</f>
        <v>2543</v>
      </c>
      <c r="G28" s="7">
        <f>+(E28-F28)*100/F28</f>
        <v>0.86511993708218637</v>
      </c>
      <c r="H28" s="6">
        <f>SUM(H20:H27)</f>
        <v>2565</v>
      </c>
      <c r="I28" s="6">
        <f>SUM(I20:I27)</f>
        <v>2543</v>
      </c>
      <c r="J28" s="7">
        <f>+(H28-I28)*100/I28</f>
        <v>0.86511993708218637</v>
      </c>
    </row>
    <row r="29" spans="1:10" ht="14" x14ac:dyDescent="0.15">
      <c r="A29" s="16" t="s">
        <v>27</v>
      </c>
      <c r="B29" s="14">
        <f>+B7+B13+B19+B28</f>
        <v>928</v>
      </c>
      <c r="C29" s="14">
        <f>+C7+C13+C19+C28</f>
        <v>1089</v>
      </c>
      <c r="D29" s="15">
        <f>+(B29-C29)*100/C29</f>
        <v>-14.784205693296602</v>
      </c>
      <c r="E29" s="14">
        <f t="shared" ref="E29:I29" si="4">+E7+E13+E19+E28</f>
        <v>7716</v>
      </c>
      <c r="F29" s="14">
        <f t="shared" si="4"/>
        <v>9364</v>
      </c>
      <c r="G29" s="15">
        <f>+(E29-F29)*100/F29</f>
        <v>-17.599316531396838</v>
      </c>
      <c r="H29" s="14">
        <f t="shared" si="4"/>
        <v>7716</v>
      </c>
      <c r="I29" s="14">
        <f t="shared" si="4"/>
        <v>9364</v>
      </c>
      <c r="J29" s="15">
        <f>+(H29-I29)*100/I29</f>
        <v>-17.599316531396838</v>
      </c>
    </row>
    <row r="30" spans="1:10" x14ac:dyDescent="0.15">
      <c r="A30" s="13" t="s">
        <v>31</v>
      </c>
      <c r="B30" s="13">
        <f>+B29-B7</f>
        <v>837</v>
      </c>
      <c r="C30" s="13">
        <f>+C29-C7</f>
        <v>1001</v>
      </c>
      <c r="D30" s="12">
        <f>+(B30-C30)*100/C30</f>
        <v>-16.383616383616385</v>
      </c>
      <c r="E30" s="13">
        <f t="shared" ref="E30:I30" si="5">+E29-E7</f>
        <v>6823</v>
      </c>
      <c r="F30" s="13">
        <f t="shared" si="5"/>
        <v>8487</v>
      </c>
      <c r="G30" s="12">
        <f>+(E30-F30)*100/F30</f>
        <v>-19.60645693413456</v>
      </c>
      <c r="H30" s="13">
        <f t="shared" si="5"/>
        <v>6823</v>
      </c>
      <c r="I30" s="13">
        <f t="shared" si="5"/>
        <v>8487</v>
      </c>
      <c r="J30" s="12">
        <f>+(H30-I30)*100/I30</f>
        <v>-19.60645693413456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J30"/>
  <sheetViews>
    <sheetView zoomScale="150" zoomScaleNormal="150" zoomScalePageLayoutView="150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18</v>
      </c>
      <c r="C4" s="2">
        <f>+'Septiembre 2014'!B4</f>
        <v>18</v>
      </c>
      <c r="D4" s="18">
        <f>+(B4-C4)*100/C4</f>
        <v>0</v>
      </c>
      <c r="E4" s="2">
        <f>+B4+'Agosto 2015'!E4</f>
        <v>286</v>
      </c>
      <c r="F4" s="2">
        <f>+C4+'Agosto 2015'!F4</f>
        <v>242</v>
      </c>
      <c r="G4" s="18">
        <f t="shared" ref="G4:G27" si="0">+(E4-F4)*100/F4</f>
        <v>18.181818181818183</v>
      </c>
      <c r="H4" s="2">
        <f>+B4-C4+'Agosto 2015'!H4</f>
        <v>384</v>
      </c>
      <c r="I4" s="22">
        <f>+'Septiembre 2014'!H4</f>
        <v>347</v>
      </c>
      <c r="J4" s="18">
        <f t="shared" ref="J4:J27" si="1">+(H4-I4)*100/I4</f>
        <v>10.662824207492795</v>
      </c>
    </row>
    <row r="5" spans="1:10" ht="13" x14ac:dyDescent="0.15">
      <c r="A5" s="1" t="s">
        <v>5</v>
      </c>
      <c r="B5" s="2">
        <v>21</v>
      </c>
      <c r="C5" s="2">
        <f>+'Septiembre 2014'!B5</f>
        <v>19</v>
      </c>
      <c r="D5" s="18">
        <f t="shared" ref="D5:D18" si="2">+(B5-C5)*100/C5</f>
        <v>10.526315789473685</v>
      </c>
      <c r="E5" s="2">
        <f>+B5+'Agosto 2015'!E5</f>
        <v>211</v>
      </c>
      <c r="F5" s="2">
        <f>+C5+'Agosto 2015'!F5</f>
        <v>202</v>
      </c>
      <c r="G5" s="18">
        <f t="shared" si="0"/>
        <v>4.4554455445544559</v>
      </c>
      <c r="H5" s="2">
        <f>+B5-C5+'Agosto 2015'!H5</f>
        <v>295</v>
      </c>
      <c r="I5" s="22">
        <f>+'Septiembre 2014'!H5</f>
        <v>274</v>
      </c>
      <c r="J5" s="18">
        <f t="shared" si="1"/>
        <v>7.664233576642336</v>
      </c>
    </row>
    <row r="6" spans="1:10" ht="13" x14ac:dyDescent="0.15">
      <c r="A6" s="1" t="s">
        <v>6</v>
      </c>
      <c r="B6" s="2">
        <v>45</v>
      </c>
      <c r="C6" s="2">
        <f>+'Septiembre 2014'!B6</f>
        <v>34</v>
      </c>
      <c r="D6" s="18">
        <f t="shared" si="2"/>
        <v>32.352941176470587</v>
      </c>
      <c r="E6" s="2">
        <f>+B6+'Agosto 2015'!E6</f>
        <v>392</v>
      </c>
      <c r="F6" s="2">
        <f>+C6+'Agosto 2015'!F6</f>
        <v>321</v>
      </c>
      <c r="G6" s="18">
        <f t="shared" si="0"/>
        <v>22.118380062305295</v>
      </c>
      <c r="H6" s="2">
        <f>+B6-C6+'Agosto 2015'!H6</f>
        <v>510</v>
      </c>
      <c r="I6" s="22">
        <f>+'Septiembre 2014'!H6</f>
        <v>410</v>
      </c>
      <c r="J6" s="18">
        <f t="shared" si="1"/>
        <v>24.390243902439025</v>
      </c>
    </row>
    <row r="7" spans="1:10" x14ac:dyDescent="0.15">
      <c r="A7" s="8" t="s">
        <v>1</v>
      </c>
      <c r="B7" s="6">
        <f>SUM(B4:B6)</f>
        <v>84</v>
      </c>
      <c r="C7" s="6">
        <f>SUM(C4:C6)</f>
        <v>71</v>
      </c>
      <c r="D7" s="7">
        <f>+(B7-C7)*100/C7</f>
        <v>18.309859154929576</v>
      </c>
      <c r="E7" s="6">
        <f>SUM(E4:E6)</f>
        <v>889</v>
      </c>
      <c r="F7" s="6">
        <f>SUM(F4:F6)</f>
        <v>765</v>
      </c>
      <c r="G7" s="7">
        <f t="shared" si="0"/>
        <v>16.209150326797385</v>
      </c>
      <c r="H7" s="6">
        <f>SUM(H4:H6)</f>
        <v>1189</v>
      </c>
      <c r="I7" s="6">
        <f>SUM(I4:I6)</f>
        <v>1031</v>
      </c>
      <c r="J7" s="7">
        <f t="shared" si="1"/>
        <v>15.324927255092144</v>
      </c>
    </row>
    <row r="8" spans="1:10" ht="13" x14ac:dyDescent="0.15">
      <c r="A8" s="1" t="s">
        <v>7</v>
      </c>
      <c r="B8" s="2">
        <v>4</v>
      </c>
      <c r="C8" s="2">
        <f>+'Septiembre 2014'!B8</f>
        <v>6</v>
      </c>
      <c r="D8" s="18">
        <f t="shared" si="2"/>
        <v>-33.333333333333336</v>
      </c>
      <c r="E8" s="2">
        <f>+B8+'Agosto 2015'!E8</f>
        <v>103</v>
      </c>
      <c r="F8" s="2">
        <f>+C8+'Agosto 2015'!F8</f>
        <v>100</v>
      </c>
      <c r="G8" s="18">
        <f t="shared" si="0"/>
        <v>3</v>
      </c>
      <c r="H8" s="2">
        <f>+B8-C8+'Agosto 2015'!H8</f>
        <v>136</v>
      </c>
      <c r="I8" s="22">
        <f>+'Septiembre 2014'!H8</f>
        <v>134</v>
      </c>
      <c r="J8" s="18">
        <f t="shared" si="1"/>
        <v>1.4925373134328359</v>
      </c>
    </row>
    <row r="9" spans="1:10" ht="13" x14ac:dyDescent="0.15">
      <c r="A9" s="1" t="s">
        <v>8</v>
      </c>
      <c r="B9" s="2">
        <v>3</v>
      </c>
      <c r="C9" s="2">
        <f>+'Septiembre 2014'!B9</f>
        <v>9</v>
      </c>
      <c r="D9" s="18">
        <f t="shared" si="2"/>
        <v>-66.666666666666671</v>
      </c>
      <c r="E9" s="2">
        <f>+B9+'Agosto 2015'!E9</f>
        <v>83</v>
      </c>
      <c r="F9" s="2">
        <f>+C9+'Agosto 2015'!F9</f>
        <v>82</v>
      </c>
      <c r="G9" s="18">
        <f t="shared" si="0"/>
        <v>1.2195121951219512</v>
      </c>
      <c r="H9" s="2">
        <f>+B9-C9+'Agosto 2015'!H9</f>
        <v>126</v>
      </c>
      <c r="I9" s="22">
        <f>+'Septiembre 2014'!H9</f>
        <v>108</v>
      </c>
      <c r="J9" s="18">
        <f t="shared" si="1"/>
        <v>16.666666666666668</v>
      </c>
    </row>
    <row r="10" spans="1:10" ht="13" x14ac:dyDescent="0.15">
      <c r="A10" s="1" t="s">
        <v>9</v>
      </c>
      <c r="B10" s="2">
        <v>38</v>
      </c>
      <c r="C10" s="2">
        <f>+'Septiembre 2014'!B10</f>
        <v>29</v>
      </c>
      <c r="D10" s="18">
        <f t="shared" si="2"/>
        <v>31.03448275862069</v>
      </c>
      <c r="E10" s="2">
        <f>+B10+'Agosto 2015'!E10</f>
        <v>320</v>
      </c>
      <c r="F10" s="2">
        <f>+C10+'Agosto 2015'!F10</f>
        <v>274</v>
      </c>
      <c r="G10" s="18">
        <f t="shared" si="0"/>
        <v>16.788321167883211</v>
      </c>
      <c r="H10" s="2">
        <f>+B10-C10+'Agosto 2015'!H10</f>
        <v>463</v>
      </c>
      <c r="I10" s="22">
        <f>+'Septiembre 2014'!H10</f>
        <v>361</v>
      </c>
      <c r="J10" s="18">
        <f t="shared" si="1"/>
        <v>28.254847645429361</v>
      </c>
    </row>
    <row r="11" spans="1:10" ht="13" x14ac:dyDescent="0.15">
      <c r="A11" s="1" t="s">
        <v>10</v>
      </c>
      <c r="B11" s="2">
        <v>67</v>
      </c>
      <c r="C11" s="2">
        <f>+'Septiembre 2014'!B11</f>
        <v>81</v>
      </c>
      <c r="D11" s="18">
        <f t="shared" si="2"/>
        <v>-17.283950617283949</v>
      </c>
      <c r="E11" s="2">
        <f>+B11+'Agosto 2015'!E11</f>
        <v>686</v>
      </c>
      <c r="F11" s="2">
        <f>+C11+'Agosto 2015'!F11</f>
        <v>863</v>
      </c>
      <c r="G11" s="18">
        <f t="shared" si="0"/>
        <v>-20.509849362688296</v>
      </c>
      <c r="H11" s="2">
        <f>+B11-C11+'Agosto 2015'!H11</f>
        <v>973</v>
      </c>
      <c r="I11" s="22">
        <f>+'Septiembre 2014'!H11</f>
        <v>1173</v>
      </c>
      <c r="J11" s="18">
        <f t="shared" si="1"/>
        <v>-17.050298380221655</v>
      </c>
    </row>
    <row r="12" spans="1:10" ht="13" x14ac:dyDescent="0.15">
      <c r="A12" s="1" t="s">
        <v>11</v>
      </c>
      <c r="B12" s="2">
        <v>175</v>
      </c>
      <c r="C12" s="2">
        <f>+'Septiembre 2014'!B12</f>
        <v>205</v>
      </c>
      <c r="D12" s="18">
        <f t="shared" si="2"/>
        <v>-14.634146341463415</v>
      </c>
      <c r="E12" s="2">
        <f>+B12+'Agosto 2015'!E12</f>
        <v>1442</v>
      </c>
      <c r="F12" s="2">
        <f>+C12+'Agosto 2015'!F12</f>
        <v>1665</v>
      </c>
      <c r="G12" s="18">
        <f t="shared" si="0"/>
        <v>-13.393393393393394</v>
      </c>
      <c r="H12" s="2">
        <f>+B12-C12+'Agosto 2015'!H12</f>
        <v>2031</v>
      </c>
      <c r="I12" s="22">
        <f>+'Septiembre 2014'!H12</f>
        <v>2340</v>
      </c>
      <c r="J12" s="18">
        <f t="shared" si="1"/>
        <v>-13.205128205128204</v>
      </c>
    </row>
    <row r="13" spans="1:10" x14ac:dyDescent="0.15">
      <c r="A13" s="8" t="s">
        <v>2</v>
      </c>
      <c r="B13" s="6">
        <f>SUM(B8:B12)</f>
        <v>287</v>
      </c>
      <c r="C13" s="6">
        <f>SUM(C8:C12)</f>
        <v>330</v>
      </c>
      <c r="D13" s="7">
        <f>+(B13-C13)*100/C13</f>
        <v>-13.030303030303031</v>
      </c>
      <c r="E13" s="6">
        <f>SUM(E8:E12)</f>
        <v>2634</v>
      </c>
      <c r="F13" s="6">
        <f>SUM(F8:F12)</f>
        <v>2984</v>
      </c>
      <c r="G13" s="7">
        <f t="shared" si="0"/>
        <v>-11.729222520107239</v>
      </c>
      <c r="H13" s="6">
        <f>SUM(H8:H12)</f>
        <v>3729</v>
      </c>
      <c r="I13" s="6">
        <f>SUM(I8:I12)</f>
        <v>4116</v>
      </c>
      <c r="J13" s="7">
        <f t="shared" si="1"/>
        <v>-9.4023323615160344</v>
      </c>
    </row>
    <row r="14" spans="1:10" ht="13" x14ac:dyDescent="0.15">
      <c r="A14" s="1" t="s">
        <v>12</v>
      </c>
      <c r="B14" s="2">
        <v>94</v>
      </c>
      <c r="C14" s="2">
        <f>+'Septiembre 2014'!B14</f>
        <v>58</v>
      </c>
      <c r="D14" s="18">
        <f t="shared" si="2"/>
        <v>62.068965517241381</v>
      </c>
      <c r="E14" s="2">
        <f>+B14+'Agosto 2015'!E14</f>
        <v>686</v>
      </c>
      <c r="F14" s="2">
        <f>+C14+'Agosto 2015'!F14</f>
        <v>496</v>
      </c>
      <c r="G14" s="18">
        <f t="shared" si="0"/>
        <v>38.306451612903224</v>
      </c>
      <c r="H14" s="2">
        <f>+B14-C14+'Agosto 2015'!H14</f>
        <v>905</v>
      </c>
      <c r="I14" s="22">
        <f>+'Septiembre 2014'!H14</f>
        <v>715</v>
      </c>
      <c r="J14" s="18">
        <f t="shared" si="1"/>
        <v>26.573426573426573</v>
      </c>
    </row>
    <row r="15" spans="1:10" ht="13" x14ac:dyDescent="0.15">
      <c r="A15" s="1" t="s">
        <v>13</v>
      </c>
      <c r="B15" s="2">
        <v>72</v>
      </c>
      <c r="C15" s="2">
        <f>+'Septiembre 2014'!B15</f>
        <v>177</v>
      </c>
      <c r="D15" s="18">
        <f t="shared" si="2"/>
        <v>-59.322033898305087</v>
      </c>
      <c r="E15" s="2">
        <f>+B15+'Agosto 2015'!E15</f>
        <v>551</v>
      </c>
      <c r="F15" s="2">
        <f>+C15+'Agosto 2015'!F15</f>
        <v>660</v>
      </c>
      <c r="G15" s="18">
        <f t="shared" si="0"/>
        <v>-16.515151515151516</v>
      </c>
      <c r="H15" s="2">
        <f>+B15-C15+'Agosto 2015'!H15</f>
        <v>755</v>
      </c>
      <c r="I15" s="22">
        <f>+'Septiembre 2014'!H15</f>
        <v>876</v>
      </c>
      <c r="J15" s="18">
        <f t="shared" si="1"/>
        <v>-13.812785388127853</v>
      </c>
    </row>
    <row r="16" spans="1:10" ht="13" x14ac:dyDescent="0.15">
      <c r="A16" s="1" t="s">
        <v>14</v>
      </c>
      <c r="B16" s="2">
        <v>60</v>
      </c>
      <c r="C16" s="2">
        <f>+'Septiembre 2014'!B16</f>
        <v>41</v>
      </c>
      <c r="D16" s="18">
        <f t="shared" si="2"/>
        <v>46.341463414634148</v>
      </c>
      <c r="E16" s="2">
        <f>+B16+'Agosto 2015'!E16</f>
        <v>553</v>
      </c>
      <c r="F16" s="2">
        <f>+C16+'Agosto 2015'!F16</f>
        <v>382</v>
      </c>
      <c r="G16" s="18">
        <f t="shared" si="0"/>
        <v>44.764397905759161</v>
      </c>
      <c r="H16" s="2">
        <f>+B16-C16+'Agosto 2015'!H16</f>
        <v>749</v>
      </c>
      <c r="I16" s="22">
        <f>+'Septiembre 2014'!H16</f>
        <v>540</v>
      </c>
      <c r="J16" s="18">
        <f t="shared" si="1"/>
        <v>38.703703703703702</v>
      </c>
    </row>
    <row r="17" spans="1:10" ht="13" x14ac:dyDescent="0.15">
      <c r="A17" s="1" t="s">
        <v>15</v>
      </c>
      <c r="B17" s="2">
        <v>17</v>
      </c>
      <c r="C17" s="2">
        <f>+'Septiembre 2014'!B17</f>
        <v>42</v>
      </c>
      <c r="D17" s="18">
        <f t="shared" si="2"/>
        <v>-59.523809523809526</v>
      </c>
      <c r="E17" s="2">
        <f>+B17+'Agosto 2015'!E17</f>
        <v>205</v>
      </c>
      <c r="F17" s="2">
        <f>+C17+'Agosto 2015'!F17</f>
        <v>253</v>
      </c>
      <c r="G17" s="18">
        <f t="shared" si="0"/>
        <v>-18.972332015810277</v>
      </c>
      <c r="H17" s="2">
        <f>+B17-C17+'Agosto 2015'!H17</f>
        <v>310</v>
      </c>
      <c r="I17" s="22">
        <f>+'Septiembre 2014'!H17</f>
        <v>380</v>
      </c>
      <c r="J17" s="18">
        <f t="shared" si="1"/>
        <v>-18.421052631578949</v>
      </c>
    </row>
    <row r="18" spans="1:10" ht="13" x14ac:dyDescent="0.15">
      <c r="A18" s="1" t="s">
        <v>29</v>
      </c>
      <c r="B18" s="2">
        <v>38</v>
      </c>
      <c r="C18" s="2">
        <f>+'Septiembre 2014'!B18</f>
        <v>36</v>
      </c>
      <c r="D18" s="18">
        <f t="shared" si="2"/>
        <v>5.5555555555555554</v>
      </c>
      <c r="E18" s="2">
        <f>+B18+'Agosto 2015'!E18</f>
        <v>340</v>
      </c>
      <c r="F18" s="2">
        <f>+C18+'Agosto 2015'!F18</f>
        <v>309</v>
      </c>
      <c r="G18" s="18">
        <f t="shared" si="0"/>
        <v>10.032362459546926</v>
      </c>
      <c r="H18" s="2">
        <f>+B18-C18+'Agosto 2015'!H18</f>
        <v>510</v>
      </c>
      <c r="I18" s="22">
        <f>+'Septiembre 2014'!H18</f>
        <v>437</v>
      </c>
      <c r="J18" s="18">
        <f t="shared" si="1"/>
        <v>16.704805491990847</v>
      </c>
    </row>
    <row r="19" spans="1:10" x14ac:dyDescent="0.15">
      <c r="A19" s="8" t="s">
        <v>3</v>
      </c>
      <c r="B19" s="6">
        <f>SUM(B14:B18)</f>
        <v>281</v>
      </c>
      <c r="C19" s="6">
        <f>SUM(C14:C18)</f>
        <v>354</v>
      </c>
      <c r="D19" s="7">
        <f>+(B19-C19)*100/C19</f>
        <v>-20.621468926553671</v>
      </c>
      <c r="E19" s="6">
        <f>SUM(E14:E18)</f>
        <v>2335</v>
      </c>
      <c r="F19" s="6">
        <f>SUM(F14:F18)</f>
        <v>2100</v>
      </c>
      <c r="G19" s="7">
        <f t="shared" si="0"/>
        <v>11.19047619047619</v>
      </c>
      <c r="H19" s="6">
        <f>SUM(H14:H18)</f>
        <v>3229</v>
      </c>
      <c r="I19" s="6">
        <f>SUM(I14:I18)</f>
        <v>2948</v>
      </c>
      <c r="J19" s="7">
        <f t="shared" si="1"/>
        <v>9.5318860244233381</v>
      </c>
    </row>
    <row r="20" spans="1:10" ht="13" x14ac:dyDescent="0.15">
      <c r="A20" s="1" t="s">
        <v>16</v>
      </c>
      <c r="B20" s="2">
        <v>25</v>
      </c>
      <c r="C20" s="2">
        <f>+'Septiembre 2014'!B20</f>
        <v>27</v>
      </c>
      <c r="D20" s="18">
        <f t="shared" ref="D20:D27" si="3">+(B20-C20)*100/C20</f>
        <v>-7.4074074074074074</v>
      </c>
      <c r="E20" s="2">
        <f>+B20+'Agosto 2015'!E20</f>
        <v>189</v>
      </c>
      <c r="F20" s="2">
        <f>+C20+'Agosto 2015'!F20</f>
        <v>225</v>
      </c>
      <c r="G20" s="18">
        <f t="shared" si="0"/>
        <v>-16</v>
      </c>
      <c r="H20" s="2">
        <f>+B20-C20+'Agosto 2015'!H20</f>
        <v>269</v>
      </c>
      <c r="I20" s="22">
        <f>+'Septiembre 2014'!H20</f>
        <v>334</v>
      </c>
      <c r="J20" s="18">
        <f t="shared" si="1"/>
        <v>-19.461077844311376</v>
      </c>
    </row>
    <row r="21" spans="1:10" ht="13" x14ac:dyDescent="0.15">
      <c r="A21" s="1" t="s">
        <v>17</v>
      </c>
      <c r="B21" s="2">
        <v>44</v>
      </c>
      <c r="C21" s="2">
        <f>+'Septiembre 2014'!B21</f>
        <v>40</v>
      </c>
      <c r="D21" s="18">
        <f t="shared" si="3"/>
        <v>10</v>
      </c>
      <c r="E21" s="2">
        <f>+B21+'Agosto 2015'!E21</f>
        <v>295</v>
      </c>
      <c r="F21" s="2">
        <f>+C21+'Agosto 2015'!F21</f>
        <v>338</v>
      </c>
      <c r="G21" s="18">
        <f t="shared" si="0"/>
        <v>-12.721893491124261</v>
      </c>
      <c r="H21" s="2">
        <f>+B21-C21+'Agosto 2015'!H21</f>
        <v>450</v>
      </c>
      <c r="I21" s="22">
        <f>+'Septiembre 2014'!H21</f>
        <v>496</v>
      </c>
      <c r="J21" s="18">
        <f t="shared" si="1"/>
        <v>-9.2741935483870961</v>
      </c>
    </row>
    <row r="22" spans="1:10" ht="13" x14ac:dyDescent="0.15">
      <c r="A22" s="1" t="s">
        <v>19</v>
      </c>
      <c r="B22" s="2">
        <v>11</v>
      </c>
      <c r="C22" s="2">
        <f>+'Septiembre 2014'!B22</f>
        <v>2</v>
      </c>
      <c r="D22" s="18">
        <f t="shared" si="3"/>
        <v>450</v>
      </c>
      <c r="E22" s="2">
        <f>+B22+'Agosto 2015'!E22</f>
        <v>53</v>
      </c>
      <c r="F22" s="2">
        <f>+C22+'Agosto 2015'!F22</f>
        <v>29</v>
      </c>
      <c r="G22" s="18">
        <f t="shared" si="0"/>
        <v>82.758620689655174</v>
      </c>
      <c r="H22" s="2">
        <f>+B22-C22+'Agosto 2015'!H22</f>
        <v>64</v>
      </c>
      <c r="I22" s="22">
        <f>+'Septiembre 2014'!H22</f>
        <v>46</v>
      </c>
      <c r="J22" s="18">
        <f t="shared" si="1"/>
        <v>39.130434782608695</v>
      </c>
    </row>
    <row r="23" spans="1:10" ht="13" x14ac:dyDescent="0.15">
      <c r="A23" s="1" t="s">
        <v>18</v>
      </c>
      <c r="B23" s="2">
        <v>10</v>
      </c>
      <c r="C23" s="2">
        <f>+'Septiembre 2014'!B23</f>
        <v>21</v>
      </c>
      <c r="D23" s="18">
        <f t="shared" si="3"/>
        <v>-52.38095238095238</v>
      </c>
      <c r="E23" s="2">
        <f>+B23+'Agosto 2015'!E23</f>
        <v>124</v>
      </c>
      <c r="F23" s="2">
        <f>+C23+'Agosto 2015'!F23</f>
        <v>166</v>
      </c>
      <c r="G23" s="18">
        <f t="shared" si="0"/>
        <v>-25.301204819277107</v>
      </c>
      <c r="H23" s="2">
        <f>+B23-C23+'Agosto 2015'!H23</f>
        <v>201</v>
      </c>
      <c r="I23" s="22">
        <f>+'Septiembre 2014'!H23</f>
        <v>255</v>
      </c>
      <c r="J23" s="18">
        <f t="shared" si="1"/>
        <v>-21.176470588235293</v>
      </c>
    </row>
    <row r="24" spans="1:10" ht="13" x14ac:dyDescent="0.15">
      <c r="A24" s="1" t="s">
        <v>20</v>
      </c>
      <c r="B24" s="2">
        <v>33</v>
      </c>
      <c r="C24" s="2">
        <f>+'Septiembre 2014'!B24</f>
        <v>14</v>
      </c>
      <c r="D24" s="18">
        <f t="shared" si="3"/>
        <v>135.71428571428572</v>
      </c>
      <c r="E24" s="2">
        <f>+B24+'Agosto 2015'!E24</f>
        <v>183</v>
      </c>
      <c r="F24" s="2">
        <f>+C24+'Agosto 2015'!F24</f>
        <v>108</v>
      </c>
      <c r="G24" s="18">
        <f t="shared" si="0"/>
        <v>69.444444444444443</v>
      </c>
      <c r="H24" s="2">
        <f>+B24-C24+'Agosto 2015'!H24</f>
        <v>241</v>
      </c>
      <c r="I24" s="22">
        <f>+'Septiembre 2014'!H24</f>
        <v>178</v>
      </c>
      <c r="J24" s="18">
        <f t="shared" si="1"/>
        <v>35.393258426966291</v>
      </c>
    </row>
    <row r="25" spans="1:10" ht="13" x14ac:dyDescent="0.15">
      <c r="A25" s="1" t="s">
        <v>22</v>
      </c>
      <c r="B25" s="2">
        <v>44</v>
      </c>
      <c r="C25" s="2">
        <f>+'Septiembre 2014'!B25</f>
        <v>45</v>
      </c>
      <c r="D25" s="18">
        <f t="shared" si="3"/>
        <v>-2.2222222222222223</v>
      </c>
      <c r="E25" s="2">
        <f>+B25+'Agosto 2015'!E25</f>
        <v>331</v>
      </c>
      <c r="F25" s="2">
        <f>+C25+'Agosto 2015'!F25</f>
        <v>313</v>
      </c>
      <c r="G25" s="18">
        <f t="shared" si="0"/>
        <v>5.7507987220447285</v>
      </c>
      <c r="H25" s="2">
        <f>+B25-C25+'Agosto 2015'!H25</f>
        <v>488</v>
      </c>
      <c r="I25" s="22">
        <f>+'Septiembre 2014'!H25</f>
        <v>440</v>
      </c>
      <c r="J25" s="18">
        <f t="shared" si="1"/>
        <v>10.909090909090908</v>
      </c>
    </row>
    <row r="26" spans="1:10" ht="13" x14ac:dyDescent="0.15">
      <c r="A26" s="1" t="s">
        <v>21</v>
      </c>
      <c r="B26" s="2">
        <v>6</v>
      </c>
      <c r="C26" s="2">
        <f>+'Septiembre 2014'!B26</f>
        <v>9</v>
      </c>
      <c r="D26" s="18">
        <f t="shared" si="3"/>
        <v>-33.333333333333336</v>
      </c>
      <c r="E26" s="2">
        <f>+B26+'Agosto 2015'!E26</f>
        <v>49</v>
      </c>
      <c r="F26" s="2">
        <f>+C26+'Agosto 2015'!F26</f>
        <v>81</v>
      </c>
      <c r="G26" s="18">
        <f t="shared" si="0"/>
        <v>-39.506172839506171</v>
      </c>
      <c r="H26" s="2">
        <f>+B26-C26+'Agosto 2015'!H26</f>
        <v>86</v>
      </c>
      <c r="I26" s="22">
        <f>+'Septiembre 2014'!H26</f>
        <v>104</v>
      </c>
      <c r="J26" s="18">
        <f t="shared" si="1"/>
        <v>-17.307692307692307</v>
      </c>
    </row>
    <row r="27" spans="1:10" ht="13" x14ac:dyDescent="0.15">
      <c r="A27" s="1" t="s">
        <v>28</v>
      </c>
      <c r="B27" s="2">
        <v>5</v>
      </c>
      <c r="C27" s="2">
        <f>+'Septiembre 2014'!B27</f>
        <v>9</v>
      </c>
      <c r="D27" s="18">
        <f t="shared" si="3"/>
        <v>-44.444444444444443</v>
      </c>
      <c r="E27" s="2">
        <f>+B27+'Agosto 2015'!E27</f>
        <v>47</v>
      </c>
      <c r="F27" s="2">
        <f>+C27+'Agosto 2015'!F27</f>
        <v>60</v>
      </c>
      <c r="G27" s="18">
        <f t="shared" si="0"/>
        <v>-21.666666666666668</v>
      </c>
      <c r="H27" s="2">
        <f>+B27-C27+'Agosto 2015'!H27</f>
        <v>70</v>
      </c>
      <c r="I27" s="22">
        <f>+'Septiembre 2014'!H27</f>
        <v>87</v>
      </c>
      <c r="J27" s="18">
        <f t="shared" si="1"/>
        <v>-19.540229885057471</v>
      </c>
    </row>
    <row r="28" spans="1:10" x14ac:dyDescent="0.15">
      <c r="A28" s="8" t="s">
        <v>30</v>
      </c>
      <c r="B28" s="6">
        <f>SUM(B20:B27)</f>
        <v>178</v>
      </c>
      <c r="C28" s="6">
        <f>SUM(C20:C27)</f>
        <v>167</v>
      </c>
      <c r="D28" s="7">
        <f>+(B28-C28)*100/C28</f>
        <v>6.5868263473053892</v>
      </c>
      <c r="E28" s="6">
        <f>SUM(E20:E27)</f>
        <v>1271</v>
      </c>
      <c r="F28" s="6">
        <f>SUM(F20:F27)</f>
        <v>1320</v>
      </c>
      <c r="G28" s="7">
        <f>+(E28-F28)*100/F28</f>
        <v>-3.7121212121212119</v>
      </c>
      <c r="H28" s="6">
        <f>SUM(H20:H27)</f>
        <v>1869</v>
      </c>
      <c r="I28" s="6">
        <f>SUM(I20:I27)</f>
        <v>1940</v>
      </c>
      <c r="J28" s="7">
        <f>+(H28-I28)*100/I28</f>
        <v>-3.6597938144329896</v>
      </c>
    </row>
    <row r="29" spans="1:10" ht="14" x14ac:dyDescent="0.15">
      <c r="A29" s="16" t="s">
        <v>27</v>
      </c>
      <c r="B29" s="14">
        <f>+B7+B13+B19+B28</f>
        <v>830</v>
      </c>
      <c r="C29" s="14">
        <f>+C7+C13+C19+C28</f>
        <v>922</v>
      </c>
      <c r="D29" s="15">
        <f>+(B29-C29)*100/C29</f>
        <v>-9.9783080260303691</v>
      </c>
      <c r="E29" s="14">
        <f t="shared" ref="E29:I29" si="4">+E7+E13+E19+E28</f>
        <v>7129</v>
      </c>
      <c r="F29" s="14">
        <f t="shared" si="4"/>
        <v>7169</v>
      </c>
      <c r="G29" s="15">
        <f>+(E29-F29)*100/F29</f>
        <v>-0.55795787418049936</v>
      </c>
      <c r="H29" s="14">
        <f t="shared" si="4"/>
        <v>10016</v>
      </c>
      <c r="I29" s="14">
        <f t="shared" si="4"/>
        <v>10035</v>
      </c>
      <c r="J29" s="15">
        <f>+(H29-I29)*100/I29</f>
        <v>-0.18933731938216244</v>
      </c>
    </row>
    <row r="30" spans="1:10" x14ac:dyDescent="0.15">
      <c r="A30" s="13" t="s">
        <v>31</v>
      </c>
      <c r="B30" s="13">
        <f>+B29-B7</f>
        <v>746</v>
      </c>
      <c r="C30" s="13">
        <f>+C29-C7</f>
        <v>851</v>
      </c>
      <c r="D30" s="12">
        <f>+(B30-C30)*100/C30</f>
        <v>-12.338425381903642</v>
      </c>
      <c r="E30" s="13">
        <f t="shared" ref="E30:I30" si="5">+E29-E7</f>
        <v>6240</v>
      </c>
      <c r="F30" s="13">
        <f t="shared" si="5"/>
        <v>6404</v>
      </c>
      <c r="G30" s="12">
        <f>+(E30-F30)*100/F30</f>
        <v>-2.5608994378513428</v>
      </c>
      <c r="H30" s="13">
        <f t="shared" si="5"/>
        <v>8827</v>
      </c>
      <c r="I30" s="13">
        <f t="shared" si="5"/>
        <v>9004</v>
      </c>
      <c r="J30" s="12">
        <f>+(H30-I30)*100/I30</f>
        <v>-1.9657929808973789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J30"/>
  <sheetViews>
    <sheetView zoomScale="150" zoomScaleNormal="150" zoomScalePageLayoutView="150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23</v>
      </c>
      <c r="C4" s="2">
        <f>+'Agosto 2014'!B4</f>
        <v>19</v>
      </c>
      <c r="D4" s="18">
        <f>+(B4-C4)*100/C4</f>
        <v>21.05263157894737</v>
      </c>
      <c r="E4" s="2">
        <f>+B4+'Julio 2015'!E4</f>
        <v>268</v>
      </c>
      <c r="F4" s="2">
        <f>+C4+'Julio 2015'!F4</f>
        <v>224</v>
      </c>
      <c r="G4" s="18">
        <f t="shared" ref="G4:G27" si="0">+(E4-F4)*100/F4</f>
        <v>19.642857142857142</v>
      </c>
      <c r="H4" s="2">
        <f>+B4-C4+'Julio 2015'!H4</f>
        <v>384</v>
      </c>
      <c r="I4" s="22">
        <f>+'Agosto 2014'!H4</f>
        <v>344</v>
      </c>
      <c r="J4" s="18">
        <f t="shared" ref="J4:J27" si="1">+(H4-I4)*100/I4</f>
        <v>11.627906976744185</v>
      </c>
    </row>
    <row r="5" spans="1:10" ht="13" x14ac:dyDescent="0.15">
      <c r="A5" s="1" t="s">
        <v>5</v>
      </c>
      <c r="B5" s="2">
        <v>23</v>
      </c>
      <c r="C5" s="2">
        <f>+'Agosto 2014'!B5</f>
        <v>24</v>
      </c>
      <c r="D5" s="18">
        <f t="shared" ref="D5:D18" si="2">+(B5-C5)*100/C5</f>
        <v>-4.166666666666667</v>
      </c>
      <c r="E5" s="2">
        <f>+B5+'Julio 2015'!E5</f>
        <v>190</v>
      </c>
      <c r="F5" s="2">
        <f>+C5+'Julio 2015'!F5</f>
        <v>183</v>
      </c>
      <c r="G5" s="18">
        <f t="shared" si="0"/>
        <v>3.8251366120218577</v>
      </c>
      <c r="H5" s="2">
        <f>+B5-C5+'Julio 2015'!H5</f>
        <v>293</v>
      </c>
      <c r="I5" s="22">
        <f>+'Agosto 2014'!H5</f>
        <v>273</v>
      </c>
      <c r="J5" s="18">
        <f t="shared" si="1"/>
        <v>7.3260073260073257</v>
      </c>
    </row>
    <row r="6" spans="1:10" ht="13" x14ac:dyDescent="0.15">
      <c r="A6" s="1" t="s">
        <v>6</v>
      </c>
      <c r="B6" s="2">
        <v>45</v>
      </c>
      <c r="C6" s="2">
        <f>+'Agosto 2014'!B6</f>
        <v>36</v>
      </c>
      <c r="D6" s="18">
        <f t="shared" si="2"/>
        <v>25</v>
      </c>
      <c r="E6" s="2">
        <f>+B6+'Julio 2015'!E6</f>
        <v>347</v>
      </c>
      <c r="F6" s="2">
        <f>+C6+'Julio 2015'!F6</f>
        <v>287</v>
      </c>
      <c r="G6" s="18">
        <f t="shared" si="0"/>
        <v>20.905923344947734</v>
      </c>
      <c r="H6" s="2">
        <f>+B6-C6+'Julio 2015'!H6</f>
        <v>499</v>
      </c>
      <c r="I6" s="22">
        <f>+'Agosto 2014'!H6</f>
        <v>405</v>
      </c>
      <c r="J6" s="18">
        <f t="shared" si="1"/>
        <v>23.209876543209877</v>
      </c>
    </row>
    <row r="7" spans="1:10" x14ac:dyDescent="0.15">
      <c r="A7" s="8" t="s">
        <v>1</v>
      </c>
      <c r="B7" s="6">
        <f>SUM(B4:B6)</f>
        <v>91</v>
      </c>
      <c r="C7" s="6">
        <f>SUM(C4:C6)</f>
        <v>79</v>
      </c>
      <c r="D7" s="7">
        <f>+(B7-C7)*100/C7</f>
        <v>15.189873417721518</v>
      </c>
      <c r="E7" s="6">
        <f>SUM(E4:E6)</f>
        <v>805</v>
      </c>
      <c r="F7" s="6">
        <f>SUM(F4:F6)</f>
        <v>694</v>
      </c>
      <c r="G7" s="7">
        <f t="shared" si="0"/>
        <v>15.994236311239193</v>
      </c>
      <c r="H7" s="6">
        <f>SUM(H4:H6)</f>
        <v>1176</v>
      </c>
      <c r="I7" s="6">
        <f>SUM(I4:I6)</f>
        <v>1022</v>
      </c>
      <c r="J7" s="7">
        <f t="shared" si="1"/>
        <v>15.068493150684931</v>
      </c>
    </row>
    <row r="8" spans="1:10" ht="13" x14ac:dyDescent="0.15">
      <c r="A8" s="1" t="s">
        <v>7</v>
      </c>
      <c r="B8" s="2">
        <v>6</v>
      </c>
      <c r="C8" s="2">
        <f>+'Agosto 2014'!B8</f>
        <v>11</v>
      </c>
      <c r="D8" s="18">
        <f t="shared" si="2"/>
        <v>-45.454545454545453</v>
      </c>
      <c r="E8" s="2">
        <f>+B8+'Julio 2015'!E8</f>
        <v>99</v>
      </c>
      <c r="F8" s="2">
        <f>+C8+'Julio 2015'!F8</f>
        <v>94</v>
      </c>
      <c r="G8" s="18">
        <f t="shared" si="0"/>
        <v>5.3191489361702127</v>
      </c>
      <c r="H8" s="2">
        <f>+B8-C8+'Julio 2015'!H8</f>
        <v>138</v>
      </c>
      <c r="I8" s="22">
        <f>+'Agosto 2014'!H8</f>
        <v>135</v>
      </c>
      <c r="J8" s="18">
        <f t="shared" si="1"/>
        <v>2.2222222222222223</v>
      </c>
    </row>
    <row r="9" spans="1:10" ht="13" x14ac:dyDescent="0.15">
      <c r="A9" s="1" t="s">
        <v>8</v>
      </c>
      <c r="B9" s="2">
        <v>7</v>
      </c>
      <c r="C9" s="2">
        <f>+'Agosto 2014'!B9</f>
        <v>12</v>
      </c>
      <c r="D9" s="18">
        <f t="shared" si="2"/>
        <v>-41.666666666666664</v>
      </c>
      <c r="E9" s="2">
        <f>+B9+'Julio 2015'!E9</f>
        <v>80</v>
      </c>
      <c r="F9" s="2">
        <f>+C9+'Julio 2015'!F9</f>
        <v>73</v>
      </c>
      <c r="G9" s="18">
        <f t="shared" si="0"/>
        <v>9.5890410958904102</v>
      </c>
      <c r="H9" s="2">
        <f>+B9-C9+'Julio 2015'!H9</f>
        <v>132</v>
      </c>
      <c r="I9" s="22">
        <f>+'Agosto 2014'!H9</f>
        <v>106</v>
      </c>
      <c r="J9" s="18">
        <f t="shared" si="1"/>
        <v>24.528301886792452</v>
      </c>
    </row>
    <row r="10" spans="1:10" ht="13" x14ac:dyDescent="0.15">
      <c r="A10" s="1" t="s">
        <v>9</v>
      </c>
      <c r="B10" s="2">
        <v>32</v>
      </c>
      <c r="C10" s="2">
        <f>+'Agosto 2014'!B10</f>
        <v>34</v>
      </c>
      <c r="D10" s="18">
        <f t="shared" si="2"/>
        <v>-5.882352941176471</v>
      </c>
      <c r="E10" s="2">
        <f>+B10+'Julio 2015'!E10</f>
        <v>282</v>
      </c>
      <c r="F10" s="2">
        <f>+C10+'Julio 2015'!F10</f>
        <v>245</v>
      </c>
      <c r="G10" s="18">
        <f t="shared" si="0"/>
        <v>15.102040816326531</v>
      </c>
      <c r="H10" s="2">
        <f>+B10-C10+'Julio 2015'!H10</f>
        <v>454</v>
      </c>
      <c r="I10" s="22">
        <f>+'Agosto 2014'!H10</f>
        <v>355</v>
      </c>
      <c r="J10" s="18">
        <f t="shared" si="1"/>
        <v>27.887323943661972</v>
      </c>
    </row>
    <row r="11" spans="1:10" ht="13" x14ac:dyDescent="0.15">
      <c r="A11" s="1" t="s">
        <v>10</v>
      </c>
      <c r="B11" s="2">
        <v>59</v>
      </c>
      <c r="C11" s="2">
        <f>+'Agosto 2014'!B11</f>
        <v>70</v>
      </c>
      <c r="D11" s="18">
        <f t="shared" si="2"/>
        <v>-15.714285714285714</v>
      </c>
      <c r="E11" s="2">
        <f>+B11+'Julio 2015'!E11</f>
        <v>619</v>
      </c>
      <c r="F11" s="2">
        <f>+C11+'Julio 2015'!F11</f>
        <v>782</v>
      </c>
      <c r="G11" s="18">
        <f t="shared" si="0"/>
        <v>-20.843989769820972</v>
      </c>
      <c r="H11" s="2">
        <f>+B11-C11+'Julio 2015'!H11</f>
        <v>987</v>
      </c>
      <c r="I11" s="22">
        <f>+'Agosto 2014'!H11</f>
        <v>1152</v>
      </c>
      <c r="J11" s="18">
        <f t="shared" si="1"/>
        <v>-14.322916666666666</v>
      </c>
    </row>
    <row r="12" spans="1:10" ht="13" x14ac:dyDescent="0.15">
      <c r="A12" s="1" t="s">
        <v>11</v>
      </c>
      <c r="B12" s="2">
        <v>158</v>
      </c>
      <c r="C12" s="2">
        <f>+'Agosto 2014'!B12</f>
        <v>147</v>
      </c>
      <c r="D12" s="18">
        <f t="shared" si="2"/>
        <v>7.4829931972789119</v>
      </c>
      <c r="E12" s="2">
        <f>+B12+'Julio 2015'!E12</f>
        <v>1267</v>
      </c>
      <c r="F12" s="2">
        <f>+C12+'Julio 2015'!F12</f>
        <v>1460</v>
      </c>
      <c r="G12" s="18">
        <f t="shared" si="0"/>
        <v>-13.219178082191782</v>
      </c>
      <c r="H12" s="2">
        <f>+B12-C12+'Julio 2015'!H12</f>
        <v>2061</v>
      </c>
      <c r="I12" s="22">
        <f>+'Agosto 2014'!H12</f>
        <v>2307</v>
      </c>
      <c r="J12" s="18">
        <f t="shared" si="1"/>
        <v>-10.663198959687906</v>
      </c>
    </row>
    <row r="13" spans="1:10" x14ac:dyDescent="0.15">
      <c r="A13" s="8" t="s">
        <v>2</v>
      </c>
      <c r="B13" s="6">
        <f>SUM(B8:B12)</f>
        <v>262</v>
      </c>
      <c r="C13" s="6">
        <f>SUM(C8:C12)</f>
        <v>274</v>
      </c>
      <c r="D13" s="7">
        <f>+(B13-C13)*100/C13</f>
        <v>-4.3795620437956204</v>
      </c>
      <c r="E13" s="6">
        <f>SUM(E8:E12)</f>
        <v>2347</v>
      </c>
      <c r="F13" s="6">
        <f>SUM(F8:F12)</f>
        <v>2654</v>
      </c>
      <c r="G13" s="7">
        <f t="shared" si="0"/>
        <v>-11.567445365486059</v>
      </c>
      <c r="H13" s="6">
        <f>SUM(H8:H12)</f>
        <v>3772</v>
      </c>
      <c r="I13" s="6">
        <f>SUM(I8:I12)</f>
        <v>4055</v>
      </c>
      <c r="J13" s="7">
        <f t="shared" si="1"/>
        <v>-6.9790382244143032</v>
      </c>
    </row>
    <row r="14" spans="1:10" ht="13" x14ac:dyDescent="0.15">
      <c r="A14" s="1" t="s">
        <v>12</v>
      </c>
      <c r="B14" s="2">
        <v>83</v>
      </c>
      <c r="C14" s="2">
        <f>+'Agosto 2014'!B14</f>
        <v>68</v>
      </c>
      <c r="D14" s="18">
        <f t="shared" si="2"/>
        <v>22.058823529411764</v>
      </c>
      <c r="E14" s="2">
        <f>+B14+'Julio 2015'!E14</f>
        <v>592</v>
      </c>
      <c r="F14" s="2">
        <f>+C14+'Julio 2015'!F14</f>
        <v>438</v>
      </c>
      <c r="G14" s="18">
        <f t="shared" si="0"/>
        <v>35.159817351598171</v>
      </c>
      <c r="H14" s="2">
        <f>+B14-C14+'Julio 2015'!H14</f>
        <v>869</v>
      </c>
      <c r="I14" s="22">
        <f>+'Agosto 2014'!H14</f>
        <v>725</v>
      </c>
      <c r="J14" s="18">
        <f t="shared" si="1"/>
        <v>19.862068965517242</v>
      </c>
    </row>
    <row r="15" spans="1:10" ht="13" x14ac:dyDescent="0.15">
      <c r="A15" s="1" t="s">
        <v>13</v>
      </c>
      <c r="B15" s="2">
        <v>55</v>
      </c>
      <c r="C15" s="2">
        <f>+'Agosto 2014'!B15</f>
        <v>69</v>
      </c>
      <c r="D15" s="18">
        <f t="shared" si="2"/>
        <v>-20.289855072463769</v>
      </c>
      <c r="E15" s="2">
        <f>+B15+'Julio 2015'!E15</f>
        <v>479</v>
      </c>
      <c r="F15" s="2">
        <f>+C15+'Julio 2015'!F15</f>
        <v>483</v>
      </c>
      <c r="G15" s="18">
        <f t="shared" si="0"/>
        <v>-0.82815734989648038</v>
      </c>
      <c r="H15" s="2">
        <f>+B15-C15+'Julio 2015'!H15</f>
        <v>860</v>
      </c>
      <c r="I15" s="22">
        <f>+'Agosto 2014'!H15</f>
        <v>760</v>
      </c>
      <c r="J15" s="18">
        <f t="shared" si="1"/>
        <v>13.157894736842104</v>
      </c>
    </row>
    <row r="16" spans="1:10" ht="13" x14ac:dyDescent="0.15">
      <c r="A16" s="1" t="s">
        <v>14</v>
      </c>
      <c r="B16" s="2">
        <v>58</v>
      </c>
      <c r="C16" s="2">
        <f>+'Agosto 2014'!B16</f>
        <v>37</v>
      </c>
      <c r="D16" s="18">
        <f t="shared" si="2"/>
        <v>56.756756756756758</v>
      </c>
      <c r="E16" s="2">
        <f>+B16+'Julio 2015'!E16</f>
        <v>493</v>
      </c>
      <c r="F16" s="2">
        <f>+C16+'Julio 2015'!F16</f>
        <v>341</v>
      </c>
      <c r="G16" s="18">
        <f t="shared" si="0"/>
        <v>44.574780058651029</v>
      </c>
      <c r="H16" s="2">
        <f>+B16-C16+'Julio 2015'!H16</f>
        <v>730</v>
      </c>
      <c r="I16" s="22">
        <f>+'Agosto 2014'!H16</f>
        <v>541</v>
      </c>
      <c r="J16" s="18">
        <f t="shared" si="1"/>
        <v>34.935304990757857</v>
      </c>
    </row>
    <row r="17" spans="1:10" ht="13" x14ac:dyDescent="0.15">
      <c r="A17" s="1" t="s">
        <v>15</v>
      </c>
      <c r="B17" s="2">
        <v>25</v>
      </c>
      <c r="C17" s="2">
        <f>+'Agosto 2014'!B17</f>
        <v>29</v>
      </c>
      <c r="D17" s="18">
        <f t="shared" si="2"/>
        <v>-13.793103448275861</v>
      </c>
      <c r="E17" s="2">
        <f>+B17+'Julio 2015'!E17</f>
        <v>188</v>
      </c>
      <c r="F17" s="2">
        <f>+C17+'Julio 2015'!F17</f>
        <v>211</v>
      </c>
      <c r="G17" s="18">
        <f t="shared" si="0"/>
        <v>-10.900473933649289</v>
      </c>
      <c r="H17" s="2">
        <f>+B17-C17+'Julio 2015'!H17</f>
        <v>335</v>
      </c>
      <c r="I17" s="22">
        <f>+'Agosto 2014'!H17</f>
        <v>375</v>
      </c>
      <c r="J17" s="18">
        <f t="shared" si="1"/>
        <v>-10.666666666666666</v>
      </c>
    </row>
    <row r="18" spans="1:10" ht="13" x14ac:dyDescent="0.15">
      <c r="A18" s="1" t="s">
        <v>29</v>
      </c>
      <c r="B18" s="2">
        <v>38</v>
      </c>
      <c r="C18" s="2">
        <f>+'Agosto 2014'!B18</f>
        <v>34</v>
      </c>
      <c r="D18" s="18">
        <f t="shared" si="2"/>
        <v>11.764705882352942</v>
      </c>
      <c r="E18" s="2">
        <f>+B18+'Julio 2015'!E18</f>
        <v>302</v>
      </c>
      <c r="F18" s="2">
        <f>+C18+'Julio 2015'!F18</f>
        <v>273</v>
      </c>
      <c r="G18" s="18">
        <f t="shared" si="0"/>
        <v>10.622710622710622</v>
      </c>
      <c r="H18" s="2">
        <f>+B18-C18+'Julio 2015'!H18</f>
        <v>508</v>
      </c>
      <c r="I18" s="22">
        <f>+'Agosto 2014'!H18</f>
        <v>434</v>
      </c>
      <c r="J18" s="18">
        <f t="shared" si="1"/>
        <v>17.05069124423963</v>
      </c>
    </row>
    <row r="19" spans="1:10" x14ac:dyDescent="0.15">
      <c r="A19" s="8" t="s">
        <v>3</v>
      </c>
      <c r="B19" s="6">
        <f>SUM(B14:B18)</f>
        <v>259</v>
      </c>
      <c r="C19" s="6">
        <f>SUM(C14:C18)</f>
        <v>237</v>
      </c>
      <c r="D19" s="7">
        <f>+(B19-C19)*100/C19</f>
        <v>9.2827004219409286</v>
      </c>
      <c r="E19" s="6">
        <f>SUM(E14:E18)</f>
        <v>2054</v>
      </c>
      <c r="F19" s="6">
        <f>SUM(F14:F18)</f>
        <v>1746</v>
      </c>
      <c r="G19" s="7">
        <f t="shared" si="0"/>
        <v>17.64032073310424</v>
      </c>
      <c r="H19" s="6">
        <f>SUM(H14:H18)</f>
        <v>3302</v>
      </c>
      <c r="I19" s="6">
        <f>SUM(I14:I18)</f>
        <v>2835</v>
      </c>
      <c r="J19" s="7">
        <f t="shared" si="1"/>
        <v>16.472663139329807</v>
      </c>
    </row>
    <row r="20" spans="1:10" ht="13" x14ac:dyDescent="0.15">
      <c r="A20" s="1" t="s">
        <v>16</v>
      </c>
      <c r="B20" s="2">
        <v>20</v>
      </c>
      <c r="C20" s="2">
        <f>+'Agosto 2014'!B20</f>
        <v>23</v>
      </c>
      <c r="D20" s="18">
        <f t="shared" ref="D20:D27" si="3">+(B20-C20)*100/C20</f>
        <v>-13.043478260869565</v>
      </c>
      <c r="E20" s="2">
        <f>+B20+'Julio 2015'!E20</f>
        <v>164</v>
      </c>
      <c r="F20" s="2">
        <f>+C20+'Julio 2015'!F20</f>
        <v>198</v>
      </c>
      <c r="G20" s="18">
        <f t="shared" si="0"/>
        <v>-17.171717171717173</v>
      </c>
      <c r="H20" s="2">
        <f>+B20-C20+'Julio 2015'!H20</f>
        <v>271</v>
      </c>
      <c r="I20" s="22">
        <f>+'Agosto 2014'!H20</f>
        <v>333</v>
      </c>
      <c r="J20" s="18">
        <f t="shared" si="1"/>
        <v>-18.618618618618619</v>
      </c>
    </row>
    <row r="21" spans="1:10" ht="13" x14ac:dyDescent="0.15">
      <c r="A21" s="1" t="s">
        <v>17</v>
      </c>
      <c r="B21" s="2">
        <v>34</v>
      </c>
      <c r="C21" s="2">
        <f>+'Agosto 2014'!B21</f>
        <v>24</v>
      </c>
      <c r="D21" s="18">
        <f t="shared" si="3"/>
        <v>41.666666666666664</v>
      </c>
      <c r="E21" s="2">
        <f>+B21+'Julio 2015'!E21</f>
        <v>251</v>
      </c>
      <c r="F21" s="2">
        <f>+C21+'Julio 2015'!F21</f>
        <v>298</v>
      </c>
      <c r="G21" s="18">
        <f t="shared" si="0"/>
        <v>-15.771812080536913</v>
      </c>
      <c r="H21" s="2">
        <f>+B21-C21+'Julio 2015'!H21</f>
        <v>446</v>
      </c>
      <c r="I21" s="22">
        <f>+'Agosto 2014'!H21</f>
        <v>493</v>
      </c>
      <c r="J21" s="18">
        <f t="shared" si="1"/>
        <v>-9.5334685598377273</v>
      </c>
    </row>
    <row r="22" spans="1:10" ht="13" x14ac:dyDescent="0.15">
      <c r="A22" s="1" t="s">
        <v>19</v>
      </c>
      <c r="B22" s="2">
        <v>6</v>
      </c>
      <c r="C22" s="2">
        <f>+'Agosto 2014'!B22</f>
        <v>2</v>
      </c>
      <c r="D22" s="18">
        <f t="shared" si="3"/>
        <v>200</v>
      </c>
      <c r="E22" s="2">
        <f>+B22+'Julio 2015'!E22</f>
        <v>42</v>
      </c>
      <c r="F22" s="2">
        <f>+C22+'Julio 2015'!F22</f>
        <v>27</v>
      </c>
      <c r="G22" s="18">
        <f t="shared" si="0"/>
        <v>55.555555555555557</v>
      </c>
      <c r="H22" s="2">
        <f>+B22-C22+'Julio 2015'!H22</f>
        <v>55</v>
      </c>
      <c r="I22" s="22">
        <f>+'Agosto 2014'!H22</f>
        <v>50</v>
      </c>
      <c r="J22" s="18">
        <f t="shared" si="1"/>
        <v>10</v>
      </c>
    </row>
    <row r="23" spans="1:10" ht="13" x14ac:dyDescent="0.15">
      <c r="A23" s="1" t="s">
        <v>18</v>
      </c>
      <c r="B23" s="2">
        <v>20</v>
      </c>
      <c r="C23" s="2">
        <f>+'Agosto 2014'!B23</f>
        <v>19</v>
      </c>
      <c r="D23" s="18">
        <f t="shared" si="3"/>
        <v>5.2631578947368425</v>
      </c>
      <c r="E23" s="2">
        <f>+B23+'Julio 2015'!E23</f>
        <v>114</v>
      </c>
      <c r="F23" s="2">
        <f>+C23+'Julio 2015'!F23</f>
        <v>145</v>
      </c>
      <c r="G23" s="18">
        <f t="shared" si="0"/>
        <v>-21.379310344827587</v>
      </c>
      <c r="H23" s="2">
        <f>+B23-C23+'Julio 2015'!H23</f>
        <v>212</v>
      </c>
      <c r="I23" s="22">
        <f>+'Agosto 2014'!H23</f>
        <v>258</v>
      </c>
      <c r="J23" s="18">
        <f t="shared" si="1"/>
        <v>-17.829457364341085</v>
      </c>
    </row>
    <row r="24" spans="1:10" ht="13" x14ac:dyDescent="0.15">
      <c r="A24" s="1" t="s">
        <v>20</v>
      </c>
      <c r="B24" s="2">
        <v>19</v>
      </c>
      <c r="C24" s="2">
        <f>+'Agosto 2014'!B24</f>
        <v>11</v>
      </c>
      <c r="D24" s="18">
        <f t="shared" si="3"/>
        <v>72.727272727272734</v>
      </c>
      <c r="E24" s="2">
        <f>+B24+'Julio 2015'!E24</f>
        <v>150</v>
      </c>
      <c r="F24" s="2">
        <f>+C24+'Julio 2015'!F24</f>
        <v>94</v>
      </c>
      <c r="G24" s="18">
        <f t="shared" si="0"/>
        <v>59.574468085106382</v>
      </c>
      <c r="H24" s="2">
        <f>+B24-C24+'Julio 2015'!H24</f>
        <v>222</v>
      </c>
      <c r="I24" s="22">
        <f>+'Agosto 2014'!H24</f>
        <v>179</v>
      </c>
      <c r="J24" s="18">
        <f t="shared" si="1"/>
        <v>24.022346368715084</v>
      </c>
    </row>
    <row r="25" spans="1:10" ht="13" x14ac:dyDescent="0.15">
      <c r="A25" s="1" t="s">
        <v>22</v>
      </c>
      <c r="B25" s="2">
        <v>32</v>
      </c>
      <c r="C25" s="2">
        <f>+'Agosto 2014'!B25</f>
        <v>17</v>
      </c>
      <c r="D25" s="18">
        <f t="shared" si="3"/>
        <v>88.235294117647058</v>
      </c>
      <c r="E25" s="2">
        <f>+B25+'Julio 2015'!E25</f>
        <v>287</v>
      </c>
      <c r="F25" s="2">
        <f>+C25+'Julio 2015'!F25</f>
        <v>268</v>
      </c>
      <c r="G25" s="18">
        <f t="shared" si="0"/>
        <v>7.08955223880597</v>
      </c>
      <c r="H25" s="2">
        <f>+B25-C25+'Julio 2015'!H25</f>
        <v>489</v>
      </c>
      <c r="I25" s="22">
        <f>+'Agosto 2014'!H25</f>
        <v>430</v>
      </c>
      <c r="J25" s="18">
        <f t="shared" si="1"/>
        <v>13.720930232558139</v>
      </c>
    </row>
    <row r="26" spans="1:10" ht="13" x14ac:dyDescent="0.15">
      <c r="A26" s="1" t="s">
        <v>21</v>
      </c>
      <c r="B26" s="2">
        <v>8</v>
      </c>
      <c r="C26" s="2">
        <f>+'Agosto 2014'!B26</f>
        <v>7</v>
      </c>
      <c r="D26" s="18">
        <f t="shared" si="3"/>
        <v>14.285714285714286</v>
      </c>
      <c r="E26" s="2">
        <f>+B26+'Julio 2015'!E26</f>
        <v>43</v>
      </c>
      <c r="F26" s="2">
        <f>+C26+'Julio 2015'!F26</f>
        <v>72</v>
      </c>
      <c r="G26" s="18">
        <f t="shared" si="0"/>
        <v>-40.277777777777779</v>
      </c>
      <c r="H26" s="2">
        <f>+B26-C26+'Julio 2015'!H26</f>
        <v>89</v>
      </c>
      <c r="I26" s="22">
        <f>+'Agosto 2014'!H26</f>
        <v>110</v>
      </c>
      <c r="J26" s="18">
        <f t="shared" si="1"/>
        <v>-19.09090909090909</v>
      </c>
    </row>
    <row r="27" spans="1:10" ht="13" x14ac:dyDescent="0.15">
      <c r="A27" s="1" t="s">
        <v>28</v>
      </c>
      <c r="B27" s="2">
        <v>4</v>
      </c>
      <c r="C27" s="2">
        <f>+'Agosto 2014'!B27</f>
        <v>3</v>
      </c>
      <c r="D27" s="18">
        <f t="shared" si="3"/>
        <v>33.333333333333336</v>
      </c>
      <c r="E27" s="2">
        <f>+B27+'Julio 2015'!E27</f>
        <v>42</v>
      </c>
      <c r="F27" s="2">
        <f>+C27+'Julio 2015'!F27</f>
        <v>51</v>
      </c>
      <c r="G27" s="18">
        <f t="shared" si="0"/>
        <v>-17.647058823529413</v>
      </c>
      <c r="H27" s="2">
        <f>+B27-C27+'Julio 2015'!H27</f>
        <v>74</v>
      </c>
      <c r="I27" s="22">
        <f>+'Agosto 2014'!H27</f>
        <v>87</v>
      </c>
      <c r="J27" s="18">
        <f t="shared" si="1"/>
        <v>-14.942528735632184</v>
      </c>
    </row>
    <row r="28" spans="1:10" x14ac:dyDescent="0.15">
      <c r="A28" s="8" t="s">
        <v>30</v>
      </c>
      <c r="B28" s="6">
        <f>SUM(B20:B27)</f>
        <v>143</v>
      </c>
      <c r="C28" s="6">
        <f>SUM(C20:C27)</f>
        <v>106</v>
      </c>
      <c r="D28" s="7">
        <f>+(B28-C28)*100/C28</f>
        <v>34.905660377358494</v>
      </c>
      <c r="E28" s="6">
        <f>SUM(E20:E27)</f>
        <v>1093</v>
      </c>
      <c r="F28" s="6">
        <f>SUM(F20:F27)</f>
        <v>1153</v>
      </c>
      <c r="G28" s="7">
        <f>+(E28-F28)*100/F28</f>
        <v>-5.2038161318300089</v>
      </c>
      <c r="H28" s="6">
        <f>SUM(H20:H27)</f>
        <v>1858</v>
      </c>
      <c r="I28" s="6">
        <f>SUM(I20:I27)</f>
        <v>1940</v>
      </c>
      <c r="J28" s="7">
        <f>+(H28-I28)*100/I28</f>
        <v>-4.2268041237113403</v>
      </c>
    </row>
    <row r="29" spans="1:10" ht="14" x14ac:dyDescent="0.15">
      <c r="A29" s="16" t="s">
        <v>27</v>
      </c>
      <c r="B29" s="14">
        <f>+B7+B13+B19+B28</f>
        <v>755</v>
      </c>
      <c r="C29" s="14">
        <f>+C7+C13+C19+C28</f>
        <v>696</v>
      </c>
      <c r="D29" s="15">
        <f>+(B29-C29)*100/C29</f>
        <v>8.4770114942528743</v>
      </c>
      <c r="E29" s="14">
        <f t="shared" ref="E29:I29" si="4">+E7+E13+E19+E28</f>
        <v>6299</v>
      </c>
      <c r="F29" s="14">
        <f t="shared" si="4"/>
        <v>6247</v>
      </c>
      <c r="G29" s="15">
        <f>+(E29-F29)*100/F29</f>
        <v>0.83239955178485669</v>
      </c>
      <c r="H29" s="14">
        <f t="shared" si="4"/>
        <v>10108</v>
      </c>
      <c r="I29" s="14">
        <f t="shared" si="4"/>
        <v>9852</v>
      </c>
      <c r="J29" s="15">
        <f>+(H29-I29)*100/I29</f>
        <v>2.5984571660576532</v>
      </c>
    </row>
    <row r="30" spans="1:10" x14ac:dyDescent="0.15">
      <c r="A30" s="13" t="s">
        <v>31</v>
      </c>
      <c r="B30" s="13">
        <f>+B29-B7</f>
        <v>664</v>
      </c>
      <c r="C30" s="13">
        <f>+C29-C7</f>
        <v>617</v>
      </c>
      <c r="D30" s="12">
        <f>+(B30-C30)*100/C30</f>
        <v>7.6175040518638575</v>
      </c>
      <c r="E30" s="13">
        <f t="shared" ref="E30:I30" si="5">+E29-E7</f>
        <v>5494</v>
      </c>
      <c r="F30" s="13">
        <f t="shared" si="5"/>
        <v>5553</v>
      </c>
      <c r="G30" s="12">
        <f>+(E30-F30)*100/F30</f>
        <v>-1.0624887448226183</v>
      </c>
      <c r="H30" s="13">
        <f t="shared" si="5"/>
        <v>8932</v>
      </c>
      <c r="I30" s="13">
        <f t="shared" si="5"/>
        <v>8830</v>
      </c>
      <c r="J30" s="12">
        <f>+(H30-I30)*100/I30</f>
        <v>1.1551528878822197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J30"/>
  <sheetViews>
    <sheetView zoomScale="150" zoomScaleNormal="150" zoomScalePageLayoutView="150" workbookViewId="0">
      <selection activeCell="B23" sqref="B23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46</v>
      </c>
      <c r="C4" s="2">
        <f>+'Julio 2014'!B4</f>
        <v>39</v>
      </c>
      <c r="D4" s="18">
        <f>+(B4-C4)*100/C4</f>
        <v>17.948717948717949</v>
      </c>
      <c r="E4" s="2">
        <f>+B4+'Junio 2015'!E4</f>
        <v>245</v>
      </c>
      <c r="F4" s="2">
        <f>+C4+'Junio 2015'!F4</f>
        <v>205</v>
      </c>
      <c r="G4" s="18">
        <f t="shared" ref="G4:G27" si="0">+(E4-F4)*100/F4</f>
        <v>19.512195121951219</v>
      </c>
      <c r="H4" s="2">
        <f>+B4-C4+'Junio 2015'!H4</f>
        <v>380</v>
      </c>
      <c r="I4" s="22">
        <f>+'Julio 2014'!H4</f>
        <v>343</v>
      </c>
      <c r="J4" s="18">
        <f t="shared" ref="J4:J27" si="1">+(H4-I4)*100/I4</f>
        <v>10.787172011661808</v>
      </c>
    </row>
    <row r="5" spans="1:10" ht="13" x14ac:dyDescent="0.15">
      <c r="A5" s="1" t="s">
        <v>5</v>
      </c>
      <c r="B5" s="2">
        <v>28</v>
      </c>
      <c r="C5" s="2">
        <f>+'Julio 2014'!B5</f>
        <v>18</v>
      </c>
      <c r="D5" s="18">
        <f t="shared" ref="D5:D18" si="2">+(B5-C5)*100/C5</f>
        <v>55.555555555555557</v>
      </c>
      <c r="E5" s="2">
        <f>+B5+'Junio 2015'!E5</f>
        <v>167</v>
      </c>
      <c r="F5" s="2">
        <f>+C5+'Junio 2015'!F5</f>
        <v>159</v>
      </c>
      <c r="G5" s="18">
        <f t="shared" si="0"/>
        <v>5.0314465408805029</v>
      </c>
      <c r="H5" s="2">
        <f>+B5-C5+'Junio 2015'!H5</f>
        <v>294</v>
      </c>
      <c r="I5" s="22">
        <f>+'Julio 2014'!H5</f>
        <v>270</v>
      </c>
      <c r="J5" s="18">
        <f t="shared" si="1"/>
        <v>8.8888888888888893</v>
      </c>
    </row>
    <row r="6" spans="1:10" ht="13" x14ac:dyDescent="0.15">
      <c r="A6" s="1" t="s">
        <v>6</v>
      </c>
      <c r="B6" s="2">
        <v>51</v>
      </c>
      <c r="C6" s="2">
        <f>+'Julio 2014'!B6</f>
        <v>46</v>
      </c>
      <c r="D6" s="18">
        <f t="shared" si="2"/>
        <v>10.869565217391305</v>
      </c>
      <c r="E6" s="2">
        <f>+B6+'Junio 2015'!E6</f>
        <v>302</v>
      </c>
      <c r="F6" s="2">
        <f>+C6+'Junio 2015'!F6</f>
        <v>251</v>
      </c>
      <c r="G6" s="18">
        <f t="shared" si="0"/>
        <v>20.318725099601593</v>
      </c>
      <c r="H6" s="2">
        <f>+B6-C6+'Junio 2015'!H6</f>
        <v>490</v>
      </c>
      <c r="I6" s="22">
        <f>+'Julio 2014'!H6</f>
        <v>392</v>
      </c>
      <c r="J6" s="18">
        <f t="shared" si="1"/>
        <v>25</v>
      </c>
    </row>
    <row r="7" spans="1:10" x14ac:dyDescent="0.15">
      <c r="A7" s="8" t="s">
        <v>1</v>
      </c>
      <c r="B7" s="6">
        <f>SUM(B4:B6)</f>
        <v>125</v>
      </c>
      <c r="C7" s="6">
        <f>SUM(C4:C6)</f>
        <v>103</v>
      </c>
      <c r="D7" s="7">
        <f>+(B7-C7)*100/C7</f>
        <v>21.359223300970875</v>
      </c>
      <c r="E7" s="6">
        <f>SUM(E4:E6)</f>
        <v>714</v>
      </c>
      <c r="F7" s="6">
        <f>SUM(F4:F6)</f>
        <v>615</v>
      </c>
      <c r="G7" s="7">
        <f t="shared" si="0"/>
        <v>16.097560975609756</v>
      </c>
      <c r="H7" s="6">
        <f>SUM(H4:H6)</f>
        <v>1164</v>
      </c>
      <c r="I7" s="6">
        <f>SUM(I4:I6)</f>
        <v>1005</v>
      </c>
      <c r="J7" s="7">
        <f t="shared" si="1"/>
        <v>15.82089552238806</v>
      </c>
    </row>
    <row r="8" spans="1:10" ht="13" x14ac:dyDescent="0.15">
      <c r="A8" s="1" t="s">
        <v>7</v>
      </c>
      <c r="B8" s="2">
        <v>15</v>
      </c>
      <c r="C8" s="2">
        <f>+'Julio 2014'!B8</f>
        <v>19</v>
      </c>
      <c r="D8" s="18">
        <f t="shared" si="2"/>
        <v>-21.05263157894737</v>
      </c>
      <c r="E8" s="2">
        <f>+B8+'Junio 2015'!E8</f>
        <v>93</v>
      </c>
      <c r="F8" s="2">
        <f>+C8+'Junio 2015'!F8</f>
        <v>83</v>
      </c>
      <c r="G8" s="18">
        <f t="shared" si="0"/>
        <v>12.048192771084338</v>
      </c>
      <c r="H8" s="2">
        <f>+B8-C8+'Junio 2015'!H8</f>
        <v>143</v>
      </c>
      <c r="I8" s="22">
        <f>+'Julio 2014'!H8</f>
        <v>136</v>
      </c>
      <c r="J8" s="18">
        <f t="shared" si="1"/>
        <v>5.1470588235294121</v>
      </c>
    </row>
    <row r="9" spans="1:10" ht="13" x14ac:dyDescent="0.15">
      <c r="A9" s="1" t="s">
        <v>8</v>
      </c>
      <c r="B9" s="2">
        <v>7</v>
      </c>
      <c r="C9" s="2">
        <f>+'Julio 2014'!B9</f>
        <v>11</v>
      </c>
      <c r="D9" s="18">
        <f t="shared" si="2"/>
        <v>-36.363636363636367</v>
      </c>
      <c r="E9" s="2">
        <f>+B9+'Junio 2015'!E9</f>
        <v>73</v>
      </c>
      <c r="F9" s="2">
        <f>+C9+'Junio 2015'!F9</f>
        <v>61</v>
      </c>
      <c r="G9" s="18">
        <f t="shared" si="0"/>
        <v>19.672131147540984</v>
      </c>
      <c r="H9" s="2">
        <f>+B9-C9+'Junio 2015'!H9</f>
        <v>137</v>
      </c>
      <c r="I9" s="22">
        <f>+'Julio 2014'!H9</f>
        <v>105</v>
      </c>
      <c r="J9" s="18">
        <f t="shared" si="1"/>
        <v>30.476190476190474</v>
      </c>
    </row>
    <row r="10" spans="1:10" ht="13" x14ac:dyDescent="0.15">
      <c r="A10" s="1" t="s">
        <v>9</v>
      </c>
      <c r="B10" s="2">
        <v>46</v>
      </c>
      <c r="C10" s="2">
        <f>+'Julio 2014'!B10</f>
        <v>35</v>
      </c>
      <c r="D10" s="18">
        <f t="shared" si="2"/>
        <v>31.428571428571427</v>
      </c>
      <c r="E10" s="2">
        <f>+B10+'Junio 2015'!E10</f>
        <v>250</v>
      </c>
      <c r="F10" s="2">
        <f>+C10+'Junio 2015'!F10</f>
        <v>211</v>
      </c>
      <c r="G10" s="18">
        <f t="shared" si="0"/>
        <v>18.48341232227488</v>
      </c>
      <c r="H10" s="2">
        <f>+B10-C10+'Junio 2015'!H10</f>
        <v>456</v>
      </c>
      <c r="I10" s="22">
        <f>+'Julio 2014'!H10</f>
        <v>347</v>
      </c>
      <c r="J10" s="18">
        <f t="shared" si="1"/>
        <v>31.412103746397694</v>
      </c>
    </row>
    <row r="11" spans="1:10" ht="13" x14ac:dyDescent="0.15">
      <c r="A11" s="1" t="s">
        <v>10</v>
      </c>
      <c r="B11" s="2">
        <v>102</v>
      </c>
      <c r="C11" s="2">
        <f>+'Julio 2014'!B11</f>
        <v>98</v>
      </c>
      <c r="D11" s="18">
        <f t="shared" si="2"/>
        <v>4.0816326530612246</v>
      </c>
      <c r="E11" s="2">
        <f>+B11+'Junio 2015'!E11</f>
        <v>560</v>
      </c>
      <c r="F11" s="2">
        <f>+C11+'Junio 2015'!F11</f>
        <v>712</v>
      </c>
      <c r="G11" s="18">
        <f t="shared" si="0"/>
        <v>-21.348314606741575</v>
      </c>
      <c r="H11" s="2">
        <f>+B11-C11+'Junio 2015'!H11</f>
        <v>998</v>
      </c>
      <c r="I11" s="22">
        <f>+'Julio 2014'!H11</f>
        <v>1147</v>
      </c>
      <c r="J11" s="18">
        <f t="shared" si="1"/>
        <v>-12.990409764603314</v>
      </c>
    </row>
    <row r="12" spans="1:10" ht="13" x14ac:dyDescent="0.15">
      <c r="A12" s="1" t="s">
        <v>11</v>
      </c>
      <c r="B12" s="2">
        <v>189</v>
      </c>
      <c r="C12" s="2">
        <f>+'Julio 2014'!B12</f>
        <v>170</v>
      </c>
      <c r="D12" s="18">
        <f t="shared" si="2"/>
        <v>11.176470588235293</v>
      </c>
      <c r="E12" s="2">
        <f>+B12+'Junio 2015'!E12</f>
        <v>1109</v>
      </c>
      <c r="F12" s="2">
        <f>+C12+'Junio 2015'!F12</f>
        <v>1313</v>
      </c>
      <c r="G12" s="18">
        <f t="shared" si="0"/>
        <v>-15.536938309215538</v>
      </c>
      <c r="H12" s="2">
        <f>+B12-C12+'Junio 2015'!H12</f>
        <v>2050</v>
      </c>
      <c r="I12" s="22">
        <f>+'Julio 2014'!H12</f>
        <v>2317</v>
      </c>
      <c r="J12" s="18">
        <f t="shared" si="1"/>
        <v>-11.523521795425118</v>
      </c>
    </row>
    <row r="13" spans="1:10" x14ac:dyDescent="0.15">
      <c r="A13" s="8" t="s">
        <v>2</v>
      </c>
      <c r="B13" s="6">
        <f>SUM(B8:B12)</f>
        <v>359</v>
      </c>
      <c r="C13" s="6">
        <f>SUM(C8:C12)</f>
        <v>333</v>
      </c>
      <c r="D13" s="7">
        <f>+(B13-C13)*100/C13</f>
        <v>7.8078078078078077</v>
      </c>
      <c r="E13" s="6">
        <f>SUM(E8:E12)</f>
        <v>2085</v>
      </c>
      <c r="F13" s="6">
        <f>SUM(F8:F12)</f>
        <v>2380</v>
      </c>
      <c r="G13" s="7">
        <f t="shared" si="0"/>
        <v>-12.394957983193278</v>
      </c>
      <c r="H13" s="6">
        <f>SUM(H8:H12)</f>
        <v>3784</v>
      </c>
      <c r="I13" s="6">
        <f>SUM(I8:I12)</f>
        <v>4052</v>
      </c>
      <c r="J13" s="7">
        <f t="shared" si="1"/>
        <v>-6.6140177690029613</v>
      </c>
    </row>
    <row r="14" spans="1:10" ht="13" x14ac:dyDescent="0.15">
      <c r="A14" s="1" t="s">
        <v>12</v>
      </c>
      <c r="B14" s="2">
        <v>82</v>
      </c>
      <c r="C14" s="2">
        <f>+'Julio 2014'!B14</f>
        <v>61</v>
      </c>
      <c r="D14" s="18">
        <f t="shared" si="2"/>
        <v>34.42622950819672</v>
      </c>
      <c r="E14" s="2">
        <f>+B14+'Junio 2015'!E14</f>
        <v>509</v>
      </c>
      <c r="F14" s="2">
        <f>+C14+'Junio 2015'!F14</f>
        <v>370</v>
      </c>
      <c r="G14" s="18">
        <f t="shared" si="0"/>
        <v>37.567567567567565</v>
      </c>
      <c r="H14" s="2">
        <f>+B14-C14+'Junio 2015'!H14</f>
        <v>854</v>
      </c>
      <c r="I14" s="22">
        <f>+'Julio 2014'!H14</f>
        <v>711</v>
      </c>
      <c r="J14" s="18">
        <f t="shared" si="1"/>
        <v>20.112517580872012</v>
      </c>
    </row>
    <row r="15" spans="1:10" ht="13" x14ac:dyDescent="0.15">
      <c r="A15" s="1" t="s">
        <v>13</v>
      </c>
      <c r="B15" s="2">
        <v>79</v>
      </c>
      <c r="C15" s="2">
        <f>+'Julio 2014'!B15</f>
        <v>65</v>
      </c>
      <c r="D15" s="18">
        <f t="shared" si="2"/>
        <v>21.53846153846154</v>
      </c>
      <c r="E15" s="2">
        <f>+B15+'Junio 2015'!E15</f>
        <v>424</v>
      </c>
      <c r="F15" s="2">
        <f>+C15+'Junio 2015'!F15</f>
        <v>414</v>
      </c>
      <c r="G15" s="18">
        <f t="shared" si="0"/>
        <v>2.4154589371980677</v>
      </c>
      <c r="H15" s="2">
        <f>+B15-C15+'Junio 2015'!H15</f>
        <v>874</v>
      </c>
      <c r="I15" s="22">
        <f>+'Julio 2014'!H15</f>
        <v>722</v>
      </c>
      <c r="J15" s="18">
        <f t="shared" si="1"/>
        <v>21.05263157894737</v>
      </c>
    </row>
    <row r="16" spans="1:10" ht="13" x14ac:dyDescent="0.15">
      <c r="A16" s="1" t="s">
        <v>14</v>
      </c>
      <c r="B16" s="2">
        <v>76</v>
      </c>
      <c r="C16" s="2">
        <f>+'Julio 2014'!B16</f>
        <v>46</v>
      </c>
      <c r="D16" s="18">
        <f t="shared" si="2"/>
        <v>65.217391304347828</v>
      </c>
      <c r="E16" s="2">
        <f>+B16+'Junio 2015'!E16</f>
        <v>435</v>
      </c>
      <c r="F16" s="2">
        <f>+C16+'Junio 2015'!F16</f>
        <v>304</v>
      </c>
      <c r="G16" s="18">
        <f t="shared" si="0"/>
        <v>43.092105263157897</v>
      </c>
      <c r="H16" s="2">
        <f>+B16-C16+'Junio 2015'!H16</f>
        <v>709</v>
      </c>
      <c r="I16" s="22">
        <f>+'Julio 2014'!H16</f>
        <v>543</v>
      </c>
      <c r="J16" s="18">
        <f t="shared" si="1"/>
        <v>30.570902394106813</v>
      </c>
    </row>
    <row r="17" spans="1:10" ht="13" x14ac:dyDescent="0.15">
      <c r="A17" s="1" t="s">
        <v>15</v>
      </c>
      <c r="B17" s="2">
        <v>26</v>
      </c>
      <c r="C17" s="2">
        <f>+'Julio 2014'!B17</f>
        <v>25</v>
      </c>
      <c r="D17" s="18">
        <f t="shared" si="2"/>
        <v>4</v>
      </c>
      <c r="E17" s="2">
        <f>+B17+'Junio 2015'!E17</f>
        <v>163</v>
      </c>
      <c r="F17" s="2">
        <f>+C17+'Junio 2015'!F17</f>
        <v>182</v>
      </c>
      <c r="G17" s="18">
        <f t="shared" si="0"/>
        <v>-10.43956043956044</v>
      </c>
      <c r="H17" s="2">
        <f>+B17-C17+'Junio 2015'!H17</f>
        <v>339</v>
      </c>
      <c r="I17" s="22">
        <f>+'Julio 2014'!H17</f>
        <v>373</v>
      </c>
      <c r="J17" s="18">
        <f t="shared" si="1"/>
        <v>-9.1152815013404833</v>
      </c>
    </row>
    <row r="18" spans="1:10" ht="13" x14ac:dyDescent="0.15">
      <c r="A18" s="1" t="s">
        <v>29</v>
      </c>
      <c r="B18" s="2">
        <v>39</v>
      </c>
      <c r="C18" s="2">
        <f>+'Julio 2014'!B18</f>
        <v>45</v>
      </c>
      <c r="D18" s="18">
        <f t="shared" si="2"/>
        <v>-13.333333333333334</v>
      </c>
      <c r="E18" s="2">
        <f>+B18+'Junio 2015'!E18</f>
        <v>264</v>
      </c>
      <c r="F18" s="2">
        <f>+C18+'Junio 2015'!F18</f>
        <v>239</v>
      </c>
      <c r="G18" s="18">
        <f t="shared" si="0"/>
        <v>10.460251046025105</v>
      </c>
      <c r="H18" s="2">
        <f>+B18-C18+'Junio 2015'!H18</f>
        <v>504</v>
      </c>
      <c r="I18" s="22">
        <f>+'Julio 2014'!H18</f>
        <v>425</v>
      </c>
      <c r="J18" s="18">
        <f t="shared" si="1"/>
        <v>18.588235294117649</v>
      </c>
    </row>
    <row r="19" spans="1:10" x14ac:dyDescent="0.15">
      <c r="A19" s="8" t="s">
        <v>3</v>
      </c>
      <c r="B19" s="6">
        <f>SUM(B14:B18)</f>
        <v>302</v>
      </c>
      <c r="C19" s="6">
        <f>SUM(C14:C18)</f>
        <v>242</v>
      </c>
      <c r="D19" s="7">
        <f>+(B19-C19)*100/C19</f>
        <v>24.793388429752067</v>
      </c>
      <c r="E19" s="6">
        <f>SUM(E14:E18)</f>
        <v>1795</v>
      </c>
      <c r="F19" s="6">
        <f>SUM(F14:F18)</f>
        <v>1509</v>
      </c>
      <c r="G19" s="7">
        <f t="shared" si="0"/>
        <v>18.952948972829688</v>
      </c>
      <c r="H19" s="6">
        <f>SUM(H14:H18)</f>
        <v>3280</v>
      </c>
      <c r="I19" s="6">
        <f>SUM(I14:I18)</f>
        <v>2774</v>
      </c>
      <c r="J19" s="7">
        <f t="shared" si="1"/>
        <v>18.240807498197547</v>
      </c>
    </row>
    <row r="20" spans="1:10" ht="13" x14ac:dyDescent="0.15">
      <c r="A20" s="1" t="s">
        <v>16</v>
      </c>
      <c r="B20" s="2">
        <v>26</v>
      </c>
      <c r="C20" s="2">
        <f>+'Julio 2014'!B20</f>
        <v>20</v>
      </c>
      <c r="D20" s="18">
        <f t="shared" ref="D20:D27" si="3">+(B20-C20)*100/C20</f>
        <v>30</v>
      </c>
      <c r="E20" s="2">
        <f>+B20+'Junio 2015'!E20</f>
        <v>144</v>
      </c>
      <c r="F20" s="2">
        <f>+C20+'Junio 2015'!F20</f>
        <v>175</v>
      </c>
      <c r="G20" s="18">
        <f t="shared" si="0"/>
        <v>-17.714285714285715</v>
      </c>
      <c r="H20" s="2">
        <f>+B20-C20+'Junio 2015'!H20</f>
        <v>274</v>
      </c>
      <c r="I20" s="22">
        <f>+'Julio 2014'!H20</f>
        <v>333</v>
      </c>
      <c r="J20" s="18">
        <f t="shared" si="1"/>
        <v>-17.717717717717719</v>
      </c>
    </row>
    <row r="21" spans="1:10" ht="13" x14ac:dyDescent="0.15">
      <c r="A21" s="1" t="s">
        <v>17</v>
      </c>
      <c r="B21" s="2">
        <v>36</v>
      </c>
      <c r="C21" s="2">
        <f>+'Julio 2014'!B21</f>
        <v>45</v>
      </c>
      <c r="D21" s="18">
        <f t="shared" si="3"/>
        <v>-20</v>
      </c>
      <c r="E21" s="2">
        <f>+B21+'Junio 2015'!E21</f>
        <v>217</v>
      </c>
      <c r="F21" s="2">
        <f>+C21+'Junio 2015'!F21</f>
        <v>274</v>
      </c>
      <c r="G21" s="18">
        <f t="shared" si="0"/>
        <v>-20.802919708029197</v>
      </c>
      <c r="H21" s="2">
        <f>+B21-C21+'Junio 2015'!H21</f>
        <v>436</v>
      </c>
      <c r="I21" s="22">
        <f>+'Julio 2014'!H21</f>
        <v>497</v>
      </c>
      <c r="J21" s="18">
        <f t="shared" si="1"/>
        <v>-12.273641851106639</v>
      </c>
    </row>
    <row r="22" spans="1:10" ht="13" x14ac:dyDescent="0.15">
      <c r="A22" s="1" t="s">
        <v>19</v>
      </c>
      <c r="B22" s="2">
        <v>5</v>
      </c>
      <c r="C22" s="2">
        <f>+'Julio 2014'!B22</f>
        <v>3</v>
      </c>
      <c r="D22" s="18">
        <f t="shared" si="3"/>
        <v>66.666666666666671</v>
      </c>
      <c r="E22" s="2">
        <f>+B22+'Junio 2015'!E22</f>
        <v>36</v>
      </c>
      <c r="F22" s="2">
        <f>+C22+'Junio 2015'!F22</f>
        <v>25</v>
      </c>
      <c r="G22" s="18">
        <f t="shared" si="0"/>
        <v>44</v>
      </c>
      <c r="H22" s="2">
        <f>+B22-C22+'Junio 2015'!H22</f>
        <v>51</v>
      </c>
      <c r="I22" s="22">
        <f>+'Julio 2014'!H22</f>
        <v>51</v>
      </c>
      <c r="J22" s="18">
        <f t="shared" si="1"/>
        <v>0</v>
      </c>
    </row>
    <row r="23" spans="1:10" ht="13" x14ac:dyDescent="0.15">
      <c r="A23" s="1" t="s">
        <v>18</v>
      </c>
      <c r="B23" s="2">
        <v>9</v>
      </c>
      <c r="C23" s="2">
        <f>+'Julio 2014'!B23</f>
        <v>19</v>
      </c>
      <c r="D23" s="18">
        <f t="shared" si="3"/>
        <v>-52.631578947368418</v>
      </c>
      <c r="E23" s="2">
        <f>+B23+'Junio 2015'!E23</f>
        <v>94</v>
      </c>
      <c r="F23" s="2">
        <f>+C23+'Junio 2015'!F23</f>
        <v>126</v>
      </c>
      <c r="G23" s="18">
        <f t="shared" si="0"/>
        <v>-25.396825396825395</v>
      </c>
      <c r="H23" s="2">
        <f>+B23-C23+'Junio 2015'!H23</f>
        <v>211</v>
      </c>
      <c r="I23" s="22">
        <f>+'Julio 2014'!H23</f>
        <v>258</v>
      </c>
      <c r="J23" s="18">
        <f t="shared" si="1"/>
        <v>-18.217054263565892</v>
      </c>
    </row>
    <row r="24" spans="1:10" ht="13" x14ac:dyDescent="0.15">
      <c r="A24" s="1" t="s">
        <v>20</v>
      </c>
      <c r="B24" s="2">
        <v>21</v>
      </c>
      <c r="C24" s="2">
        <f>+'Julio 2014'!B24</f>
        <v>16</v>
      </c>
      <c r="D24" s="18">
        <f t="shared" si="3"/>
        <v>31.25</v>
      </c>
      <c r="E24" s="2">
        <f>+B24+'Junio 2015'!E24</f>
        <v>131</v>
      </c>
      <c r="F24" s="2">
        <f>+C24+'Junio 2015'!F24</f>
        <v>83</v>
      </c>
      <c r="G24" s="18">
        <f t="shared" si="0"/>
        <v>57.831325301204821</v>
      </c>
      <c r="H24" s="2">
        <f>+B24-C24+'Junio 2015'!H24</f>
        <v>214</v>
      </c>
      <c r="I24" s="22">
        <f>+'Julio 2014'!H24</f>
        <v>175</v>
      </c>
      <c r="J24" s="18">
        <f t="shared" si="1"/>
        <v>22.285714285714285</v>
      </c>
    </row>
    <row r="25" spans="1:10" ht="13" x14ac:dyDescent="0.15">
      <c r="A25" s="1" t="s">
        <v>22</v>
      </c>
      <c r="B25" s="2">
        <v>35</v>
      </c>
      <c r="C25" s="2">
        <f>+'Julio 2014'!B25</f>
        <v>36</v>
      </c>
      <c r="D25" s="18">
        <f t="shared" si="3"/>
        <v>-2.7777777777777777</v>
      </c>
      <c r="E25" s="2">
        <f>+B25+'Junio 2015'!E25</f>
        <v>255</v>
      </c>
      <c r="F25" s="2">
        <f>+C25+'Junio 2015'!F25</f>
        <v>251</v>
      </c>
      <c r="G25" s="18">
        <f t="shared" si="0"/>
        <v>1.593625498007968</v>
      </c>
      <c r="H25" s="2">
        <f>+B25-C25+'Junio 2015'!H25</f>
        <v>474</v>
      </c>
      <c r="I25" s="22">
        <f>+'Julio 2014'!H25</f>
        <v>435</v>
      </c>
      <c r="J25" s="18">
        <f t="shared" si="1"/>
        <v>8.9655172413793096</v>
      </c>
    </row>
    <row r="26" spans="1:10" ht="13" x14ac:dyDescent="0.15">
      <c r="A26" s="1" t="s">
        <v>21</v>
      </c>
      <c r="B26" s="2">
        <v>4</v>
      </c>
      <c r="C26" s="2">
        <f>+'Julio 2014'!B26</f>
        <v>8</v>
      </c>
      <c r="D26" s="18">
        <f t="shared" si="3"/>
        <v>-50</v>
      </c>
      <c r="E26" s="2">
        <f>+B26+'Junio 2015'!E26</f>
        <v>35</v>
      </c>
      <c r="F26" s="2">
        <f>+C26+'Junio 2015'!F26</f>
        <v>65</v>
      </c>
      <c r="G26" s="18">
        <f t="shared" si="0"/>
        <v>-46.153846153846153</v>
      </c>
      <c r="H26" s="2">
        <f>+B26-C26+'Junio 2015'!H26</f>
        <v>88</v>
      </c>
      <c r="I26" s="22">
        <f>+'Julio 2014'!H26</f>
        <v>107</v>
      </c>
      <c r="J26" s="18">
        <f t="shared" si="1"/>
        <v>-17.757009345794394</v>
      </c>
    </row>
    <row r="27" spans="1:10" ht="13" x14ac:dyDescent="0.15">
      <c r="A27" s="1" t="s">
        <v>28</v>
      </c>
      <c r="B27" s="2">
        <v>6</v>
      </c>
      <c r="C27" s="2">
        <f>+'Julio 2014'!B27</f>
        <v>6</v>
      </c>
      <c r="D27" s="18">
        <f t="shared" si="3"/>
        <v>0</v>
      </c>
      <c r="E27" s="2">
        <f>+B27+'Junio 2015'!E27</f>
        <v>38</v>
      </c>
      <c r="F27" s="2">
        <f>+C27+'Junio 2015'!F27</f>
        <v>48</v>
      </c>
      <c r="G27" s="18">
        <f t="shared" si="0"/>
        <v>-20.833333333333332</v>
      </c>
      <c r="H27" s="2">
        <f>+B27-C27+'Junio 2015'!H27</f>
        <v>73</v>
      </c>
      <c r="I27" s="22">
        <f>+'Julio 2014'!H27</f>
        <v>88</v>
      </c>
      <c r="J27" s="18">
        <f t="shared" si="1"/>
        <v>-17.045454545454547</v>
      </c>
    </row>
    <row r="28" spans="1:10" x14ac:dyDescent="0.15">
      <c r="A28" s="8" t="s">
        <v>30</v>
      </c>
      <c r="B28" s="6">
        <f>SUM(B20:B27)</f>
        <v>142</v>
      </c>
      <c r="C28" s="6">
        <f>SUM(C20:C27)</f>
        <v>153</v>
      </c>
      <c r="D28" s="7">
        <f>+(B28-C28)*100/C28</f>
        <v>-7.1895424836601309</v>
      </c>
      <c r="E28" s="6">
        <f>SUM(E20:E27)</f>
        <v>950</v>
      </c>
      <c r="F28" s="6">
        <f>SUM(F20:F27)</f>
        <v>1047</v>
      </c>
      <c r="G28" s="7">
        <f>+(E28-F28)*100/F28</f>
        <v>-9.2645654250238785</v>
      </c>
      <c r="H28" s="6">
        <f>SUM(H20:H27)</f>
        <v>1821</v>
      </c>
      <c r="I28" s="6">
        <f>SUM(I20:I27)</f>
        <v>1944</v>
      </c>
      <c r="J28" s="7">
        <f>+(H28-I28)*100/I28</f>
        <v>-6.3271604938271606</v>
      </c>
    </row>
    <row r="29" spans="1:10" ht="14" x14ac:dyDescent="0.15">
      <c r="A29" s="16" t="s">
        <v>27</v>
      </c>
      <c r="B29" s="14">
        <f>+B7+B13+B19+B28</f>
        <v>928</v>
      </c>
      <c r="C29" s="14">
        <f>+C7+C13+C19+C28</f>
        <v>831</v>
      </c>
      <c r="D29" s="15">
        <f>+(B29-C29)*100/C29</f>
        <v>11.672683513838749</v>
      </c>
      <c r="E29" s="14">
        <f t="shared" ref="E29:I29" si="4">+E7+E13+E19+E28</f>
        <v>5544</v>
      </c>
      <c r="F29" s="14">
        <f t="shared" si="4"/>
        <v>5551</v>
      </c>
      <c r="G29" s="15">
        <f>+(E29-F29)*100/F29</f>
        <v>-0.12610340479192939</v>
      </c>
      <c r="H29" s="14">
        <f t="shared" si="4"/>
        <v>10049</v>
      </c>
      <c r="I29" s="14">
        <f t="shared" si="4"/>
        <v>9775</v>
      </c>
      <c r="J29" s="15">
        <f>+(H29-I29)*100/I29</f>
        <v>2.8030690537084397</v>
      </c>
    </row>
    <row r="30" spans="1:10" x14ac:dyDescent="0.15">
      <c r="A30" s="13" t="s">
        <v>31</v>
      </c>
      <c r="B30" s="13">
        <f>+B29-B7</f>
        <v>803</v>
      </c>
      <c r="C30" s="13">
        <f>+C29-C7</f>
        <v>728</v>
      </c>
      <c r="D30" s="12">
        <f>+(B30-C30)*100/C30</f>
        <v>10.302197802197803</v>
      </c>
      <c r="E30" s="13">
        <f t="shared" ref="E30:I30" si="5">+E29-E7</f>
        <v>4830</v>
      </c>
      <c r="F30" s="13">
        <f t="shared" si="5"/>
        <v>4936</v>
      </c>
      <c r="G30" s="12">
        <f>+(E30-F30)*100/F30</f>
        <v>-2.147487844408428</v>
      </c>
      <c r="H30" s="13">
        <f t="shared" si="5"/>
        <v>8885</v>
      </c>
      <c r="I30" s="13">
        <f t="shared" si="5"/>
        <v>8770</v>
      </c>
      <c r="J30" s="12">
        <f>+(H30-I30)*100/I30</f>
        <v>1.3112884834663625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J30"/>
  <sheetViews>
    <sheetView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40</v>
      </c>
      <c r="C4" s="2">
        <f>+'Junio 2014'!B4</f>
        <v>19</v>
      </c>
      <c r="D4" s="18">
        <f>+(B4-C4)*100/C4</f>
        <v>110.52631578947368</v>
      </c>
      <c r="E4" s="2">
        <f>+B4+'Mayo 2015'!E4</f>
        <v>199</v>
      </c>
      <c r="F4" s="2">
        <f>+C4+'Mayo 2015'!F4</f>
        <v>166</v>
      </c>
      <c r="G4" s="18">
        <f t="shared" ref="G4:G27" si="0">+(E4-F4)*100/F4</f>
        <v>19.879518072289155</v>
      </c>
      <c r="H4" s="2">
        <f>+B4-C4+'Mayo 2015'!H4</f>
        <v>373</v>
      </c>
      <c r="I4" s="22">
        <f>+'Junio 2014'!H4</f>
        <v>324</v>
      </c>
      <c r="J4" s="18">
        <f t="shared" ref="J4:J27" si="1">+(H4-I4)*100/I4</f>
        <v>15.123456790123457</v>
      </c>
    </row>
    <row r="5" spans="1:10" ht="13" x14ac:dyDescent="0.15">
      <c r="A5" s="1" t="s">
        <v>5</v>
      </c>
      <c r="B5" s="2">
        <v>36</v>
      </c>
      <c r="C5" s="2">
        <f>+'Junio 2014'!B5</f>
        <v>33</v>
      </c>
      <c r="D5" s="18">
        <f t="shared" ref="D5:D18" si="2">+(B5-C5)*100/C5</f>
        <v>9.0909090909090917</v>
      </c>
      <c r="E5" s="2">
        <f>+B5+'Mayo 2015'!E5</f>
        <v>139</v>
      </c>
      <c r="F5" s="2">
        <f>+C5+'Mayo 2015'!F5</f>
        <v>141</v>
      </c>
      <c r="G5" s="18">
        <f t="shared" si="0"/>
        <v>-1.4184397163120568</v>
      </c>
      <c r="H5" s="2">
        <f>+B5-C5+'Mayo 2015'!H5</f>
        <v>284</v>
      </c>
      <c r="I5" s="22">
        <f>+'Junio 2014'!H5</f>
        <v>272</v>
      </c>
      <c r="J5" s="18">
        <f t="shared" si="1"/>
        <v>4.4117647058823533</v>
      </c>
    </row>
    <row r="6" spans="1:10" ht="13" x14ac:dyDescent="0.15">
      <c r="A6" s="1" t="s">
        <v>6</v>
      </c>
      <c r="B6" s="2">
        <v>54</v>
      </c>
      <c r="C6" s="2">
        <f>+'Junio 2014'!B6</f>
        <v>39</v>
      </c>
      <c r="D6" s="18">
        <f t="shared" si="2"/>
        <v>38.46153846153846</v>
      </c>
      <c r="E6" s="2">
        <f>+B6+'Mayo 2015'!E6</f>
        <v>251</v>
      </c>
      <c r="F6" s="2">
        <f>+C6+'Mayo 2015'!F6</f>
        <v>205</v>
      </c>
      <c r="G6" s="18">
        <f t="shared" si="0"/>
        <v>22.439024390243901</v>
      </c>
      <c r="H6" s="2">
        <f>+B6-C6+'Mayo 2015'!H6</f>
        <v>485</v>
      </c>
      <c r="I6" s="22">
        <f>+'Junio 2014'!H6</f>
        <v>374</v>
      </c>
      <c r="J6" s="18">
        <f t="shared" si="1"/>
        <v>29.679144385026738</v>
      </c>
    </row>
    <row r="7" spans="1:10" x14ac:dyDescent="0.15">
      <c r="A7" s="8" t="s">
        <v>1</v>
      </c>
      <c r="B7" s="6">
        <f>SUM(B4:B6)</f>
        <v>130</v>
      </c>
      <c r="C7" s="6">
        <f>SUM(C4:C6)</f>
        <v>91</v>
      </c>
      <c r="D7" s="7">
        <f>+(B7-C7)*100/C7</f>
        <v>42.857142857142854</v>
      </c>
      <c r="E7" s="6">
        <f>SUM(E4:E6)</f>
        <v>589</v>
      </c>
      <c r="F7" s="6">
        <f>SUM(F4:F6)</f>
        <v>512</v>
      </c>
      <c r="G7" s="7">
        <f t="shared" si="0"/>
        <v>15.0390625</v>
      </c>
      <c r="H7" s="6">
        <f>SUM(H4:H6)</f>
        <v>1142</v>
      </c>
      <c r="I7" s="6">
        <f>SUM(I4:I6)</f>
        <v>970</v>
      </c>
      <c r="J7" s="7">
        <f t="shared" si="1"/>
        <v>17.731958762886599</v>
      </c>
    </row>
    <row r="8" spans="1:10" ht="13" x14ac:dyDescent="0.15">
      <c r="A8" s="1" t="s">
        <v>7</v>
      </c>
      <c r="B8" s="2">
        <v>13</v>
      </c>
      <c r="C8" s="2">
        <f>+'Junio 2014'!B8</f>
        <v>11</v>
      </c>
      <c r="D8" s="18">
        <f t="shared" si="2"/>
        <v>18.181818181818183</v>
      </c>
      <c r="E8" s="2">
        <f>+B8+'Mayo 2015'!E8</f>
        <v>78</v>
      </c>
      <c r="F8" s="2">
        <f>+C8+'Mayo 2015'!F8</f>
        <v>64</v>
      </c>
      <c r="G8" s="18">
        <f t="shared" si="0"/>
        <v>21.875</v>
      </c>
      <c r="H8" s="2">
        <f>+B8-C8+'Mayo 2015'!H8</f>
        <v>147</v>
      </c>
      <c r="I8" s="22">
        <f>+'Junio 2014'!H8</f>
        <v>125</v>
      </c>
      <c r="J8" s="18">
        <f t="shared" si="1"/>
        <v>17.600000000000001</v>
      </c>
    </row>
    <row r="9" spans="1:10" ht="13" x14ac:dyDescent="0.15">
      <c r="A9" s="1" t="s">
        <v>8</v>
      </c>
      <c r="B9" s="2">
        <v>8</v>
      </c>
      <c r="C9" s="2">
        <f>+'Junio 2014'!B9</f>
        <v>12</v>
      </c>
      <c r="D9" s="18">
        <f t="shared" si="2"/>
        <v>-33.333333333333336</v>
      </c>
      <c r="E9" s="2">
        <f>+B9+'Mayo 2015'!E9</f>
        <v>66</v>
      </c>
      <c r="F9" s="2">
        <f>+C9+'Mayo 2015'!F9</f>
        <v>50</v>
      </c>
      <c r="G9" s="18">
        <f t="shared" si="0"/>
        <v>32</v>
      </c>
      <c r="H9" s="2">
        <f>+B9-C9+'Mayo 2015'!H9</f>
        <v>141</v>
      </c>
      <c r="I9" s="22">
        <f>+'Junio 2014'!H9</f>
        <v>103</v>
      </c>
      <c r="J9" s="18">
        <f t="shared" si="1"/>
        <v>36.893203883495147</v>
      </c>
    </row>
    <row r="10" spans="1:10" ht="13" x14ac:dyDescent="0.15">
      <c r="A10" s="1" t="s">
        <v>9</v>
      </c>
      <c r="B10" s="2">
        <v>33</v>
      </c>
      <c r="C10" s="2">
        <f>+'Junio 2014'!B10</f>
        <v>31</v>
      </c>
      <c r="D10" s="18">
        <f t="shared" si="2"/>
        <v>6.4516129032258061</v>
      </c>
      <c r="E10" s="2">
        <f>+B10+'Mayo 2015'!E10</f>
        <v>204</v>
      </c>
      <c r="F10" s="2">
        <f>+C10+'Mayo 2015'!F10</f>
        <v>176</v>
      </c>
      <c r="G10" s="18">
        <f t="shared" si="0"/>
        <v>15.909090909090908</v>
      </c>
      <c r="H10" s="2">
        <f>+B10-C10+'Mayo 2015'!H10</f>
        <v>445</v>
      </c>
      <c r="I10" s="22">
        <f>+'Junio 2014'!H10</f>
        <v>329</v>
      </c>
      <c r="J10" s="18">
        <f t="shared" si="1"/>
        <v>35.258358662613979</v>
      </c>
    </row>
    <row r="11" spans="1:10" ht="13" x14ac:dyDescent="0.15">
      <c r="A11" s="1" t="s">
        <v>10</v>
      </c>
      <c r="B11" s="2">
        <v>90</v>
      </c>
      <c r="C11" s="2">
        <f>+'Junio 2014'!B11</f>
        <v>134</v>
      </c>
      <c r="D11" s="18">
        <f t="shared" si="2"/>
        <v>-32.835820895522389</v>
      </c>
      <c r="E11" s="2">
        <f>+B11+'Mayo 2015'!E11</f>
        <v>458</v>
      </c>
      <c r="F11" s="2">
        <f>+C11+'Mayo 2015'!F11</f>
        <v>614</v>
      </c>
      <c r="G11" s="18">
        <f t="shared" si="0"/>
        <v>-25.407166123778502</v>
      </c>
      <c r="H11" s="2">
        <f>+B11-C11+'Mayo 2015'!H11</f>
        <v>994</v>
      </c>
      <c r="I11" s="22">
        <f>+'Junio 2014'!H11</f>
        <v>1136</v>
      </c>
      <c r="J11" s="18">
        <f t="shared" si="1"/>
        <v>-12.5</v>
      </c>
    </row>
    <row r="12" spans="1:10" ht="13" x14ac:dyDescent="0.15">
      <c r="A12" s="1" t="s">
        <v>11</v>
      </c>
      <c r="B12" s="2">
        <v>212</v>
      </c>
      <c r="C12" s="2">
        <f>+'Junio 2014'!B12</f>
        <v>215</v>
      </c>
      <c r="D12" s="18">
        <f t="shared" si="2"/>
        <v>-1.3953488372093024</v>
      </c>
      <c r="E12" s="2">
        <f>+B12+'Mayo 2015'!E12</f>
        <v>920</v>
      </c>
      <c r="F12" s="2">
        <f>+C12+'Mayo 2015'!F12</f>
        <v>1143</v>
      </c>
      <c r="G12" s="18">
        <f t="shared" si="0"/>
        <v>-19.510061242344708</v>
      </c>
      <c r="H12" s="2">
        <f>+B12-C12+'Mayo 2015'!H12</f>
        <v>2031</v>
      </c>
      <c r="I12" s="22">
        <f>+'Junio 2014'!H12</f>
        <v>2312</v>
      </c>
      <c r="J12" s="18">
        <f t="shared" si="1"/>
        <v>-12.153979238754324</v>
      </c>
    </row>
    <row r="13" spans="1:10" x14ac:dyDescent="0.15">
      <c r="A13" s="8" t="s">
        <v>2</v>
      </c>
      <c r="B13" s="6">
        <f>SUM(B8:B12)</f>
        <v>356</v>
      </c>
      <c r="C13" s="6">
        <f>SUM(C8:C12)</f>
        <v>403</v>
      </c>
      <c r="D13" s="7">
        <f>+(B13-C13)*100/C13</f>
        <v>-11.662531017369727</v>
      </c>
      <c r="E13" s="6">
        <f>SUM(E8:E12)</f>
        <v>1726</v>
      </c>
      <c r="F13" s="6">
        <f>SUM(F8:F12)</f>
        <v>2047</v>
      </c>
      <c r="G13" s="7">
        <f t="shared" si="0"/>
        <v>-15.681485100146556</v>
      </c>
      <c r="H13" s="6">
        <f>SUM(H8:H12)</f>
        <v>3758</v>
      </c>
      <c r="I13" s="6">
        <f>SUM(I8:I12)</f>
        <v>4005</v>
      </c>
      <c r="J13" s="7">
        <f t="shared" si="1"/>
        <v>-6.16729088639201</v>
      </c>
    </row>
    <row r="14" spans="1:10" ht="13" x14ac:dyDescent="0.15">
      <c r="A14" s="1" t="s">
        <v>12</v>
      </c>
      <c r="B14" s="2">
        <v>97</v>
      </c>
      <c r="C14" s="2">
        <f>+'Junio 2014'!B14</f>
        <v>67</v>
      </c>
      <c r="D14" s="18">
        <f t="shared" si="2"/>
        <v>44.776119402985074</v>
      </c>
      <c r="E14" s="2">
        <f>+B14+'Mayo 2015'!E14</f>
        <v>427</v>
      </c>
      <c r="F14" s="2">
        <f>+C14+'Mayo 2015'!F14</f>
        <v>309</v>
      </c>
      <c r="G14" s="18">
        <f t="shared" si="0"/>
        <v>38.187702265372167</v>
      </c>
      <c r="H14" s="2">
        <f>+B14-C14+'Mayo 2015'!H14</f>
        <v>833</v>
      </c>
      <c r="I14" s="22">
        <f>+'Junio 2014'!H14</f>
        <v>700</v>
      </c>
      <c r="J14" s="18">
        <f t="shared" si="1"/>
        <v>19</v>
      </c>
    </row>
    <row r="15" spans="1:10" ht="13" x14ac:dyDescent="0.15">
      <c r="A15" s="1" t="s">
        <v>13</v>
      </c>
      <c r="B15" s="2">
        <v>84</v>
      </c>
      <c r="C15" s="2">
        <f>+'Junio 2014'!B15</f>
        <v>83</v>
      </c>
      <c r="D15" s="18">
        <f t="shared" si="2"/>
        <v>1.2048192771084338</v>
      </c>
      <c r="E15" s="2">
        <f>+B15+'Mayo 2015'!E15</f>
        <v>345</v>
      </c>
      <c r="F15" s="2">
        <f>+C15+'Mayo 2015'!F15</f>
        <v>349</v>
      </c>
      <c r="G15" s="18">
        <f t="shared" si="0"/>
        <v>-1.1461318051575931</v>
      </c>
      <c r="H15" s="2">
        <f>+B15-C15+'Mayo 2015'!H15</f>
        <v>860</v>
      </c>
      <c r="I15" s="22">
        <f>+'Junio 2014'!H15</f>
        <v>708</v>
      </c>
      <c r="J15" s="18">
        <f t="shared" si="1"/>
        <v>21.468926553672315</v>
      </c>
    </row>
    <row r="16" spans="1:10" ht="13" x14ac:dyDescent="0.15">
      <c r="A16" s="1" t="s">
        <v>14</v>
      </c>
      <c r="B16" s="2">
        <v>79</v>
      </c>
      <c r="C16" s="2">
        <f>+'Junio 2014'!B16</f>
        <v>60</v>
      </c>
      <c r="D16" s="18">
        <f t="shared" si="2"/>
        <v>31.666666666666668</v>
      </c>
      <c r="E16" s="2">
        <f>+B16+'Mayo 2015'!E16</f>
        <v>359</v>
      </c>
      <c r="F16" s="2">
        <f>+C16+'Mayo 2015'!F16</f>
        <v>258</v>
      </c>
      <c r="G16" s="18">
        <f t="shared" si="0"/>
        <v>39.147286821705428</v>
      </c>
      <c r="H16" s="2">
        <f>+B16-C16+'Mayo 2015'!H16</f>
        <v>679</v>
      </c>
      <c r="I16" s="22">
        <f>+'Junio 2014'!H16</f>
        <v>535</v>
      </c>
      <c r="J16" s="18">
        <f t="shared" si="1"/>
        <v>26.915887850467289</v>
      </c>
    </row>
    <row r="17" spans="1:10" ht="13" x14ac:dyDescent="0.15">
      <c r="A17" s="1" t="s">
        <v>15</v>
      </c>
      <c r="B17" s="2">
        <v>33</v>
      </c>
      <c r="C17" s="2">
        <f>+'Junio 2014'!B17</f>
        <v>24</v>
      </c>
      <c r="D17" s="18">
        <f t="shared" si="2"/>
        <v>37.5</v>
      </c>
      <c r="E17" s="2">
        <f>+B17+'Mayo 2015'!E17</f>
        <v>137</v>
      </c>
      <c r="F17" s="2">
        <f>+C17+'Mayo 2015'!F17</f>
        <v>157</v>
      </c>
      <c r="G17" s="18">
        <f t="shared" si="0"/>
        <v>-12.738853503184714</v>
      </c>
      <c r="H17" s="2">
        <f>+B17-C17+'Mayo 2015'!H17</f>
        <v>338</v>
      </c>
      <c r="I17" s="22">
        <f>+'Junio 2014'!H17</f>
        <v>379</v>
      </c>
      <c r="J17" s="18">
        <f t="shared" si="1"/>
        <v>-10.817941952506596</v>
      </c>
    </row>
    <row r="18" spans="1:10" ht="13" x14ac:dyDescent="0.15">
      <c r="A18" s="1" t="s">
        <v>29</v>
      </c>
      <c r="B18" s="2">
        <v>47</v>
      </c>
      <c r="C18" s="2">
        <f>+'Junio 2014'!B18</f>
        <v>32</v>
      </c>
      <c r="D18" s="18">
        <f t="shared" si="2"/>
        <v>46.875</v>
      </c>
      <c r="E18" s="2">
        <f>+B18+'Mayo 2015'!E18</f>
        <v>225</v>
      </c>
      <c r="F18" s="2">
        <f>+C18+'Mayo 2015'!F18</f>
        <v>194</v>
      </c>
      <c r="G18" s="18">
        <f t="shared" si="0"/>
        <v>15.979381443298969</v>
      </c>
      <c r="H18" s="2">
        <f>+B18-C18+'Mayo 2015'!H18</f>
        <v>510</v>
      </c>
      <c r="I18" s="22">
        <f>+'Junio 2014'!H18</f>
        <v>410</v>
      </c>
      <c r="J18" s="18">
        <f t="shared" si="1"/>
        <v>24.390243902439025</v>
      </c>
    </row>
    <row r="19" spans="1:10" x14ac:dyDescent="0.15">
      <c r="A19" s="8" t="s">
        <v>3</v>
      </c>
      <c r="B19" s="6">
        <f>SUM(B14:B18)</f>
        <v>340</v>
      </c>
      <c r="C19" s="6">
        <f>SUM(C14:C18)</f>
        <v>266</v>
      </c>
      <c r="D19" s="7">
        <f>+(B19-C19)*100/C19</f>
        <v>27.819548872180452</v>
      </c>
      <c r="E19" s="6">
        <f>SUM(E14:E18)</f>
        <v>1493</v>
      </c>
      <c r="F19" s="6">
        <f>SUM(F14:F18)</f>
        <v>1267</v>
      </c>
      <c r="G19" s="7">
        <f t="shared" si="0"/>
        <v>17.837411207576952</v>
      </c>
      <c r="H19" s="6">
        <f>SUM(H14:H18)</f>
        <v>3220</v>
      </c>
      <c r="I19" s="6">
        <f>SUM(I14:I18)</f>
        <v>2732</v>
      </c>
      <c r="J19" s="7">
        <f t="shared" si="1"/>
        <v>17.862371888726209</v>
      </c>
    </row>
    <row r="20" spans="1:10" ht="13" x14ac:dyDescent="0.15">
      <c r="A20" s="1" t="s">
        <v>16</v>
      </c>
      <c r="B20" s="2">
        <v>24</v>
      </c>
      <c r="C20" s="2">
        <f>+'Junio 2014'!B20</f>
        <v>35</v>
      </c>
      <c r="D20" s="18">
        <f t="shared" ref="D20:D27" si="3">+(B20-C20)*100/C20</f>
        <v>-31.428571428571427</v>
      </c>
      <c r="E20" s="2">
        <f>+B20+'Mayo 2015'!E20</f>
        <v>118</v>
      </c>
      <c r="F20" s="2">
        <f>+C20+'Mayo 2015'!F20</f>
        <v>155</v>
      </c>
      <c r="G20" s="18">
        <f t="shared" si="0"/>
        <v>-23.870967741935484</v>
      </c>
      <c r="H20" s="2">
        <f>+B20-C20+'Mayo 2015'!H20</f>
        <v>268</v>
      </c>
      <c r="I20" s="22">
        <f>+'Junio 2014'!H20</f>
        <v>334</v>
      </c>
      <c r="J20" s="18">
        <f t="shared" si="1"/>
        <v>-19.760479041916167</v>
      </c>
    </row>
    <row r="21" spans="1:10" ht="13" x14ac:dyDescent="0.15">
      <c r="A21" s="1" t="s">
        <v>17</v>
      </c>
      <c r="B21" s="2">
        <v>20</v>
      </c>
      <c r="C21" s="2">
        <f>+'Junio 2014'!B21</f>
        <v>48</v>
      </c>
      <c r="D21" s="18">
        <f t="shared" si="3"/>
        <v>-58.333333333333336</v>
      </c>
      <c r="E21" s="2">
        <f>+B21+'Mayo 2015'!E21</f>
        <v>181</v>
      </c>
      <c r="F21" s="2">
        <f>+C21+'Mayo 2015'!F21</f>
        <v>229</v>
      </c>
      <c r="G21" s="18">
        <f t="shared" si="0"/>
        <v>-20.960698689956331</v>
      </c>
      <c r="H21" s="2">
        <f>+B21-C21+'Mayo 2015'!H21</f>
        <v>445</v>
      </c>
      <c r="I21" s="22">
        <f>+'Junio 2014'!H21</f>
        <v>491</v>
      </c>
      <c r="J21" s="18">
        <f t="shared" si="1"/>
        <v>-9.3686354378818741</v>
      </c>
    </row>
    <row r="22" spans="1:10" ht="13" x14ac:dyDescent="0.15">
      <c r="A22" s="1" t="s">
        <v>19</v>
      </c>
      <c r="B22" s="2">
        <v>2</v>
      </c>
      <c r="C22" s="2">
        <f>+'Junio 2014'!B22</f>
        <v>3</v>
      </c>
      <c r="D22" s="18">
        <f t="shared" si="3"/>
        <v>-33.333333333333336</v>
      </c>
      <c r="E22" s="2">
        <f>+B22+'Mayo 2015'!E22</f>
        <v>31</v>
      </c>
      <c r="F22" s="2">
        <f>+C22+'Mayo 2015'!F22</f>
        <v>22</v>
      </c>
      <c r="G22" s="18">
        <f t="shared" si="0"/>
        <v>40.909090909090907</v>
      </c>
      <c r="H22" s="2">
        <f>+B22-C22+'Mayo 2015'!H22</f>
        <v>49</v>
      </c>
      <c r="I22" s="22">
        <f>+'Junio 2014'!H22</f>
        <v>55</v>
      </c>
      <c r="J22" s="18">
        <f t="shared" si="1"/>
        <v>-10.909090909090908</v>
      </c>
    </row>
    <row r="23" spans="1:10" ht="13" x14ac:dyDescent="0.15">
      <c r="A23" s="1" t="s">
        <v>18</v>
      </c>
      <c r="B23" s="2">
        <v>13</v>
      </c>
      <c r="C23" s="2">
        <f>+'Junio 2014'!B23</f>
        <v>14</v>
      </c>
      <c r="D23" s="18">
        <f t="shared" si="3"/>
        <v>-7.1428571428571432</v>
      </c>
      <c r="E23" s="2">
        <f>+B23+'Mayo 2015'!E23</f>
        <v>85</v>
      </c>
      <c r="F23" s="2">
        <f>+C23+'Mayo 2015'!F23</f>
        <v>107</v>
      </c>
      <c r="G23" s="18">
        <f t="shared" si="0"/>
        <v>-20.560747663551403</v>
      </c>
      <c r="H23" s="2">
        <f>+B23-C23+'Mayo 2015'!H23</f>
        <v>221</v>
      </c>
      <c r="I23" s="22">
        <f>+'Junio 2014'!H23</f>
        <v>247</v>
      </c>
      <c r="J23" s="18">
        <f t="shared" si="1"/>
        <v>-10.526315789473685</v>
      </c>
    </row>
    <row r="24" spans="1:10" ht="13" x14ac:dyDescent="0.15">
      <c r="A24" s="1" t="s">
        <v>20</v>
      </c>
      <c r="B24" s="2">
        <v>15</v>
      </c>
      <c r="C24" s="2">
        <f>+'Junio 2014'!B24</f>
        <v>16</v>
      </c>
      <c r="D24" s="18">
        <f t="shared" si="3"/>
        <v>-6.25</v>
      </c>
      <c r="E24" s="2">
        <f>+B24+'Mayo 2015'!E24</f>
        <v>110</v>
      </c>
      <c r="F24" s="2">
        <f>+C24+'Mayo 2015'!F24</f>
        <v>67</v>
      </c>
      <c r="G24" s="18">
        <f t="shared" si="0"/>
        <v>64.179104477611943</v>
      </c>
      <c r="H24" s="2">
        <f>+B24-C24+'Mayo 2015'!H24</f>
        <v>209</v>
      </c>
      <c r="I24" s="22">
        <f>+'Junio 2014'!H24</f>
        <v>180</v>
      </c>
      <c r="J24" s="18">
        <f t="shared" si="1"/>
        <v>16.111111111111111</v>
      </c>
    </row>
    <row r="25" spans="1:10" ht="13" x14ac:dyDescent="0.15">
      <c r="A25" s="1" t="s">
        <v>22</v>
      </c>
      <c r="B25" s="2">
        <v>50</v>
      </c>
      <c r="C25" s="2">
        <f>+'Junio 2014'!B25</f>
        <v>34</v>
      </c>
      <c r="D25" s="18">
        <f t="shared" si="3"/>
        <v>47.058823529411768</v>
      </c>
      <c r="E25" s="2">
        <f>+B25+'Mayo 2015'!E25</f>
        <v>220</v>
      </c>
      <c r="F25" s="2">
        <f>+C25+'Mayo 2015'!F25</f>
        <v>215</v>
      </c>
      <c r="G25" s="18">
        <f t="shared" si="0"/>
        <v>2.3255813953488373</v>
      </c>
      <c r="H25" s="2">
        <f>+B25-C25+'Mayo 2015'!H25</f>
        <v>475</v>
      </c>
      <c r="I25" s="22">
        <f>+'Junio 2014'!H25</f>
        <v>432</v>
      </c>
      <c r="J25" s="18">
        <f t="shared" si="1"/>
        <v>9.9537037037037042</v>
      </c>
    </row>
    <row r="26" spans="1:10" ht="13" x14ac:dyDescent="0.15">
      <c r="A26" s="1" t="s">
        <v>21</v>
      </c>
      <c r="B26" s="2">
        <v>6</v>
      </c>
      <c r="C26" s="2">
        <f>+'Junio 2014'!B26</f>
        <v>9</v>
      </c>
      <c r="D26" s="18">
        <f t="shared" si="3"/>
        <v>-33.333333333333336</v>
      </c>
      <c r="E26" s="2">
        <f>+B26+'Mayo 2015'!E26</f>
        <v>31</v>
      </c>
      <c r="F26" s="2">
        <f>+C26+'Mayo 2015'!F26</f>
        <v>57</v>
      </c>
      <c r="G26" s="18">
        <f t="shared" si="0"/>
        <v>-45.614035087719301</v>
      </c>
      <c r="H26" s="2">
        <f>+B26-C26+'Mayo 2015'!H26</f>
        <v>92</v>
      </c>
      <c r="I26" s="22">
        <f>+'Junio 2014'!H26</f>
        <v>107</v>
      </c>
      <c r="J26" s="18">
        <f t="shared" si="1"/>
        <v>-14.018691588785046</v>
      </c>
    </row>
    <row r="27" spans="1:10" ht="13" x14ac:dyDescent="0.15">
      <c r="A27" s="1" t="s">
        <v>28</v>
      </c>
      <c r="B27" s="2">
        <v>2</v>
      </c>
      <c r="C27" s="2">
        <f>+'Junio 2014'!B27</f>
        <v>7</v>
      </c>
      <c r="D27" s="18">
        <f t="shared" si="3"/>
        <v>-71.428571428571431</v>
      </c>
      <c r="E27" s="2">
        <f>+B27+'Mayo 2015'!E27</f>
        <v>32</v>
      </c>
      <c r="F27" s="2">
        <f>+C27+'Mayo 2015'!F27</f>
        <v>42</v>
      </c>
      <c r="G27" s="18">
        <f t="shared" si="0"/>
        <v>-23.80952380952381</v>
      </c>
      <c r="H27" s="2">
        <f>+B27-C27+'Mayo 2015'!H27</f>
        <v>73</v>
      </c>
      <c r="I27" s="22">
        <f>+'Junio 2014'!H27</f>
        <v>86</v>
      </c>
      <c r="J27" s="18">
        <f t="shared" si="1"/>
        <v>-15.116279069767442</v>
      </c>
    </row>
    <row r="28" spans="1:10" x14ac:dyDescent="0.15">
      <c r="A28" s="8" t="s">
        <v>30</v>
      </c>
      <c r="B28" s="6">
        <f>SUM(B20:B27)</f>
        <v>132</v>
      </c>
      <c r="C28" s="6">
        <f>SUM(C20:C27)</f>
        <v>166</v>
      </c>
      <c r="D28" s="7">
        <f>+(B28-C28)*100/C28</f>
        <v>-20.481927710843372</v>
      </c>
      <c r="E28" s="6">
        <f>SUM(E20:E27)</f>
        <v>808</v>
      </c>
      <c r="F28" s="6">
        <f>SUM(F20:F27)</f>
        <v>894</v>
      </c>
      <c r="G28" s="7">
        <f>+(E28-F28)*100/F28</f>
        <v>-9.6196868008948542</v>
      </c>
      <c r="H28" s="6">
        <f>SUM(H20:H27)</f>
        <v>1832</v>
      </c>
      <c r="I28" s="6">
        <f>SUM(I20:I27)</f>
        <v>1932</v>
      </c>
      <c r="J28" s="7">
        <f>+(H28-I28)*100/I28</f>
        <v>-5.1759834368530022</v>
      </c>
    </row>
    <row r="29" spans="1:10" ht="14" x14ac:dyDescent="0.15">
      <c r="A29" s="16" t="s">
        <v>27</v>
      </c>
      <c r="B29" s="14">
        <f>+B7+B13+B19+B28</f>
        <v>958</v>
      </c>
      <c r="C29" s="14">
        <f>+C7+C13+C19+C28</f>
        <v>926</v>
      </c>
      <c r="D29" s="15">
        <f>+(B29-C29)*100/C29</f>
        <v>3.4557235421166306</v>
      </c>
      <c r="E29" s="14">
        <f t="shared" ref="E29:I29" si="4">+E7+E13+E19+E28</f>
        <v>4616</v>
      </c>
      <c r="F29" s="14">
        <f t="shared" si="4"/>
        <v>4720</v>
      </c>
      <c r="G29" s="15">
        <f>+(E29-F29)*100/F29</f>
        <v>-2.2033898305084745</v>
      </c>
      <c r="H29" s="14">
        <f t="shared" si="4"/>
        <v>9952</v>
      </c>
      <c r="I29" s="14">
        <f t="shared" si="4"/>
        <v>9639</v>
      </c>
      <c r="J29" s="15">
        <f>+(H29-I29)*100/I29</f>
        <v>3.2472248158522667</v>
      </c>
    </row>
    <row r="30" spans="1:10" x14ac:dyDescent="0.15">
      <c r="A30" s="13" t="s">
        <v>31</v>
      </c>
      <c r="B30" s="13">
        <f>+B29-B7</f>
        <v>828</v>
      </c>
      <c r="C30" s="13">
        <f>+C29-C7</f>
        <v>835</v>
      </c>
      <c r="D30" s="12">
        <f>+(B30-C30)*100/C30</f>
        <v>-0.83832335329341312</v>
      </c>
      <c r="E30" s="13">
        <f t="shared" ref="E30:I30" si="5">+E29-E7</f>
        <v>4027</v>
      </c>
      <c r="F30" s="13">
        <f t="shared" si="5"/>
        <v>4208</v>
      </c>
      <c r="G30" s="12">
        <f>+(E30-F30)*100/F30</f>
        <v>-4.3013307984790874</v>
      </c>
      <c r="H30" s="13">
        <f t="shared" si="5"/>
        <v>8810</v>
      </c>
      <c r="I30" s="13">
        <f t="shared" si="5"/>
        <v>8669</v>
      </c>
      <c r="J30" s="12">
        <f>+(H30-I30)*100/I30</f>
        <v>1.6264851770677125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J30"/>
  <sheetViews>
    <sheetView workbookViewId="0">
      <selection activeCell="B25" sqref="B25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+'Mayo 2014'!B4</f>
        <v>32</v>
      </c>
      <c r="D4" s="18">
        <f>+(B4-C4)*100/C4</f>
        <v>12.5</v>
      </c>
      <c r="E4" s="2">
        <f>+B4+'Abril 2015'!E4</f>
        <v>159</v>
      </c>
      <c r="F4" s="2">
        <f>+C4+'Abril 2015'!F4</f>
        <v>147</v>
      </c>
      <c r="G4" s="18">
        <f t="shared" ref="G4:G27" si="0">+(E4-F4)*100/F4</f>
        <v>8.1632653061224492</v>
      </c>
      <c r="H4" s="2">
        <f>+B4-C4+'Abril 2015'!H4</f>
        <v>352</v>
      </c>
      <c r="I4" s="22">
        <f>+'Mayo 2014'!H4</f>
        <v>335</v>
      </c>
      <c r="J4" s="18">
        <f t="shared" ref="J4:J27" si="1">+(H4-I4)*100/I4</f>
        <v>5.0746268656716422</v>
      </c>
    </row>
    <row r="5" spans="1:10" ht="13" x14ac:dyDescent="0.15">
      <c r="A5" s="1" t="s">
        <v>5</v>
      </c>
      <c r="B5" s="2">
        <v>32</v>
      </c>
      <c r="C5" s="2">
        <f>+'Mayo 2014'!B5</f>
        <v>39</v>
      </c>
      <c r="D5" s="18">
        <f t="shared" ref="D5:D18" si="2">+(B5-C5)*100/C5</f>
        <v>-17.948717948717949</v>
      </c>
      <c r="E5" s="2">
        <f>+B5+'Abril 2015'!E5</f>
        <v>103</v>
      </c>
      <c r="F5" s="2">
        <f>+C5+'Abril 2015'!F5</f>
        <v>108</v>
      </c>
      <c r="G5" s="18">
        <f t="shared" si="0"/>
        <v>-4.6296296296296298</v>
      </c>
      <c r="H5" s="2">
        <f>+B5-C5+'Abril 2015'!H5</f>
        <v>281</v>
      </c>
      <c r="I5" s="22">
        <f>+'Mayo 2014'!H5</f>
        <v>277</v>
      </c>
      <c r="J5" s="18">
        <f t="shared" si="1"/>
        <v>1.4440433212996391</v>
      </c>
    </row>
    <row r="6" spans="1:10" ht="13" x14ac:dyDescent="0.15">
      <c r="A6" s="1" t="s">
        <v>6</v>
      </c>
      <c r="B6" s="2">
        <v>49</v>
      </c>
      <c r="C6" s="2">
        <f>+'Mayo 2014'!B6</f>
        <v>37</v>
      </c>
      <c r="D6" s="18">
        <f t="shared" si="2"/>
        <v>32.432432432432435</v>
      </c>
      <c r="E6" s="2">
        <f>+B6+'Abril 2015'!E6</f>
        <v>197</v>
      </c>
      <c r="F6" s="2">
        <f>+C6+'Abril 2015'!F6</f>
        <v>166</v>
      </c>
      <c r="G6" s="18">
        <f t="shared" si="0"/>
        <v>18.674698795180724</v>
      </c>
      <c r="H6" s="2">
        <f>+B6-C6+'Abril 2015'!H6</f>
        <v>470</v>
      </c>
      <c r="I6" s="22">
        <f>+'Mayo 2014'!H6</f>
        <v>372</v>
      </c>
      <c r="J6" s="18">
        <f t="shared" si="1"/>
        <v>26.344086021505376</v>
      </c>
    </row>
    <row r="7" spans="1:10" x14ac:dyDescent="0.15">
      <c r="A7" s="8" t="s">
        <v>1</v>
      </c>
      <c r="B7" s="6">
        <f>SUM(B4:B6)</f>
        <v>117</v>
      </c>
      <c r="C7" s="6">
        <f>SUM(C4:C6)</f>
        <v>108</v>
      </c>
      <c r="D7" s="7">
        <f>+(B7-C7)*100/C7</f>
        <v>8.3333333333333339</v>
      </c>
      <c r="E7" s="6">
        <f>SUM(E4:E6)</f>
        <v>459</v>
      </c>
      <c r="F7" s="6">
        <f>SUM(F4:F6)</f>
        <v>421</v>
      </c>
      <c r="G7" s="7">
        <f t="shared" si="0"/>
        <v>9.026128266033254</v>
      </c>
      <c r="H7" s="6">
        <f>SUM(H4:H6)</f>
        <v>1103</v>
      </c>
      <c r="I7" s="6">
        <f>SUM(I4:I6)</f>
        <v>984</v>
      </c>
      <c r="J7" s="7">
        <f t="shared" si="1"/>
        <v>12.09349593495935</v>
      </c>
    </row>
    <row r="8" spans="1:10" ht="13" x14ac:dyDescent="0.15">
      <c r="A8" s="1" t="s">
        <v>7</v>
      </c>
      <c r="B8" s="2">
        <v>13</v>
      </c>
      <c r="C8" s="2">
        <f>+'Mayo 2014'!B8</f>
        <v>6</v>
      </c>
      <c r="D8" s="18">
        <f t="shared" si="2"/>
        <v>116.66666666666667</v>
      </c>
      <c r="E8" s="2">
        <f>+B8+'Abril 2015'!E8</f>
        <v>65</v>
      </c>
      <c r="F8" s="2">
        <f>+C8+'Abril 2015'!F8</f>
        <v>53</v>
      </c>
      <c r="G8" s="18">
        <f t="shared" si="0"/>
        <v>22.641509433962263</v>
      </c>
      <c r="H8" s="2">
        <f>+B8-C8+'Abril 2015'!H8</f>
        <v>145</v>
      </c>
      <c r="I8" s="22">
        <f>+'Mayo 2014'!H8</f>
        <v>124</v>
      </c>
      <c r="J8" s="18">
        <f t="shared" si="1"/>
        <v>16.93548387096774</v>
      </c>
    </row>
    <row r="9" spans="1:10" ht="13" x14ac:dyDescent="0.15">
      <c r="A9" s="1" t="s">
        <v>8</v>
      </c>
      <c r="B9" s="2">
        <v>10</v>
      </c>
      <c r="C9" s="2">
        <f>+'Mayo 2014'!B9</f>
        <v>8</v>
      </c>
      <c r="D9" s="18">
        <f t="shared" si="2"/>
        <v>25</v>
      </c>
      <c r="E9" s="2">
        <f>+B9+'Abril 2015'!E9</f>
        <v>58</v>
      </c>
      <c r="F9" s="2">
        <f>+C9+'Abril 2015'!F9</f>
        <v>38</v>
      </c>
      <c r="G9" s="18">
        <f t="shared" si="0"/>
        <v>52.631578947368418</v>
      </c>
      <c r="H9" s="2">
        <f>+B9-C9+'Abril 2015'!H9</f>
        <v>145</v>
      </c>
      <c r="I9" s="22">
        <f>+'Mayo 2014'!H9</f>
        <v>105</v>
      </c>
      <c r="J9" s="18">
        <f t="shared" si="1"/>
        <v>38.095238095238095</v>
      </c>
    </row>
    <row r="10" spans="1:10" ht="13" x14ac:dyDescent="0.15">
      <c r="A10" s="1" t="s">
        <v>9</v>
      </c>
      <c r="B10" s="2">
        <v>39</v>
      </c>
      <c r="C10" s="2">
        <f>+'Mayo 2014'!B10</f>
        <v>30</v>
      </c>
      <c r="D10" s="18">
        <f t="shared" si="2"/>
        <v>30</v>
      </c>
      <c r="E10" s="2">
        <f>+B10+'Abril 2015'!E10</f>
        <v>171</v>
      </c>
      <c r="F10" s="2">
        <f>+C10+'Abril 2015'!F10</f>
        <v>145</v>
      </c>
      <c r="G10" s="18">
        <f t="shared" si="0"/>
        <v>17.931034482758619</v>
      </c>
      <c r="H10" s="2">
        <f>+B10-C10+'Abril 2015'!H10</f>
        <v>443</v>
      </c>
      <c r="I10" s="22">
        <f>+'Mayo 2014'!H10</f>
        <v>342</v>
      </c>
      <c r="J10" s="18">
        <f t="shared" si="1"/>
        <v>29.532163742690059</v>
      </c>
    </row>
    <row r="11" spans="1:10" ht="13" x14ac:dyDescent="0.15">
      <c r="A11" s="1" t="s">
        <v>10</v>
      </c>
      <c r="B11" s="2">
        <v>88</v>
      </c>
      <c r="C11" s="2">
        <f>+'Mayo 2014'!B11</f>
        <v>109</v>
      </c>
      <c r="D11" s="18">
        <f t="shared" si="2"/>
        <v>-19.26605504587156</v>
      </c>
      <c r="E11" s="2">
        <f>+B11+'Abril 2015'!E11</f>
        <v>368</v>
      </c>
      <c r="F11" s="2">
        <f>+C11+'Abril 2015'!F11</f>
        <v>480</v>
      </c>
      <c r="G11" s="18">
        <f t="shared" si="0"/>
        <v>-23.333333333333332</v>
      </c>
      <c r="H11" s="2">
        <f>+B11-C11+'Abril 2015'!H11</f>
        <v>1038</v>
      </c>
      <c r="I11" s="22">
        <f>+'Mayo 2014'!H11</f>
        <v>1093</v>
      </c>
      <c r="J11" s="18">
        <f t="shared" si="1"/>
        <v>-5.0320219579139982</v>
      </c>
    </row>
    <row r="12" spans="1:10" ht="13" x14ac:dyDescent="0.15">
      <c r="A12" s="1" t="s">
        <v>11</v>
      </c>
      <c r="B12" s="2">
        <v>137</v>
      </c>
      <c r="C12" s="2">
        <f>+'Mayo 2014'!B12</f>
        <v>184</v>
      </c>
      <c r="D12" s="18">
        <f t="shared" si="2"/>
        <v>-25.543478260869566</v>
      </c>
      <c r="E12" s="2">
        <f>+B12+'Abril 2015'!E12</f>
        <v>708</v>
      </c>
      <c r="F12" s="2">
        <f>+C12+'Abril 2015'!F12</f>
        <v>928</v>
      </c>
      <c r="G12" s="18">
        <f t="shared" si="0"/>
        <v>-23.706896551724139</v>
      </c>
      <c r="H12" s="2">
        <f>+B12-C12+'Abril 2015'!H12</f>
        <v>2034</v>
      </c>
      <c r="I12" s="22">
        <f>+'Mayo 2014'!H12</f>
        <v>2291</v>
      </c>
      <c r="J12" s="18">
        <f t="shared" si="1"/>
        <v>-11.217808817110432</v>
      </c>
    </row>
    <row r="13" spans="1:10" x14ac:dyDescent="0.15">
      <c r="A13" s="8" t="s">
        <v>2</v>
      </c>
      <c r="B13" s="6">
        <f>SUM(B8:B12)</f>
        <v>287</v>
      </c>
      <c r="C13" s="6">
        <f>SUM(C8:C12)</f>
        <v>337</v>
      </c>
      <c r="D13" s="7">
        <f>+(B13-C13)*100/C13</f>
        <v>-14.836795252225519</v>
      </c>
      <c r="E13" s="6">
        <f>SUM(E8:E12)</f>
        <v>1370</v>
      </c>
      <c r="F13" s="6">
        <f>SUM(F8:F12)</f>
        <v>1644</v>
      </c>
      <c r="G13" s="7">
        <f t="shared" si="0"/>
        <v>-16.666666666666668</v>
      </c>
      <c r="H13" s="6">
        <f>SUM(H8:H12)</f>
        <v>3805</v>
      </c>
      <c r="I13" s="6">
        <f>SUM(I8:I12)</f>
        <v>3955</v>
      </c>
      <c r="J13" s="7">
        <f t="shared" si="1"/>
        <v>-3.7926675094816686</v>
      </c>
    </row>
    <row r="14" spans="1:10" ht="13" x14ac:dyDescent="0.15">
      <c r="A14" s="1" t="s">
        <v>12</v>
      </c>
      <c r="B14" s="2">
        <v>67</v>
      </c>
      <c r="C14" s="2">
        <f>+'Mayo 2014'!B14</f>
        <v>65</v>
      </c>
      <c r="D14" s="18">
        <f t="shared" si="2"/>
        <v>3.0769230769230771</v>
      </c>
      <c r="E14" s="2">
        <f>+B14+'Abril 2015'!E14</f>
        <v>330</v>
      </c>
      <c r="F14" s="2">
        <f>+C14+'Abril 2015'!F14</f>
        <v>242</v>
      </c>
      <c r="G14" s="18">
        <f t="shared" si="0"/>
        <v>36.363636363636367</v>
      </c>
      <c r="H14" s="2">
        <f>+B14-C14+'Abril 2015'!H14</f>
        <v>803</v>
      </c>
      <c r="I14" s="22">
        <f>+'Mayo 2014'!H14</f>
        <v>698</v>
      </c>
      <c r="J14" s="18">
        <f t="shared" si="1"/>
        <v>15.04297994269341</v>
      </c>
    </row>
    <row r="15" spans="1:10" ht="13" x14ac:dyDescent="0.15">
      <c r="A15" s="1" t="s">
        <v>13</v>
      </c>
      <c r="B15" s="2">
        <v>59</v>
      </c>
      <c r="C15" s="2">
        <f>+'Mayo 2014'!B15</f>
        <v>49</v>
      </c>
      <c r="D15" s="18">
        <f t="shared" si="2"/>
        <v>20.408163265306122</v>
      </c>
      <c r="E15" s="2">
        <f>+B15+'Abril 2015'!E15</f>
        <v>261</v>
      </c>
      <c r="F15" s="2">
        <f>+C15+'Abril 2015'!F15</f>
        <v>266</v>
      </c>
      <c r="G15" s="18">
        <f t="shared" si="0"/>
        <v>-1.8796992481203008</v>
      </c>
      <c r="H15" s="2">
        <f>+B15-C15+'Abril 2015'!H15</f>
        <v>859</v>
      </c>
      <c r="I15" s="22">
        <f>+'Mayo 2014'!H15</f>
        <v>677</v>
      </c>
      <c r="J15" s="18">
        <f t="shared" si="1"/>
        <v>26.883308714918758</v>
      </c>
    </row>
    <row r="16" spans="1:10" ht="13" x14ac:dyDescent="0.15">
      <c r="A16" s="1" t="s">
        <v>14</v>
      </c>
      <c r="B16" s="2">
        <v>62</v>
      </c>
      <c r="C16" s="2">
        <f>+'Mayo 2014'!B16</f>
        <v>27</v>
      </c>
      <c r="D16" s="18">
        <f t="shared" si="2"/>
        <v>129.62962962962962</v>
      </c>
      <c r="E16" s="2">
        <f>+B16+'Abril 2015'!E16</f>
        <v>280</v>
      </c>
      <c r="F16" s="2">
        <f>+C16+'Abril 2015'!F16</f>
        <v>198</v>
      </c>
      <c r="G16" s="18">
        <f t="shared" si="0"/>
        <v>41.414141414141412</v>
      </c>
      <c r="H16" s="2">
        <f>+B16-C16+'Abril 2015'!H16</f>
        <v>660</v>
      </c>
      <c r="I16" s="22">
        <f>+'Mayo 2014'!H16</f>
        <v>508</v>
      </c>
      <c r="J16" s="18">
        <f t="shared" si="1"/>
        <v>29.921259842519685</v>
      </c>
    </row>
    <row r="17" spans="1:10" ht="13" x14ac:dyDescent="0.15">
      <c r="A17" s="1" t="s">
        <v>15</v>
      </c>
      <c r="B17" s="2">
        <v>24</v>
      </c>
      <c r="C17" s="2">
        <f>+'Mayo 2014'!B17</f>
        <v>31</v>
      </c>
      <c r="D17" s="18">
        <f t="shared" si="2"/>
        <v>-22.580645161290324</v>
      </c>
      <c r="E17" s="2">
        <f>+B17+'Abril 2015'!E17</f>
        <v>104</v>
      </c>
      <c r="F17" s="2">
        <f>+C17+'Abril 2015'!F17</f>
        <v>133</v>
      </c>
      <c r="G17" s="18">
        <f t="shared" si="0"/>
        <v>-21.804511278195488</v>
      </c>
      <c r="H17" s="2">
        <f>+B17-C17+'Abril 2015'!H17</f>
        <v>329</v>
      </c>
      <c r="I17" s="22">
        <f>+'Mayo 2014'!H17</f>
        <v>397</v>
      </c>
      <c r="J17" s="18">
        <f t="shared" si="1"/>
        <v>-17.128463476070529</v>
      </c>
    </row>
    <row r="18" spans="1:10" ht="13" x14ac:dyDescent="0.15">
      <c r="A18" s="1" t="s">
        <v>29</v>
      </c>
      <c r="B18" s="2">
        <v>38</v>
      </c>
      <c r="C18" s="2">
        <f>+'Mayo 2014'!B18</f>
        <v>30</v>
      </c>
      <c r="D18" s="18">
        <f t="shared" si="2"/>
        <v>26.666666666666668</v>
      </c>
      <c r="E18" s="2">
        <f>+B18+'Abril 2015'!E18</f>
        <v>178</v>
      </c>
      <c r="F18" s="2">
        <f>+C18+'Abril 2015'!F18</f>
        <v>162</v>
      </c>
      <c r="G18" s="18">
        <f t="shared" si="0"/>
        <v>9.8765432098765427</v>
      </c>
      <c r="H18" s="2">
        <f>+B18-C18+'Abril 2015'!H18</f>
        <v>495</v>
      </c>
      <c r="I18" s="22">
        <f>+'Mayo 2014'!H18</f>
        <v>405</v>
      </c>
      <c r="J18" s="18">
        <f t="shared" si="1"/>
        <v>22.222222222222221</v>
      </c>
    </row>
    <row r="19" spans="1:10" x14ac:dyDescent="0.15">
      <c r="A19" s="8" t="s">
        <v>3</v>
      </c>
      <c r="B19" s="6">
        <f>SUM(B14:B18)</f>
        <v>250</v>
      </c>
      <c r="C19" s="6">
        <f>SUM(C14:C18)</f>
        <v>202</v>
      </c>
      <c r="D19" s="7">
        <f>+(B19-C19)*100/C19</f>
        <v>23.762376237623762</v>
      </c>
      <c r="E19" s="6">
        <f>SUM(E14:E18)</f>
        <v>1153</v>
      </c>
      <c r="F19" s="6">
        <f>SUM(F14:F18)</f>
        <v>1001</v>
      </c>
      <c r="G19" s="7">
        <f t="shared" si="0"/>
        <v>15.184815184815184</v>
      </c>
      <c r="H19" s="6">
        <f>SUM(H14:H18)</f>
        <v>3146</v>
      </c>
      <c r="I19" s="6">
        <f>SUM(I14:I18)</f>
        <v>2685</v>
      </c>
      <c r="J19" s="7">
        <f t="shared" si="1"/>
        <v>17.169459962756051</v>
      </c>
    </row>
    <row r="20" spans="1:10" ht="13" x14ac:dyDescent="0.15">
      <c r="A20" s="1" t="s">
        <v>16</v>
      </c>
      <c r="B20" s="2">
        <v>22</v>
      </c>
      <c r="C20" s="2">
        <f>+'Mayo 2014'!B20</f>
        <v>25</v>
      </c>
      <c r="D20" s="18">
        <f t="shared" ref="D20:D27" si="3">+(B20-C20)*100/C20</f>
        <v>-12</v>
      </c>
      <c r="E20" s="2">
        <f>+B20+'Abril 2015'!E20</f>
        <v>94</v>
      </c>
      <c r="F20" s="2">
        <f>+C20+'Abril 2015'!F20</f>
        <v>120</v>
      </c>
      <c r="G20" s="18">
        <f t="shared" si="0"/>
        <v>-21.666666666666668</v>
      </c>
      <c r="H20" s="2">
        <f>+B20-C20+'Abril 2015'!H20</f>
        <v>279</v>
      </c>
      <c r="I20" s="22">
        <f>+'Mayo 2014'!H20</f>
        <v>330</v>
      </c>
      <c r="J20" s="18">
        <f t="shared" si="1"/>
        <v>-15.454545454545455</v>
      </c>
    </row>
    <row r="21" spans="1:10" ht="13" x14ac:dyDescent="0.15">
      <c r="A21" s="1" t="s">
        <v>17</v>
      </c>
      <c r="B21" s="2">
        <v>40</v>
      </c>
      <c r="C21" s="2">
        <f>+'Mayo 2014'!B21</f>
        <v>37</v>
      </c>
      <c r="D21" s="18">
        <f t="shared" si="3"/>
        <v>8.1081081081081088</v>
      </c>
      <c r="E21" s="2">
        <f>+B21+'Abril 2015'!E21</f>
        <v>161</v>
      </c>
      <c r="F21" s="2">
        <f>+C21+'Abril 2015'!F21</f>
        <v>181</v>
      </c>
      <c r="G21" s="18">
        <f t="shared" si="0"/>
        <v>-11.049723756906078</v>
      </c>
      <c r="H21" s="2">
        <f>+B21-C21+'Abril 2015'!H21</f>
        <v>473</v>
      </c>
      <c r="I21" s="22">
        <f>+'Mayo 2014'!H21</f>
        <v>479</v>
      </c>
      <c r="J21" s="18">
        <f t="shared" si="1"/>
        <v>-1.2526096033402923</v>
      </c>
    </row>
    <row r="22" spans="1:10" ht="13" x14ac:dyDescent="0.15">
      <c r="A22" s="1" t="s">
        <v>19</v>
      </c>
      <c r="B22" s="2">
        <v>6</v>
      </c>
      <c r="C22" s="2">
        <f>+'Mayo 2014'!B22</f>
        <v>3</v>
      </c>
      <c r="D22" s="18">
        <f t="shared" si="3"/>
        <v>100</v>
      </c>
      <c r="E22" s="2">
        <f>+B22+'Abril 2015'!E22</f>
        <v>29</v>
      </c>
      <c r="F22" s="2">
        <f>+C22+'Abril 2015'!F22</f>
        <v>19</v>
      </c>
      <c r="G22" s="18">
        <f t="shared" si="0"/>
        <v>52.631578947368418</v>
      </c>
      <c r="H22" s="2">
        <f>+B22-C22+'Abril 2015'!H22</f>
        <v>50</v>
      </c>
      <c r="I22" s="22">
        <f>+'Mayo 2014'!H22</f>
        <v>55</v>
      </c>
      <c r="J22" s="18">
        <f t="shared" si="1"/>
        <v>-9.0909090909090917</v>
      </c>
    </row>
    <row r="23" spans="1:10" ht="13" x14ac:dyDescent="0.15">
      <c r="A23" s="1" t="s">
        <v>18</v>
      </c>
      <c r="B23" s="2">
        <v>7</v>
      </c>
      <c r="C23" s="2">
        <f>+'Mayo 2014'!B23</f>
        <v>19</v>
      </c>
      <c r="D23" s="18">
        <f t="shared" si="3"/>
        <v>-63.157894736842103</v>
      </c>
      <c r="E23" s="2">
        <f>+B23+'Abril 2015'!E23</f>
        <v>72</v>
      </c>
      <c r="F23" s="2">
        <f>+C23+'Abril 2015'!F23</f>
        <v>93</v>
      </c>
      <c r="G23" s="18">
        <f t="shared" si="0"/>
        <v>-22.580645161290324</v>
      </c>
      <c r="H23" s="2">
        <f>+B23-C23+'Abril 2015'!H23</f>
        <v>222</v>
      </c>
      <c r="I23" s="22">
        <f>+'Mayo 2014'!H23</f>
        <v>250</v>
      </c>
      <c r="J23" s="18">
        <f t="shared" si="1"/>
        <v>-11.2</v>
      </c>
    </row>
    <row r="24" spans="1:10" ht="13" x14ac:dyDescent="0.15">
      <c r="A24" s="1" t="s">
        <v>20</v>
      </c>
      <c r="B24" s="2">
        <v>26</v>
      </c>
      <c r="C24" s="2">
        <f>+'Mayo 2014'!B24</f>
        <v>11</v>
      </c>
      <c r="D24" s="18">
        <f t="shared" si="3"/>
        <v>136.36363636363637</v>
      </c>
      <c r="E24" s="2">
        <f>+B24+'Abril 2015'!E24</f>
        <v>95</v>
      </c>
      <c r="F24" s="2">
        <f>+C24+'Abril 2015'!F24</f>
        <v>51</v>
      </c>
      <c r="G24" s="18">
        <f t="shared" si="0"/>
        <v>86.274509803921575</v>
      </c>
      <c r="H24" s="2">
        <f>+B24-C24+'Abril 2015'!H24</f>
        <v>210</v>
      </c>
      <c r="I24" s="22">
        <f>+'Mayo 2014'!H24</f>
        <v>175</v>
      </c>
      <c r="J24" s="18">
        <f t="shared" si="1"/>
        <v>20</v>
      </c>
    </row>
    <row r="25" spans="1:10" ht="13" x14ac:dyDescent="0.15">
      <c r="A25" s="1" t="s">
        <v>22</v>
      </c>
      <c r="B25" s="2">
        <v>27</v>
      </c>
      <c r="C25" s="2">
        <f>+'Mayo 2014'!B25</f>
        <v>33</v>
      </c>
      <c r="D25" s="18">
        <f t="shared" si="3"/>
        <v>-18.181818181818183</v>
      </c>
      <c r="E25" s="2">
        <f>+B25+'Abril 2015'!E25</f>
        <v>170</v>
      </c>
      <c r="F25" s="2">
        <f>+C25+'Abril 2015'!F25</f>
        <v>181</v>
      </c>
      <c r="G25" s="18">
        <f t="shared" si="0"/>
        <v>-6.0773480662983426</v>
      </c>
      <c r="H25" s="2">
        <f>+B25-C25+'Abril 2015'!H25</f>
        <v>459</v>
      </c>
      <c r="I25" s="22">
        <f>+'Mayo 2014'!H25</f>
        <v>423</v>
      </c>
      <c r="J25" s="18">
        <f t="shared" si="1"/>
        <v>8.5106382978723403</v>
      </c>
    </row>
    <row r="26" spans="1:10" ht="13" x14ac:dyDescent="0.15">
      <c r="A26" s="1" t="s">
        <v>21</v>
      </c>
      <c r="B26" s="2">
        <v>7</v>
      </c>
      <c r="C26" s="2">
        <f>+'Mayo 2014'!B26</f>
        <v>13</v>
      </c>
      <c r="D26" s="18">
        <f t="shared" si="3"/>
        <v>-46.153846153846153</v>
      </c>
      <c r="E26" s="2">
        <f>+B26+'Abril 2015'!E26</f>
        <v>25</v>
      </c>
      <c r="F26" s="2">
        <f>+C26+'Abril 2015'!F26</f>
        <v>48</v>
      </c>
      <c r="G26" s="18">
        <f t="shared" si="0"/>
        <v>-47.916666666666664</v>
      </c>
      <c r="H26" s="2">
        <f>+B26-C26+'Abril 2015'!H26</f>
        <v>95</v>
      </c>
      <c r="I26" s="22">
        <f>+'Mayo 2014'!H26</f>
        <v>104</v>
      </c>
      <c r="J26" s="18">
        <f t="shared" si="1"/>
        <v>-8.6538461538461533</v>
      </c>
    </row>
    <row r="27" spans="1:10" ht="13" x14ac:dyDescent="0.15">
      <c r="A27" s="1" t="s">
        <v>28</v>
      </c>
      <c r="B27" s="2">
        <v>9</v>
      </c>
      <c r="C27" s="2">
        <f>+'Mayo 2014'!B27</f>
        <v>5</v>
      </c>
      <c r="D27" s="18">
        <f t="shared" si="3"/>
        <v>80</v>
      </c>
      <c r="E27" s="2">
        <f>+B27+'Abril 2015'!E27</f>
        <v>30</v>
      </c>
      <c r="F27" s="2">
        <f>+C27+'Abril 2015'!F27</f>
        <v>35</v>
      </c>
      <c r="G27" s="18">
        <f t="shared" si="0"/>
        <v>-14.285714285714286</v>
      </c>
      <c r="H27" s="2">
        <f>+B27-C27+'Abril 2015'!H27</f>
        <v>78</v>
      </c>
      <c r="I27" s="22">
        <f>+'Mayo 2014'!H27</f>
        <v>80</v>
      </c>
      <c r="J27" s="18">
        <f t="shared" si="1"/>
        <v>-2.5</v>
      </c>
    </row>
    <row r="28" spans="1:10" x14ac:dyDescent="0.15">
      <c r="A28" s="8" t="s">
        <v>30</v>
      </c>
      <c r="B28" s="6">
        <f>SUM(B20:B27)</f>
        <v>144</v>
      </c>
      <c r="C28" s="6">
        <f>SUM(C20:C27)</f>
        <v>146</v>
      </c>
      <c r="D28" s="7">
        <f>+(B28-C28)*100/C28</f>
        <v>-1.3698630136986301</v>
      </c>
      <c r="E28" s="6">
        <f>SUM(E20:E27)</f>
        <v>676</v>
      </c>
      <c r="F28" s="6">
        <f>SUM(F20:F27)</f>
        <v>728</v>
      </c>
      <c r="G28" s="7">
        <f>+(E28-F28)*100/F28</f>
        <v>-7.1428571428571432</v>
      </c>
      <c r="H28" s="6">
        <f>SUM(H20:H27)</f>
        <v>1866</v>
      </c>
      <c r="I28" s="6">
        <f>SUM(I20:I27)</f>
        <v>1896</v>
      </c>
      <c r="J28" s="7">
        <f>+(H28-I28)*100/I28</f>
        <v>-1.5822784810126582</v>
      </c>
    </row>
    <row r="29" spans="1:10" ht="14" x14ac:dyDescent="0.15">
      <c r="A29" s="16" t="s">
        <v>27</v>
      </c>
      <c r="B29" s="14">
        <f>+B7+B13+B19+B28</f>
        <v>798</v>
      </c>
      <c r="C29" s="14">
        <f>+C7+C13+C19+C28</f>
        <v>793</v>
      </c>
      <c r="D29" s="15">
        <f>+(B29-C29)*100/C29</f>
        <v>0.63051702395964693</v>
      </c>
      <c r="E29" s="14">
        <f t="shared" ref="E29:I29" si="4">+E7+E13+E19+E28</f>
        <v>3658</v>
      </c>
      <c r="F29" s="14">
        <f t="shared" si="4"/>
        <v>3794</v>
      </c>
      <c r="G29" s="15">
        <f>+(E29-F29)*100/F29</f>
        <v>-3.5846072746441751</v>
      </c>
      <c r="H29" s="14">
        <f t="shared" si="4"/>
        <v>9920</v>
      </c>
      <c r="I29" s="14">
        <f t="shared" si="4"/>
        <v>9520</v>
      </c>
      <c r="J29" s="15">
        <f>+(H29-I29)*100/I29</f>
        <v>4.2016806722689077</v>
      </c>
    </row>
    <row r="30" spans="1:10" x14ac:dyDescent="0.15">
      <c r="A30" s="13" t="s">
        <v>31</v>
      </c>
      <c r="B30" s="13">
        <f>+B29-B7</f>
        <v>681</v>
      </c>
      <c r="C30" s="13">
        <f>+C29-C7</f>
        <v>685</v>
      </c>
      <c r="D30" s="12">
        <f>+(B30-C30)*100/C30</f>
        <v>-0.58394160583941601</v>
      </c>
      <c r="E30" s="13">
        <f t="shared" ref="E30:I30" si="5">+E29-E7</f>
        <v>3199</v>
      </c>
      <c r="F30" s="13">
        <f t="shared" si="5"/>
        <v>3373</v>
      </c>
      <c r="G30" s="12">
        <f>+(E30-F30)*100/F30</f>
        <v>-5.158612511117699</v>
      </c>
      <c r="H30" s="13">
        <f t="shared" si="5"/>
        <v>8817</v>
      </c>
      <c r="I30" s="13">
        <f t="shared" si="5"/>
        <v>8536</v>
      </c>
      <c r="J30" s="12">
        <f>+(H30-I30)*100/I30</f>
        <v>3.2919400187441425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J30"/>
  <sheetViews>
    <sheetView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37</v>
      </c>
      <c r="C4" s="2">
        <f>+'Abril 2014'!B4</f>
        <v>34</v>
      </c>
      <c r="D4" s="18">
        <f>+(B4-C4)*100/C4</f>
        <v>8.8235294117647065</v>
      </c>
      <c r="E4" s="2">
        <f>+B4+'Marzo 2015'!E4</f>
        <v>123</v>
      </c>
      <c r="F4" s="2">
        <f>+C4+'Marzo 2015'!F4</f>
        <v>115</v>
      </c>
      <c r="G4" s="18">
        <f t="shared" ref="G4:G27" si="0">+(E4-F4)*100/F4</f>
        <v>6.9565217391304346</v>
      </c>
      <c r="H4" s="2">
        <f>+B4-C4+'Marzo 2015'!H4</f>
        <v>348</v>
      </c>
      <c r="I4" s="22">
        <f>+'Abril 2014'!H4</f>
        <v>332</v>
      </c>
      <c r="J4" s="18">
        <f t="shared" ref="J4:J27" si="1">+(H4-I4)*100/I4</f>
        <v>4.8192771084337354</v>
      </c>
    </row>
    <row r="5" spans="1:10" ht="13" x14ac:dyDescent="0.15">
      <c r="A5" s="1" t="s">
        <v>5</v>
      </c>
      <c r="B5" s="2">
        <v>25</v>
      </c>
      <c r="C5" s="2">
        <f>+'Abril 2014'!B5</f>
        <v>20</v>
      </c>
      <c r="D5" s="18">
        <f t="shared" ref="D5:D18" si="2">+(B5-C5)*100/C5</f>
        <v>25</v>
      </c>
      <c r="E5" s="2">
        <f>+B5+'Marzo 2015'!E5</f>
        <v>71</v>
      </c>
      <c r="F5" s="2">
        <f>+C5+'Marzo 2015'!F5</f>
        <v>69</v>
      </c>
      <c r="G5" s="18">
        <f t="shared" si="0"/>
        <v>2.8985507246376812</v>
      </c>
      <c r="H5" s="2">
        <f>+B5-C5+'Marzo 2015'!H5</f>
        <v>288</v>
      </c>
      <c r="I5" s="22">
        <f>+'Abril 2014'!H5</f>
        <v>256</v>
      </c>
      <c r="J5" s="18">
        <f t="shared" si="1"/>
        <v>12.5</v>
      </c>
    </row>
    <row r="6" spans="1:10" ht="13" x14ac:dyDescent="0.15">
      <c r="A6" s="1" t="s">
        <v>6</v>
      </c>
      <c r="B6" s="2">
        <v>39</v>
      </c>
      <c r="C6" s="2">
        <f>+'Abril 2014'!B6</f>
        <v>41</v>
      </c>
      <c r="D6" s="18">
        <f t="shared" si="2"/>
        <v>-4.8780487804878048</v>
      </c>
      <c r="E6" s="2">
        <f>+B6+'Marzo 2015'!E6</f>
        <v>148</v>
      </c>
      <c r="F6" s="2">
        <f>+C6+'Marzo 2015'!F6</f>
        <v>129</v>
      </c>
      <c r="G6" s="18">
        <f t="shared" si="0"/>
        <v>14.728682170542635</v>
      </c>
      <c r="H6" s="2">
        <f>+B6-C6+'Marzo 2015'!H6</f>
        <v>458</v>
      </c>
      <c r="I6" s="22">
        <f>+'Abril 2014'!H6</f>
        <v>381</v>
      </c>
      <c r="J6" s="18">
        <f t="shared" si="1"/>
        <v>20.209973753280838</v>
      </c>
    </row>
    <row r="7" spans="1:10" x14ac:dyDescent="0.15">
      <c r="A7" s="8" t="s">
        <v>1</v>
      </c>
      <c r="B7" s="6">
        <f>SUM(B4:B6)</f>
        <v>101</v>
      </c>
      <c r="C7" s="6">
        <f>SUM(C4:C6)</f>
        <v>95</v>
      </c>
      <c r="D7" s="7">
        <f>+(B7-C7)*100/C7</f>
        <v>6.3157894736842106</v>
      </c>
      <c r="E7" s="6">
        <f>SUM(E4:E6)</f>
        <v>342</v>
      </c>
      <c r="F7" s="6">
        <f>SUM(F4:F6)</f>
        <v>313</v>
      </c>
      <c r="G7" s="7">
        <f t="shared" si="0"/>
        <v>9.2651757188498394</v>
      </c>
      <c r="H7" s="6">
        <f>SUM(H4:H6)</f>
        <v>1094</v>
      </c>
      <c r="I7" s="6">
        <f>SUM(I4:I6)</f>
        <v>969</v>
      </c>
      <c r="J7" s="7">
        <f t="shared" si="1"/>
        <v>12.899896800825593</v>
      </c>
    </row>
    <row r="8" spans="1:10" ht="13" x14ac:dyDescent="0.15">
      <c r="A8" s="1" t="s">
        <v>7</v>
      </c>
      <c r="B8" s="2">
        <v>18</v>
      </c>
      <c r="C8" s="2">
        <f>+'Abril 2014'!B8</f>
        <v>8</v>
      </c>
      <c r="D8" s="18">
        <f t="shared" si="2"/>
        <v>125</v>
      </c>
      <c r="E8" s="2">
        <f>+B8+'Marzo 2015'!E8</f>
        <v>52</v>
      </c>
      <c r="F8" s="2">
        <f>+C8+'Marzo 2015'!F8</f>
        <v>47</v>
      </c>
      <c r="G8" s="18">
        <f t="shared" si="0"/>
        <v>10.638297872340425</v>
      </c>
      <c r="H8" s="2">
        <f>+B8-C8+'Marzo 2015'!H8</f>
        <v>138</v>
      </c>
      <c r="I8" s="22">
        <f>+'Abril 2014'!H8</f>
        <v>130</v>
      </c>
      <c r="J8" s="18">
        <f t="shared" si="1"/>
        <v>6.1538461538461542</v>
      </c>
    </row>
    <row r="9" spans="1:10" ht="13" x14ac:dyDescent="0.15">
      <c r="A9" s="1" t="s">
        <v>8</v>
      </c>
      <c r="B9" s="2">
        <v>16</v>
      </c>
      <c r="C9" s="2">
        <f>+'Abril 2014'!B9</f>
        <v>5</v>
      </c>
      <c r="D9" s="18">
        <f t="shared" si="2"/>
        <v>220</v>
      </c>
      <c r="E9" s="2">
        <f>+B9+'Marzo 2015'!E9</f>
        <v>48</v>
      </c>
      <c r="F9" s="2">
        <f>+C9+'Marzo 2015'!F9</f>
        <v>30</v>
      </c>
      <c r="G9" s="18">
        <f t="shared" si="0"/>
        <v>60</v>
      </c>
      <c r="H9" s="2">
        <f>+B9-C9+'Marzo 2015'!H9</f>
        <v>143</v>
      </c>
      <c r="I9" s="22">
        <f>+'Abril 2014'!H9</f>
        <v>107</v>
      </c>
      <c r="J9" s="18">
        <f t="shared" si="1"/>
        <v>33.644859813084111</v>
      </c>
    </row>
    <row r="10" spans="1:10" ht="13" x14ac:dyDescent="0.15">
      <c r="A10" s="1" t="s">
        <v>9</v>
      </c>
      <c r="B10" s="2">
        <v>25</v>
      </c>
      <c r="C10" s="2">
        <f>+'Abril 2014'!B10</f>
        <v>24</v>
      </c>
      <c r="D10" s="18">
        <f t="shared" si="2"/>
        <v>4.166666666666667</v>
      </c>
      <c r="E10" s="2">
        <f>+B10+'Marzo 2015'!E10</f>
        <v>132</v>
      </c>
      <c r="F10" s="2">
        <f>+C10+'Marzo 2015'!F10</f>
        <v>115</v>
      </c>
      <c r="G10" s="18">
        <f t="shared" si="0"/>
        <v>14.782608695652174</v>
      </c>
      <c r="H10" s="2">
        <f>+B10-C10+'Marzo 2015'!H10</f>
        <v>434</v>
      </c>
      <c r="I10" s="22">
        <f>+'Abril 2014'!H10</f>
        <v>350</v>
      </c>
      <c r="J10" s="18">
        <f t="shared" si="1"/>
        <v>24</v>
      </c>
    </row>
    <row r="11" spans="1:10" ht="13" x14ac:dyDescent="0.15">
      <c r="A11" s="1" t="s">
        <v>10</v>
      </c>
      <c r="B11" s="2">
        <v>70</v>
      </c>
      <c r="C11" s="2">
        <f>+'Abril 2014'!B11</f>
        <v>84</v>
      </c>
      <c r="D11" s="18">
        <f t="shared" si="2"/>
        <v>-16.666666666666668</v>
      </c>
      <c r="E11" s="2">
        <f>+B11+'Marzo 2015'!E11</f>
        <v>280</v>
      </c>
      <c r="F11" s="2">
        <f>+C11+'Marzo 2015'!F11</f>
        <v>371</v>
      </c>
      <c r="G11" s="18">
        <f t="shared" si="0"/>
        <v>-24.528301886792452</v>
      </c>
      <c r="H11" s="2">
        <f>+B11-C11+'Marzo 2015'!H11</f>
        <v>1059</v>
      </c>
      <c r="I11" s="22">
        <f>+'Abril 2014'!H11</f>
        <v>1065</v>
      </c>
      <c r="J11" s="18">
        <f t="shared" si="1"/>
        <v>-0.56338028169014087</v>
      </c>
    </row>
    <row r="12" spans="1:10" ht="13" x14ac:dyDescent="0.15">
      <c r="A12" s="1" t="s">
        <v>11</v>
      </c>
      <c r="B12" s="2">
        <v>137</v>
      </c>
      <c r="C12" s="2">
        <f>+'Abril 2014'!B12</f>
        <v>179</v>
      </c>
      <c r="D12" s="18">
        <f t="shared" si="2"/>
        <v>-23.463687150837988</v>
      </c>
      <c r="E12" s="2">
        <f>+B12+'Marzo 2015'!E12</f>
        <v>571</v>
      </c>
      <c r="F12" s="2">
        <f>+C12+'Marzo 2015'!F12</f>
        <v>744</v>
      </c>
      <c r="G12" s="18">
        <f t="shared" si="0"/>
        <v>-23.252688172043012</v>
      </c>
      <c r="H12" s="2">
        <f>+B12-C12+'Marzo 2015'!H12</f>
        <v>2081</v>
      </c>
      <c r="I12" s="22">
        <f>+'Abril 2014'!H12</f>
        <v>2276</v>
      </c>
      <c r="J12" s="18">
        <f t="shared" si="1"/>
        <v>-8.5676625659050973</v>
      </c>
    </row>
    <row r="13" spans="1:10" x14ac:dyDescent="0.15">
      <c r="A13" s="8" t="s">
        <v>2</v>
      </c>
      <c r="B13" s="6">
        <f>SUM(B8:B12)</f>
        <v>266</v>
      </c>
      <c r="C13" s="6">
        <f>SUM(C8:C12)</f>
        <v>300</v>
      </c>
      <c r="D13" s="7">
        <f>+(B13-C13)*100/C13</f>
        <v>-11.333333333333334</v>
      </c>
      <c r="E13" s="6">
        <f>SUM(E8:E12)</f>
        <v>1083</v>
      </c>
      <c r="F13" s="6">
        <f>SUM(F8:F12)</f>
        <v>1307</v>
      </c>
      <c r="G13" s="7">
        <f t="shared" si="0"/>
        <v>-17.13848508033665</v>
      </c>
      <c r="H13" s="6">
        <f>SUM(H8:H12)</f>
        <v>3855</v>
      </c>
      <c r="I13" s="6">
        <f>SUM(I8:I12)</f>
        <v>3928</v>
      </c>
      <c r="J13" s="7">
        <f t="shared" si="1"/>
        <v>-1.8584521384928716</v>
      </c>
    </row>
    <row r="14" spans="1:10" ht="13" x14ac:dyDescent="0.15">
      <c r="A14" s="1" t="s">
        <v>12</v>
      </c>
      <c r="B14" s="2">
        <v>78</v>
      </c>
      <c r="C14" s="2">
        <f>+'Abril 2014'!B14</f>
        <v>48</v>
      </c>
      <c r="D14" s="18">
        <f t="shared" si="2"/>
        <v>62.5</v>
      </c>
      <c r="E14" s="2">
        <f>+B14+'Marzo 2015'!E14</f>
        <v>263</v>
      </c>
      <c r="F14" s="2">
        <f>+C14+'Marzo 2015'!F14</f>
        <v>177</v>
      </c>
      <c r="G14" s="18">
        <f t="shared" si="0"/>
        <v>48.587570621468927</v>
      </c>
      <c r="H14" s="2">
        <f>+B14-C14+'Marzo 2015'!H14</f>
        <v>801</v>
      </c>
      <c r="I14" s="22">
        <f>+'Abril 2014'!H14</f>
        <v>677</v>
      </c>
      <c r="J14" s="18">
        <f t="shared" si="1"/>
        <v>18.316100443131461</v>
      </c>
    </row>
    <row r="15" spans="1:10" ht="13" x14ac:dyDescent="0.15">
      <c r="A15" s="1" t="s">
        <v>13</v>
      </c>
      <c r="B15" s="2">
        <v>47</v>
      </c>
      <c r="C15" s="2">
        <f>+'Abril 2014'!B15</f>
        <v>61</v>
      </c>
      <c r="D15" s="18">
        <f t="shared" si="2"/>
        <v>-22.950819672131146</v>
      </c>
      <c r="E15" s="2">
        <f>+B15+'Marzo 2015'!E15</f>
        <v>202</v>
      </c>
      <c r="F15" s="2">
        <f>+C15+'Marzo 2015'!F15</f>
        <v>217</v>
      </c>
      <c r="G15" s="18">
        <f t="shared" si="0"/>
        <v>-6.9124423963133639</v>
      </c>
      <c r="H15" s="2">
        <f>+B15-C15+'Marzo 2015'!H15</f>
        <v>849</v>
      </c>
      <c r="I15" s="22">
        <f>+'Abril 2014'!H15</f>
        <v>668</v>
      </c>
      <c r="J15" s="18">
        <f t="shared" si="1"/>
        <v>27.095808383233532</v>
      </c>
    </row>
    <row r="16" spans="1:10" ht="13" x14ac:dyDescent="0.15">
      <c r="A16" s="1" t="s">
        <v>14</v>
      </c>
      <c r="B16" s="2">
        <v>54</v>
      </c>
      <c r="C16" s="2">
        <f>+'Abril 2014'!B16</f>
        <v>49</v>
      </c>
      <c r="D16" s="18">
        <f t="shared" si="2"/>
        <v>10.204081632653061</v>
      </c>
      <c r="E16" s="2">
        <f>+B16+'Marzo 2015'!E16</f>
        <v>218</v>
      </c>
      <c r="F16" s="2">
        <f>+C16+'Marzo 2015'!F16</f>
        <v>171</v>
      </c>
      <c r="G16" s="18">
        <f t="shared" si="0"/>
        <v>27.485380116959064</v>
      </c>
      <c r="H16" s="2">
        <f>+B16-C16+'Marzo 2015'!H16</f>
        <v>625</v>
      </c>
      <c r="I16" s="22">
        <f>+'Abril 2014'!H16</f>
        <v>512</v>
      </c>
      <c r="J16" s="18">
        <f t="shared" si="1"/>
        <v>22.0703125</v>
      </c>
    </row>
    <row r="17" spans="1:10" ht="13" x14ac:dyDescent="0.15">
      <c r="A17" s="1" t="s">
        <v>15</v>
      </c>
      <c r="B17" s="2">
        <v>25</v>
      </c>
      <c r="C17" s="2">
        <f>+'Abril 2014'!B17</f>
        <v>18</v>
      </c>
      <c r="D17" s="18">
        <f t="shared" si="2"/>
        <v>38.888888888888886</v>
      </c>
      <c r="E17" s="2">
        <f>+B17+'Marzo 2015'!E17</f>
        <v>80</v>
      </c>
      <c r="F17" s="2">
        <f>+C17+'Marzo 2015'!F17</f>
        <v>102</v>
      </c>
      <c r="G17" s="18">
        <f t="shared" si="0"/>
        <v>-21.568627450980394</v>
      </c>
      <c r="H17" s="2">
        <f>+B17-C17+'Marzo 2015'!H17</f>
        <v>336</v>
      </c>
      <c r="I17" s="22">
        <f>+'Abril 2014'!H17</f>
        <v>398</v>
      </c>
      <c r="J17" s="18">
        <f t="shared" si="1"/>
        <v>-15.577889447236181</v>
      </c>
    </row>
    <row r="18" spans="1:10" ht="13" x14ac:dyDescent="0.15">
      <c r="A18" s="1" t="s">
        <v>29</v>
      </c>
      <c r="B18" s="2">
        <v>36</v>
      </c>
      <c r="C18" s="2">
        <f>+'Abril 2014'!B18</f>
        <v>30</v>
      </c>
      <c r="D18" s="18">
        <f t="shared" si="2"/>
        <v>20</v>
      </c>
      <c r="E18" s="2">
        <f>+B18+'Marzo 2015'!E18</f>
        <v>140</v>
      </c>
      <c r="F18" s="2">
        <f>+C18+'Marzo 2015'!F18</f>
        <v>132</v>
      </c>
      <c r="G18" s="18">
        <f t="shared" si="0"/>
        <v>6.0606060606060606</v>
      </c>
      <c r="H18" s="2">
        <f>+B18-C18+'Marzo 2015'!H18</f>
        <v>487</v>
      </c>
      <c r="I18" s="22">
        <f>+'Abril 2014'!H18</f>
        <v>408</v>
      </c>
      <c r="J18" s="18">
        <f t="shared" si="1"/>
        <v>19.362745098039216</v>
      </c>
    </row>
    <row r="19" spans="1:10" x14ac:dyDescent="0.15">
      <c r="A19" s="8" t="s">
        <v>3</v>
      </c>
      <c r="B19" s="6">
        <f>SUM(B14:B18)</f>
        <v>240</v>
      </c>
      <c r="C19" s="6">
        <f>SUM(C14:C18)</f>
        <v>206</v>
      </c>
      <c r="D19" s="7">
        <f>+(B19-C19)*100/C19</f>
        <v>16.50485436893204</v>
      </c>
      <c r="E19" s="6">
        <f>SUM(E14:E18)</f>
        <v>903</v>
      </c>
      <c r="F19" s="6">
        <f>SUM(F14:F18)</f>
        <v>799</v>
      </c>
      <c r="G19" s="7">
        <f t="shared" si="0"/>
        <v>13.016270337922403</v>
      </c>
      <c r="H19" s="6">
        <f>SUM(H14:H18)</f>
        <v>3098</v>
      </c>
      <c r="I19" s="6">
        <f>SUM(I14:I18)</f>
        <v>2663</v>
      </c>
      <c r="J19" s="7">
        <f t="shared" si="1"/>
        <v>16.33496057078483</v>
      </c>
    </row>
    <row r="20" spans="1:10" ht="13" x14ac:dyDescent="0.15">
      <c r="A20" s="1" t="s">
        <v>16</v>
      </c>
      <c r="B20" s="2">
        <v>13</v>
      </c>
      <c r="C20" s="2">
        <f>+'Abril 2014'!B20</f>
        <v>24</v>
      </c>
      <c r="D20" s="18">
        <f t="shared" ref="D20:D27" si="3">+(B20-C20)*100/C20</f>
        <v>-45.833333333333336</v>
      </c>
      <c r="E20" s="2">
        <f>+B20+'Marzo 2015'!E20</f>
        <v>72</v>
      </c>
      <c r="F20" s="2">
        <f>+C20+'Marzo 2015'!F20</f>
        <v>95</v>
      </c>
      <c r="G20" s="18">
        <f t="shared" si="0"/>
        <v>-24.210526315789473</v>
      </c>
      <c r="H20" s="2">
        <f>+B20-C20+'Marzo 2015'!H20</f>
        <v>282</v>
      </c>
      <c r="I20" s="22">
        <f>+'Abril 2014'!H20</f>
        <v>323</v>
      </c>
      <c r="J20" s="18">
        <f t="shared" si="1"/>
        <v>-12.693498452012383</v>
      </c>
    </row>
    <row r="21" spans="1:10" ht="13" x14ac:dyDescent="0.15">
      <c r="A21" s="1" t="s">
        <v>17</v>
      </c>
      <c r="B21" s="2">
        <v>34</v>
      </c>
      <c r="C21" s="2">
        <f>+'Abril 2014'!B21</f>
        <v>25</v>
      </c>
      <c r="D21" s="18">
        <f t="shared" si="3"/>
        <v>36</v>
      </c>
      <c r="E21" s="2">
        <f>+B21+'Marzo 2015'!E21</f>
        <v>121</v>
      </c>
      <c r="F21" s="2">
        <f>+C21+'Marzo 2015'!F21</f>
        <v>144</v>
      </c>
      <c r="G21" s="18">
        <f t="shared" si="0"/>
        <v>-15.972222222222221</v>
      </c>
      <c r="H21" s="2">
        <f>+B21-C21+'Marzo 2015'!H21</f>
        <v>470</v>
      </c>
      <c r="I21" s="22">
        <f>+'Abril 2014'!H21</f>
        <v>473</v>
      </c>
      <c r="J21" s="18">
        <f t="shared" si="1"/>
        <v>-0.63424947145877375</v>
      </c>
    </row>
    <row r="22" spans="1:10" ht="13" x14ac:dyDescent="0.15">
      <c r="A22" s="1" t="s">
        <v>19</v>
      </c>
      <c r="B22" s="2">
        <v>6</v>
      </c>
      <c r="C22" s="2">
        <f>+'Abril 2014'!B22</f>
        <v>5</v>
      </c>
      <c r="D22" s="18">
        <f t="shared" si="3"/>
        <v>20</v>
      </c>
      <c r="E22" s="2">
        <f>+B22+'Marzo 2015'!E22</f>
        <v>23</v>
      </c>
      <c r="F22" s="2">
        <f>+C22+'Marzo 2015'!F22</f>
        <v>16</v>
      </c>
      <c r="G22" s="18">
        <f t="shared" si="0"/>
        <v>43.75</v>
      </c>
      <c r="H22" s="2">
        <f>+B22-C22+'Marzo 2015'!H22</f>
        <v>47</v>
      </c>
      <c r="I22" s="22">
        <f>+'Abril 2014'!H22</f>
        <v>53</v>
      </c>
      <c r="J22" s="18">
        <f t="shared" si="1"/>
        <v>-11.320754716981131</v>
      </c>
    </row>
    <row r="23" spans="1:10" ht="13" x14ac:dyDescent="0.15">
      <c r="A23" s="1" t="s">
        <v>18</v>
      </c>
      <c r="B23" s="2">
        <v>11</v>
      </c>
      <c r="C23" s="2">
        <f>+'Abril 2014'!B23</f>
        <v>13</v>
      </c>
      <c r="D23" s="18">
        <f t="shared" si="3"/>
        <v>-15.384615384615385</v>
      </c>
      <c r="E23" s="2">
        <f>+B23+'Marzo 2015'!E23</f>
        <v>65</v>
      </c>
      <c r="F23" s="2">
        <f>+C23+'Marzo 2015'!F23</f>
        <v>74</v>
      </c>
      <c r="G23" s="18">
        <f t="shared" si="0"/>
        <v>-12.162162162162161</v>
      </c>
      <c r="H23" s="2">
        <f>+B23-C23+'Marzo 2015'!H23</f>
        <v>234</v>
      </c>
      <c r="I23" s="22">
        <f>+'Abril 2014'!H23</f>
        <v>253</v>
      </c>
      <c r="J23" s="18">
        <f t="shared" si="1"/>
        <v>-7.5098814229249014</v>
      </c>
    </row>
    <row r="24" spans="1:10" ht="13" x14ac:dyDescent="0.15">
      <c r="A24" s="1" t="s">
        <v>20</v>
      </c>
      <c r="B24" s="2">
        <v>20</v>
      </c>
      <c r="C24" s="2">
        <f>+'Abril 2014'!B24</f>
        <v>8</v>
      </c>
      <c r="D24" s="18">
        <f t="shared" si="3"/>
        <v>150</v>
      </c>
      <c r="E24" s="2">
        <f>+B24+'Marzo 2015'!E24</f>
        <v>69</v>
      </c>
      <c r="F24" s="2">
        <f>+C24+'Marzo 2015'!F24</f>
        <v>40</v>
      </c>
      <c r="G24" s="18">
        <f t="shared" si="0"/>
        <v>72.5</v>
      </c>
      <c r="H24" s="2">
        <f>+B24-C24+'Marzo 2015'!H24</f>
        <v>195</v>
      </c>
      <c r="I24" s="22">
        <f>+'Abril 2014'!H24</f>
        <v>175</v>
      </c>
      <c r="J24" s="18">
        <f t="shared" si="1"/>
        <v>11.428571428571429</v>
      </c>
    </row>
    <row r="25" spans="1:10" ht="13" x14ac:dyDescent="0.15">
      <c r="A25" s="1" t="s">
        <v>22</v>
      </c>
      <c r="B25" s="2">
        <v>36</v>
      </c>
      <c r="C25" s="2">
        <f>+'Abril 2014'!B25</f>
        <v>34</v>
      </c>
      <c r="D25" s="18">
        <f t="shared" si="3"/>
        <v>5.882352941176471</v>
      </c>
      <c r="E25" s="2">
        <f>+B25+'Marzo 2015'!E25</f>
        <v>143</v>
      </c>
      <c r="F25" s="2">
        <f>+C25+'Marzo 2015'!F25</f>
        <v>148</v>
      </c>
      <c r="G25" s="18">
        <f t="shared" si="0"/>
        <v>-3.3783783783783785</v>
      </c>
      <c r="H25" s="2">
        <f>+B25-C25+'Marzo 2015'!H25</f>
        <v>465</v>
      </c>
      <c r="I25" s="22">
        <f>+'Abril 2014'!H25</f>
        <v>425</v>
      </c>
      <c r="J25" s="18">
        <f t="shared" si="1"/>
        <v>9.4117647058823533</v>
      </c>
    </row>
    <row r="26" spans="1:10" ht="13" x14ac:dyDescent="0.15">
      <c r="A26" s="1" t="s">
        <v>21</v>
      </c>
      <c r="B26" s="2">
        <v>5</v>
      </c>
      <c r="C26" s="2">
        <f>+'Abril 2014'!B26</f>
        <v>5</v>
      </c>
      <c r="D26" s="18">
        <f t="shared" si="3"/>
        <v>0</v>
      </c>
      <c r="E26" s="2">
        <f>+B26+'Marzo 2015'!E26</f>
        <v>18</v>
      </c>
      <c r="F26" s="2">
        <f>+C26+'Marzo 2015'!F26</f>
        <v>35</v>
      </c>
      <c r="G26" s="18">
        <f t="shared" si="0"/>
        <v>-48.571428571428569</v>
      </c>
      <c r="H26" s="2">
        <f>+B26-C26+'Marzo 2015'!H26</f>
        <v>101</v>
      </c>
      <c r="I26" s="22">
        <f>+'Abril 2014'!H26</f>
        <v>98</v>
      </c>
      <c r="J26" s="18">
        <f t="shared" si="1"/>
        <v>3.0612244897959182</v>
      </c>
    </row>
    <row r="27" spans="1:10" ht="13" x14ac:dyDescent="0.15">
      <c r="A27" s="1" t="s">
        <v>28</v>
      </c>
      <c r="B27" s="2">
        <v>6</v>
      </c>
      <c r="C27" s="2">
        <f>+'Abril 2014'!B27</f>
        <v>2</v>
      </c>
      <c r="D27" s="18">
        <f t="shared" si="3"/>
        <v>200</v>
      </c>
      <c r="E27" s="2">
        <f>+B27+'Marzo 2015'!E27</f>
        <v>21</v>
      </c>
      <c r="F27" s="2">
        <f>+C27+'Marzo 2015'!F27</f>
        <v>30</v>
      </c>
      <c r="G27" s="18">
        <f t="shared" si="0"/>
        <v>-30</v>
      </c>
      <c r="H27" s="2">
        <f>+B27-C27+'Marzo 2015'!H27</f>
        <v>74</v>
      </c>
      <c r="I27" s="22">
        <f>+'Abril 2014'!H27</f>
        <v>80</v>
      </c>
      <c r="J27" s="18">
        <f t="shared" si="1"/>
        <v>-7.5</v>
      </c>
    </row>
    <row r="28" spans="1:10" x14ac:dyDescent="0.15">
      <c r="A28" s="8" t="s">
        <v>30</v>
      </c>
      <c r="B28" s="6">
        <f>SUM(B20:B27)</f>
        <v>131</v>
      </c>
      <c r="C28" s="6">
        <f>SUM(C20:C27)</f>
        <v>116</v>
      </c>
      <c r="D28" s="7">
        <f>+(B28-C28)*100/C28</f>
        <v>12.931034482758621</v>
      </c>
      <c r="E28" s="6">
        <f>SUM(E20:E27)</f>
        <v>532</v>
      </c>
      <c r="F28" s="6">
        <f>SUM(F20:F27)</f>
        <v>582</v>
      </c>
      <c r="G28" s="7">
        <f>+(E28-F28)*100/F28</f>
        <v>-8.5910652920962196</v>
      </c>
      <c r="H28" s="6">
        <f>SUM(H20:H27)</f>
        <v>1868</v>
      </c>
      <c r="I28" s="6">
        <f>SUM(I20:I27)</f>
        <v>1880</v>
      </c>
      <c r="J28" s="7">
        <f>+(H28-I28)*100/I28</f>
        <v>-0.63829787234042556</v>
      </c>
    </row>
    <row r="29" spans="1:10" ht="14" x14ac:dyDescent="0.15">
      <c r="A29" s="16" t="s">
        <v>27</v>
      </c>
      <c r="B29" s="14">
        <f>+B7+B13+B19+B28</f>
        <v>738</v>
      </c>
      <c r="C29" s="14">
        <f>+C7+C13+C19+C28</f>
        <v>717</v>
      </c>
      <c r="D29" s="15">
        <f>+(B29-C29)*100/C29</f>
        <v>2.9288702928870292</v>
      </c>
      <c r="E29" s="14">
        <f t="shared" ref="E29:I29" si="4">+E7+E13+E19+E28</f>
        <v>2860</v>
      </c>
      <c r="F29" s="14">
        <f t="shared" si="4"/>
        <v>3001</v>
      </c>
      <c r="G29" s="15">
        <f>+(E29-F29)*100/F29</f>
        <v>-4.6984338553815395</v>
      </c>
      <c r="H29" s="14">
        <f t="shared" si="4"/>
        <v>9915</v>
      </c>
      <c r="I29" s="14">
        <f t="shared" si="4"/>
        <v>9440</v>
      </c>
      <c r="J29" s="15">
        <f>+(H29-I29)*100/I29</f>
        <v>5.031779661016949</v>
      </c>
    </row>
    <row r="30" spans="1:10" x14ac:dyDescent="0.15">
      <c r="A30" s="13" t="s">
        <v>31</v>
      </c>
      <c r="B30" s="13">
        <f>+B29-B7</f>
        <v>637</v>
      </c>
      <c r="C30" s="13">
        <f>+C29-C7</f>
        <v>622</v>
      </c>
      <c r="D30" s="12">
        <f>+(B30-C30)*100/C30</f>
        <v>2.4115755627009645</v>
      </c>
      <c r="E30" s="13">
        <f t="shared" ref="E30:I30" si="5">+E29-E7</f>
        <v>2518</v>
      </c>
      <c r="F30" s="13">
        <f t="shared" si="5"/>
        <v>2688</v>
      </c>
      <c r="G30" s="12">
        <f>+(E30-F30)*100/F30</f>
        <v>-6.3244047619047619</v>
      </c>
      <c r="H30" s="13">
        <f t="shared" si="5"/>
        <v>8821</v>
      </c>
      <c r="I30" s="13">
        <f t="shared" si="5"/>
        <v>8471</v>
      </c>
      <c r="J30" s="12">
        <f>+(H30-I30)*100/I30</f>
        <v>4.1317435957974267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2:J30"/>
  <sheetViews>
    <sheetView workbookViewId="0">
      <selection activeCell="B25" sqref="B25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34</v>
      </c>
      <c r="C4" s="2">
        <f>+'Marzo 2014'!B4</f>
        <v>33</v>
      </c>
      <c r="D4" s="18">
        <f>+(B4-C4)*100/C4</f>
        <v>3.0303030303030303</v>
      </c>
      <c r="E4" s="2">
        <f>+B4+'Febrero 2015'!E4</f>
        <v>86</v>
      </c>
      <c r="F4" s="2">
        <f>+C4+'Febrero 2015'!F4</f>
        <v>81</v>
      </c>
      <c r="G4" s="18">
        <f t="shared" ref="G4:G27" si="0">+(E4-F4)*100/F4</f>
        <v>6.1728395061728394</v>
      </c>
      <c r="H4" s="2">
        <f>+B4-C4+'Febrero 2015'!H4</f>
        <v>345</v>
      </c>
      <c r="I4" s="22">
        <f>+'Marzo 2014'!H4</f>
        <v>321</v>
      </c>
      <c r="J4" s="18">
        <f t="shared" ref="J4:J27" si="1">+(H4-I4)*100/I4</f>
        <v>7.4766355140186915</v>
      </c>
    </row>
    <row r="5" spans="1:10" ht="13" x14ac:dyDescent="0.15">
      <c r="A5" s="1" t="s">
        <v>5</v>
      </c>
      <c r="B5" s="2">
        <v>19</v>
      </c>
      <c r="C5" s="2">
        <f>+'Marzo 2014'!B5</f>
        <v>22</v>
      </c>
      <c r="D5" s="18">
        <f t="shared" ref="D5:D18" si="2">+(B5-C5)*100/C5</f>
        <v>-13.636363636363637</v>
      </c>
      <c r="E5" s="2">
        <f>+B5+'Febrero 2015'!E5</f>
        <v>46</v>
      </c>
      <c r="F5" s="2">
        <f>+C5+'Febrero 2015'!F5</f>
        <v>49</v>
      </c>
      <c r="G5" s="18">
        <f t="shared" si="0"/>
        <v>-6.1224489795918364</v>
      </c>
      <c r="H5" s="2">
        <f>+B5-C5+'Febrero 2015'!H5</f>
        <v>283</v>
      </c>
      <c r="I5" s="22">
        <f>+'Marzo 2014'!H5</f>
        <v>257</v>
      </c>
      <c r="J5" s="18">
        <f t="shared" si="1"/>
        <v>10.116731517509727</v>
      </c>
    </row>
    <row r="6" spans="1:10" ht="13" x14ac:dyDescent="0.15">
      <c r="A6" s="1" t="s">
        <v>6</v>
      </c>
      <c r="B6" s="2">
        <v>48</v>
      </c>
      <c r="C6" s="2">
        <f>+'Marzo 2014'!B6</f>
        <v>33</v>
      </c>
      <c r="D6" s="18">
        <f t="shared" si="2"/>
        <v>45.454545454545453</v>
      </c>
      <c r="E6" s="2">
        <f>+B6+'Febrero 2015'!E6</f>
        <v>109</v>
      </c>
      <c r="F6" s="2">
        <f>+C6+'Febrero 2015'!F6</f>
        <v>88</v>
      </c>
      <c r="G6" s="18">
        <f t="shared" si="0"/>
        <v>23.863636363636363</v>
      </c>
      <c r="H6" s="2">
        <f>+B6-C6+'Febrero 2015'!H6</f>
        <v>460</v>
      </c>
      <c r="I6" s="22">
        <f>+'Marzo 2014'!H6</f>
        <v>370</v>
      </c>
      <c r="J6" s="18">
        <f t="shared" si="1"/>
        <v>24.324324324324323</v>
      </c>
    </row>
    <row r="7" spans="1:10" x14ac:dyDescent="0.15">
      <c r="A7" s="8" t="s">
        <v>1</v>
      </c>
      <c r="B7" s="6">
        <f>SUM(B4:B6)</f>
        <v>101</v>
      </c>
      <c r="C7" s="6">
        <f>SUM(C4:C6)</f>
        <v>88</v>
      </c>
      <c r="D7" s="7">
        <f>+(B7-C7)*100/C7</f>
        <v>14.772727272727273</v>
      </c>
      <c r="E7" s="6">
        <f>SUM(E4:E6)</f>
        <v>241</v>
      </c>
      <c r="F7" s="6">
        <f>SUM(F4:F6)</f>
        <v>218</v>
      </c>
      <c r="G7" s="7">
        <f t="shared" si="0"/>
        <v>10.55045871559633</v>
      </c>
      <c r="H7" s="6">
        <f>SUM(H4:H6)</f>
        <v>1088</v>
      </c>
      <c r="I7" s="6">
        <f>SUM(I4:I6)</f>
        <v>948</v>
      </c>
      <c r="J7" s="7">
        <f t="shared" si="1"/>
        <v>14.767932489451477</v>
      </c>
    </row>
    <row r="8" spans="1:10" ht="13" x14ac:dyDescent="0.15">
      <c r="A8" s="1" t="s">
        <v>7</v>
      </c>
      <c r="B8" s="2">
        <v>14</v>
      </c>
      <c r="C8" s="2">
        <f>+'Marzo 2014'!B8</f>
        <v>19</v>
      </c>
      <c r="D8" s="18">
        <f t="shared" si="2"/>
        <v>-26.315789473684209</v>
      </c>
      <c r="E8" s="2">
        <f>+B8+'Febrero 2015'!E8</f>
        <v>34</v>
      </c>
      <c r="F8" s="2">
        <f>+C8+'Febrero 2015'!F8</f>
        <v>39</v>
      </c>
      <c r="G8" s="18">
        <f t="shared" si="0"/>
        <v>-12.820512820512821</v>
      </c>
      <c r="H8" s="2">
        <f>+B8-C8+'Febrero 2015'!H8</f>
        <v>128</v>
      </c>
      <c r="I8" s="22">
        <f>+'Marzo 2014'!H8</f>
        <v>131</v>
      </c>
      <c r="J8" s="18">
        <f t="shared" si="1"/>
        <v>-2.2900763358778624</v>
      </c>
    </row>
    <row r="9" spans="1:10" ht="13" x14ac:dyDescent="0.15">
      <c r="A9" s="1" t="s">
        <v>8</v>
      </c>
      <c r="B9" s="2">
        <v>9</v>
      </c>
      <c r="C9" s="2">
        <f>+'Marzo 2014'!B9</f>
        <v>9</v>
      </c>
      <c r="D9" s="18">
        <f t="shared" si="2"/>
        <v>0</v>
      </c>
      <c r="E9" s="2">
        <f>+B9+'Febrero 2015'!E9</f>
        <v>32</v>
      </c>
      <c r="F9" s="2">
        <f>+C9+'Febrero 2015'!F9</f>
        <v>25</v>
      </c>
      <c r="G9" s="18">
        <f t="shared" si="0"/>
        <v>28</v>
      </c>
      <c r="H9" s="2">
        <f>+B9-C9+'Febrero 2015'!H9</f>
        <v>132</v>
      </c>
      <c r="I9" s="22">
        <f>+'Marzo 2014'!H9</f>
        <v>111</v>
      </c>
      <c r="J9" s="18">
        <f t="shared" si="1"/>
        <v>18.918918918918919</v>
      </c>
    </row>
    <row r="10" spans="1:10" ht="13" x14ac:dyDescent="0.15">
      <c r="A10" s="1" t="s">
        <v>9</v>
      </c>
      <c r="B10" s="2">
        <v>40</v>
      </c>
      <c r="C10" s="2">
        <f>+'Marzo 2014'!B10</f>
        <v>41</v>
      </c>
      <c r="D10" s="18">
        <f t="shared" si="2"/>
        <v>-2.4390243902439024</v>
      </c>
      <c r="E10" s="2">
        <f>+B10+'Febrero 2015'!E10</f>
        <v>107</v>
      </c>
      <c r="F10" s="2">
        <f>+C10+'Febrero 2015'!F10</f>
        <v>91</v>
      </c>
      <c r="G10" s="18">
        <f t="shared" si="0"/>
        <v>17.582417582417584</v>
      </c>
      <c r="H10" s="2">
        <f>+B10-C10+'Febrero 2015'!H10</f>
        <v>433</v>
      </c>
      <c r="I10" s="22">
        <f>+'Marzo 2014'!H10</f>
        <v>348</v>
      </c>
      <c r="J10" s="18">
        <f t="shared" si="1"/>
        <v>24.425287356321839</v>
      </c>
    </row>
    <row r="11" spans="1:10" ht="13" x14ac:dyDescent="0.15">
      <c r="A11" s="1" t="s">
        <v>10</v>
      </c>
      <c r="B11" s="2">
        <v>86</v>
      </c>
      <c r="C11" s="2">
        <f>+'Marzo 2014'!B11</f>
        <v>111</v>
      </c>
      <c r="D11" s="18">
        <f t="shared" si="2"/>
        <v>-22.522522522522522</v>
      </c>
      <c r="E11" s="2">
        <f>+B11+'Febrero 2015'!E11</f>
        <v>210</v>
      </c>
      <c r="F11" s="2">
        <f>+C11+'Febrero 2015'!F11</f>
        <v>287</v>
      </c>
      <c r="G11" s="18">
        <f t="shared" si="0"/>
        <v>-26.829268292682926</v>
      </c>
      <c r="H11" s="2">
        <f>+B11-C11+'Febrero 2015'!H11</f>
        <v>1073</v>
      </c>
      <c r="I11" s="22">
        <f>+'Marzo 2014'!H11</f>
        <v>1042</v>
      </c>
      <c r="J11" s="18">
        <f t="shared" si="1"/>
        <v>2.9750479846449136</v>
      </c>
    </row>
    <row r="12" spans="1:10" ht="13" x14ac:dyDescent="0.15">
      <c r="A12" s="1" t="s">
        <v>11</v>
      </c>
      <c r="B12" s="2">
        <v>182</v>
      </c>
      <c r="C12" s="2">
        <f>+'Marzo 2014'!B12</f>
        <v>211</v>
      </c>
      <c r="D12" s="18">
        <f t="shared" si="2"/>
        <v>-13.744075829383887</v>
      </c>
      <c r="E12" s="2">
        <f>+B12+'Febrero 2015'!E12</f>
        <v>434</v>
      </c>
      <c r="F12" s="2">
        <f>+C12+'Febrero 2015'!F12</f>
        <v>565</v>
      </c>
      <c r="G12" s="18">
        <f t="shared" si="0"/>
        <v>-23.185840707964601</v>
      </c>
      <c r="H12" s="2">
        <f>+B12-C12+'Febrero 2015'!H12</f>
        <v>2123</v>
      </c>
      <c r="I12" s="22">
        <f>+'Marzo 2014'!H12</f>
        <v>2276</v>
      </c>
      <c r="J12" s="18">
        <f t="shared" si="1"/>
        <v>-6.72231985940246</v>
      </c>
    </row>
    <row r="13" spans="1:10" x14ac:dyDescent="0.15">
      <c r="A13" s="8" t="s">
        <v>2</v>
      </c>
      <c r="B13" s="6">
        <f>SUM(B8:B12)</f>
        <v>331</v>
      </c>
      <c r="C13" s="6">
        <f>SUM(C8:C12)</f>
        <v>391</v>
      </c>
      <c r="D13" s="7">
        <f>+(B13-C13)*100/C13</f>
        <v>-15.345268542199488</v>
      </c>
      <c r="E13" s="6">
        <f>SUM(E8:E12)</f>
        <v>817</v>
      </c>
      <c r="F13" s="6">
        <f>SUM(F8:F12)</f>
        <v>1007</v>
      </c>
      <c r="G13" s="7">
        <f t="shared" si="0"/>
        <v>-18.867924528301888</v>
      </c>
      <c r="H13" s="6">
        <f>SUM(H8:H12)</f>
        <v>3889</v>
      </c>
      <c r="I13" s="6">
        <f>SUM(I8:I12)</f>
        <v>3908</v>
      </c>
      <c r="J13" s="7">
        <f t="shared" si="1"/>
        <v>-0.48618219037871035</v>
      </c>
    </row>
    <row r="14" spans="1:10" ht="13" x14ac:dyDescent="0.15">
      <c r="A14" s="1" t="s">
        <v>12</v>
      </c>
      <c r="B14" s="2">
        <v>77</v>
      </c>
      <c r="C14" s="2">
        <f>+'Marzo 2014'!B14</f>
        <v>54</v>
      </c>
      <c r="D14" s="18">
        <f t="shared" si="2"/>
        <v>42.592592592592595</v>
      </c>
      <c r="E14" s="2">
        <f>+B14+'Febrero 2015'!E14</f>
        <v>185</v>
      </c>
      <c r="F14" s="2">
        <f>+C14+'Febrero 2015'!F14</f>
        <v>129</v>
      </c>
      <c r="G14" s="18">
        <f t="shared" si="0"/>
        <v>43.410852713178294</v>
      </c>
      <c r="H14" s="2">
        <f>+B14-C14+'Febrero 2015'!H14</f>
        <v>771</v>
      </c>
      <c r="I14" s="22">
        <f>+'Marzo 2014'!H14</f>
        <v>668</v>
      </c>
      <c r="J14" s="18">
        <f t="shared" si="1"/>
        <v>15.419161676646707</v>
      </c>
    </row>
    <row r="15" spans="1:10" ht="13" x14ac:dyDescent="0.15">
      <c r="A15" s="1" t="s">
        <v>13</v>
      </c>
      <c r="B15" s="2">
        <v>67</v>
      </c>
      <c r="C15" s="2">
        <f>+'Marzo 2014'!B15</f>
        <v>72</v>
      </c>
      <c r="D15" s="18">
        <f t="shared" si="2"/>
        <v>-6.9444444444444446</v>
      </c>
      <c r="E15" s="2">
        <f>+B15+'Febrero 2015'!E15</f>
        <v>155</v>
      </c>
      <c r="F15" s="2">
        <f>+C15+'Febrero 2015'!F15</f>
        <v>156</v>
      </c>
      <c r="G15" s="18">
        <f t="shared" si="0"/>
        <v>-0.64102564102564108</v>
      </c>
      <c r="H15" s="2">
        <f>+B15-C15+'Febrero 2015'!H15</f>
        <v>863</v>
      </c>
      <c r="I15" s="22">
        <f>+'Marzo 2014'!H15</f>
        <v>657</v>
      </c>
      <c r="J15" s="18">
        <f t="shared" si="1"/>
        <v>31.354642313546425</v>
      </c>
    </row>
    <row r="16" spans="1:10" ht="13" x14ac:dyDescent="0.15">
      <c r="A16" s="1" t="s">
        <v>14</v>
      </c>
      <c r="B16" s="2">
        <v>64</v>
      </c>
      <c r="C16" s="2">
        <f>+'Marzo 2014'!B16</f>
        <v>51</v>
      </c>
      <c r="D16" s="18">
        <f t="shared" si="2"/>
        <v>25.490196078431371</v>
      </c>
      <c r="E16" s="2">
        <f>+B16+'Febrero 2015'!E16</f>
        <v>164</v>
      </c>
      <c r="F16" s="2">
        <f>+C16+'Febrero 2015'!F16</f>
        <v>122</v>
      </c>
      <c r="G16" s="18">
        <f t="shared" si="0"/>
        <v>34.42622950819672</v>
      </c>
      <c r="H16" s="2">
        <f>+B16-C16+'Febrero 2015'!H16</f>
        <v>620</v>
      </c>
      <c r="I16" s="22">
        <f>+'Marzo 2014'!H16</f>
        <v>497</v>
      </c>
      <c r="J16" s="18">
        <f t="shared" si="1"/>
        <v>24.748490945674043</v>
      </c>
    </row>
    <row r="17" spans="1:10" ht="13" x14ac:dyDescent="0.15">
      <c r="A17" s="1" t="s">
        <v>15</v>
      </c>
      <c r="B17" s="2">
        <v>14</v>
      </c>
      <c r="C17" s="2">
        <f>+'Marzo 2014'!B17</f>
        <v>32</v>
      </c>
      <c r="D17" s="18">
        <f t="shared" si="2"/>
        <v>-56.25</v>
      </c>
      <c r="E17" s="2">
        <f>+B17+'Febrero 2015'!E17</f>
        <v>55</v>
      </c>
      <c r="F17" s="2">
        <f>+C17+'Febrero 2015'!F17</f>
        <v>84</v>
      </c>
      <c r="G17" s="18">
        <f t="shared" si="0"/>
        <v>-34.523809523809526</v>
      </c>
      <c r="H17" s="2">
        <f>+B17-C17+'Febrero 2015'!H17</f>
        <v>329</v>
      </c>
      <c r="I17" s="22">
        <f>+'Marzo 2014'!H17</f>
        <v>409</v>
      </c>
      <c r="J17" s="18">
        <f t="shared" si="1"/>
        <v>-19.559902200488999</v>
      </c>
    </row>
    <row r="18" spans="1:10" ht="13" x14ac:dyDescent="0.15">
      <c r="A18" s="1" t="s">
        <v>29</v>
      </c>
      <c r="B18" s="2">
        <v>50</v>
      </c>
      <c r="C18" s="2">
        <f>+'Marzo 2014'!B18</f>
        <v>40</v>
      </c>
      <c r="D18" s="18">
        <f t="shared" si="2"/>
        <v>25</v>
      </c>
      <c r="E18" s="2">
        <f>+B18+'Febrero 2015'!E18</f>
        <v>104</v>
      </c>
      <c r="F18" s="2">
        <f>+C18+'Febrero 2015'!F18</f>
        <v>102</v>
      </c>
      <c r="G18" s="18">
        <f t="shared" si="0"/>
        <v>1.9607843137254901</v>
      </c>
      <c r="H18" s="2">
        <f>+B18-C18+'Febrero 2015'!H18</f>
        <v>481</v>
      </c>
      <c r="I18" s="22">
        <f>+'Marzo 2014'!H18</f>
        <v>412</v>
      </c>
      <c r="J18" s="18">
        <f t="shared" si="1"/>
        <v>16.747572815533982</v>
      </c>
    </row>
    <row r="19" spans="1:10" x14ac:dyDescent="0.15">
      <c r="A19" s="8" t="s">
        <v>3</v>
      </c>
      <c r="B19" s="6">
        <f>SUM(B14:B18)</f>
        <v>272</v>
      </c>
      <c r="C19" s="6">
        <f>SUM(C14:C18)</f>
        <v>249</v>
      </c>
      <c r="D19" s="7">
        <f>+(B19-C19)*100/C19</f>
        <v>9.236947791164658</v>
      </c>
      <c r="E19" s="6">
        <f>SUM(E14:E18)</f>
        <v>663</v>
      </c>
      <c r="F19" s="6">
        <f>SUM(F14:F18)</f>
        <v>593</v>
      </c>
      <c r="G19" s="7">
        <f t="shared" si="0"/>
        <v>11.804384485666105</v>
      </c>
      <c r="H19" s="6">
        <f>SUM(H14:H18)</f>
        <v>3064</v>
      </c>
      <c r="I19" s="6">
        <f>SUM(I14:I18)</f>
        <v>2643</v>
      </c>
      <c r="J19" s="7">
        <f t="shared" si="1"/>
        <v>15.92886870979947</v>
      </c>
    </row>
    <row r="20" spans="1:10" ht="13" x14ac:dyDescent="0.15">
      <c r="A20" s="1" t="s">
        <v>16</v>
      </c>
      <c r="B20" s="2">
        <v>24</v>
      </c>
      <c r="C20" s="2">
        <f>+'Marzo 2014'!B20</f>
        <v>25</v>
      </c>
      <c r="D20" s="18">
        <f t="shared" ref="D20:D27" si="3">+(B20-C20)*100/C20</f>
        <v>-4</v>
      </c>
      <c r="E20" s="2">
        <f>+B20+'Febrero 2015'!E20</f>
        <v>59</v>
      </c>
      <c r="F20" s="2">
        <f>+C20+'Febrero 2015'!F20</f>
        <v>71</v>
      </c>
      <c r="G20" s="18">
        <f t="shared" si="0"/>
        <v>-16.901408450704224</v>
      </c>
      <c r="H20" s="2">
        <f>+B20-C20+'Febrero 2015'!H20</f>
        <v>293</v>
      </c>
      <c r="I20" s="22">
        <f>+'Marzo 2014'!H20</f>
        <v>321</v>
      </c>
      <c r="J20" s="18">
        <f t="shared" si="1"/>
        <v>-8.722741433021806</v>
      </c>
    </row>
    <row r="21" spans="1:10" ht="13" x14ac:dyDescent="0.15">
      <c r="A21" s="1" t="s">
        <v>17</v>
      </c>
      <c r="B21" s="2">
        <v>31</v>
      </c>
      <c r="C21" s="2">
        <f>+'Marzo 2014'!B21</f>
        <v>35</v>
      </c>
      <c r="D21" s="18">
        <f t="shared" si="3"/>
        <v>-11.428571428571429</v>
      </c>
      <c r="E21" s="2">
        <f>+B21+'Febrero 2015'!E21</f>
        <v>87</v>
      </c>
      <c r="F21" s="2">
        <f>+C21+'Febrero 2015'!F21</f>
        <v>119</v>
      </c>
      <c r="G21" s="18">
        <f t="shared" si="0"/>
        <v>-26.890756302521009</v>
      </c>
      <c r="H21" s="2">
        <f>+B21-C21+'Febrero 2015'!H21</f>
        <v>461</v>
      </c>
      <c r="I21" s="22">
        <f>+'Marzo 2014'!H21</f>
        <v>489</v>
      </c>
      <c r="J21" s="18">
        <f t="shared" si="1"/>
        <v>-5.7259713701431494</v>
      </c>
    </row>
    <row r="22" spans="1:10" ht="13" x14ac:dyDescent="0.15">
      <c r="A22" s="1" t="s">
        <v>19</v>
      </c>
      <c r="B22" s="2">
        <v>7</v>
      </c>
      <c r="C22" s="2">
        <f>+'Marzo 2014'!B22</f>
        <v>5</v>
      </c>
      <c r="D22" s="18">
        <f t="shared" si="3"/>
        <v>40</v>
      </c>
      <c r="E22" s="2">
        <f>+B22+'Febrero 2015'!E22</f>
        <v>17</v>
      </c>
      <c r="F22" s="2">
        <f>+C22+'Febrero 2015'!F22</f>
        <v>11</v>
      </c>
      <c r="G22" s="18">
        <f t="shared" si="0"/>
        <v>54.545454545454547</v>
      </c>
      <c r="H22" s="2">
        <f>+B22-C22+'Febrero 2015'!H22</f>
        <v>46</v>
      </c>
      <c r="I22" s="22">
        <f>+'Marzo 2014'!H22</f>
        <v>54</v>
      </c>
      <c r="J22" s="18">
        <f t="shared" si="1"/>
        <v>-14.814814814814815</v>
      </c>
    </row>
    <row r="23" spans="1:10" ht="13" x14ac:dyDescent="0.15">
      <c r="A23" s="1" t="s">
        <v>18</v>
      </c>
      <c r="B23" s="2">
        <v>13</v>
      </c>
      <c r="C23" s="2">
        <f>+'Marzo 2014'!B23</f>
        <v>27</v>
      </c>
      <c r="D23" s="18">
        <f t="shared" si="3"/>
        <v>-51.851851851851855</v>
      </c>
      <c r="E23" s="2">
        <f>+B23+'Febrero 2015'!E23</f>
        <v>54</v>
      </c>
      <c r="F23" s="2">
        <f>+C23+'Febrero 2015'!F23</f>
        <v>61</v>
      </c>
      <c r="G23" s="18">
        <f t="shared" si="0"/>
        <v>-11.475409836065573</v>
      </c>
      <c r="H23" s="2">
        <f>+B23-C23+'Febrero 2015'!H23</f>
        <v>236</v>
      </c>
      <c r="I23" s="22">
        <f>+'Marzo 2014'!H23</f>
        <v>252</v>
      </c>
      <c r="J23" s="18">
        <f t="shared" si="1"/>
        <v>-6.3492063492063489</v>
      </c>
    </row>
    <row r="24" spans="1:10" ht="13" x14ac:dyDescent="0.15">
      <c r="A24" s="1" t="s">
        <v>20</v>
      </c>
      <c r="B24" s="2">
        <v>22</v>
      </c>
      <c r="C24" s="2">
        <f>+'Marzo 2014'!B24</f>
        <v>15</v>
      </c>
      <c r="D24" s="18">
        <f t="shared" si="3"/>
        <v>46.666666666666664</v>
      </c>
      <c r="E24" s="2">
        <f>+B24+'Febrero 2015'!E24</f>
        <v>49</v>
      </c>
      <c r="F24" s="2">
        <f>+C24+'Febrero 2015'!F24</f>
        <v>32</v>
      </c>
      <c r="G24" s="18">
        <f t="shared" si="0"/>
        <v>53.125</v>
      </c>
      <c r="H24" s="2">
        <f>+B24-C24+'Febrero 2015'!H24</f>
        <v>183</v>
      </c>
      <c r="I24" s="22">
        <f>+'Marzo 2014'!H24</f>
        <v>181</v>
      </c>
      <c r="J24" s="18">
        <f t="shared" si="1"/>
        <v>1.1049723756906078</v>
      </c>
    </row>
    <row r="25" spans="1:10" ht="13" x14ac:dyDescent="0.15">
      <c r="A25" s="1" t="s">
        <v>22</v>
      </c>
      <c r="B25" s="2">
        <v>33</v>
      </c>
      <c r="C25" s="2">
        <f>+'Marzo 2014'!B25</f>
        <v>42</v>
      </c>
      <c r="D25" s="18">
        <f t="shared" si="3"/>
        <v>-21.428571428571427</v>
      </c>
      <c r="E25" s="2">
        <f>+B25+'Febrero 2015'!E25</f>
        <v>107</v>
      </c>
      <c r="F25" s="2">
        <f>+C25+'Febrero 2015'!F25</f>
        <v>114</v>
      </c>
      <c r="G25" s="18">
        <f t="shared" si="0"/>
        <v>-6.1403508771929829</v>
      </c>
      <c r="H25" s="2">
        <f>+B25-C25+'Febrero 2015'!H25</f>
        <v>463</v>
      </c>
      <c r="I25" s="22">
        <f>+'Marzo 2014'!H25</f>
        <v>419</v>
      </c>
      <c r="J25" s="18">
        <f t="shared" si="1"/>
        <v>10.501193317422434</v>
      </c>
    </row>
    <row r="26" spans="1:10" ht="13" x14ac:dyDescent="0.15">
      <c r="A26" s="1" t="s">
        <v>21</v>
      </c>
      <c r="B26" s="2">
        <v>4</v>
      </c>
      <c r="C26" s="2">
        <f>+'Marzo 2014'!B26</f>
        <v>15</v>
      </c>
      <c r="D26" s="18">
        <f t="shared" si="3"/>
        <v>-73.333333333333329</v>
      </c>
      <c r="E26" s="2">
        <f>+B26+'Febrero 2015'!E26</f>
        <v>13</v>
      </c>
      <c r="F26" s="2">
        <f>+C26+'Febrero 2015'!F26</f>
        <v>30</v>
      </c>
      <c r="G26" s="18">
        <f t="shared" si="0"/>
        <v>-56.666666666666664</v>
      </c>
      <c r="H26" s="2">
        <f>+B26-C26+'Febrero 2015'!H26</f>
        <v>101</v>
      </c>
      <c r="I26" s="22">
        <f>+'Marzo 2014'!H26</f>
        <v>102</v>
      </c>
      <c r="J26" s="18">
        <f t="shared" si="1"/>
        <v>-0.98039215686274506</v>
      </c>
    </row>
    <row r="27" spans="1:10" ht="13" x14ac:dyDescent="0.15">
      <c r="A27" s="1" t="s">
        <v>28</v>
      </c>
      <c r="B27" s="2">
        <v>6</v>
      </c>
      <c r="C27" s="2">
        <f>+'Marzo 2014'!B27</f>
        <v>13</v>
      </c>
      <c r="D27" s="18">
        <f t="shared" si="3"/>
        <v>-53.846153846153847</v>
      </c>
      <c r="E27" s="2">
        <f>+B27+'Febrero 2015'!E27</f>
        <v>15</v>
      </c>
      <c r="F27" s="2">
        <f>+C27+'Febrero 2015'!F27</f>
        <v>28</v>
      </c>
      <c r="G27" s="18">
        <f t="shared" si="0"/>
        <v>-46.428571428571431</v>
      </c>
      <c r="H27" s="2">
        <f>+B27-C27+'Febrero 2015'!H27</f>
        <v>70</v>
      </c>
      <c r="I27" s="22">
        <f>+'Marzo 2014'!H27</f>
        <v>85</v>
      </c>
      <c r="J27" s="18">
        <f t="shared" si="1"/>
        <v>-17.647058823529413</v>
      </c>
    </row>
    <row r="28" spans="1:10" x14ac:dyDescent="0.15">
      <c r="A28" s="8" t="s">
        <v>30</v>
      </c>
      <c r="B28" s="6">
        <f>SUM(B20:B27)</f>
        <v>140</v>
      </c>
      <c r="C28" s="6">
        <f>SUM(C20:C27)</f>
        <v>177</v>
      </c>
      <c r="D28" s="7">
        <f>+(B28-C28)*100/C28</f>
        <v>-20.903954802259886</v>
      </c>
      <c r="E28" s="6">
        <f>SUM(E20:E27)</f>
        <v>401</v>
      </c>
      <c r="F28" s="6">
        <f>SUM(F20:F27)</f>
        <v>466</v>
      </c>
      <c r="G28" s="7">
        <f>+(E28-F28)*100/F28</f>
        <v>-13.948497854077253</v>
      </c>
      <c r="H28" s="6">
        <f>SUM(H20:H27)</f>
        <v>1853</v>
      </c>
      <c r="I28" s="6">
        <f>SUM(I20:I27)</f>
        <v>1903</v>
      </c>
      <c r="J28" s="7">
        <f>+(H28-I28)*100/I28</f>
        <v>-2.627430373095113</v>
      </c>
    </row>
    <row r="29" spans="1:10" ht="14" x14ac:dyDescent="0.15">
      <c r="A29" s="16" t="s">
        <v>27</v>
      </c>
      <c r="B29" s="14">
        <f>+B7+B13+B19+B28</f>
        <v>844</v>
      </c>
      <c r="C29" s="14">
        <f>+C7+C13+C19+C28</f>
        <v>905</v>
      </c>
      <c r="D29" s="15">
        <f>+(B29-C29)*100/C29</f>
        <v>-6.7403314917127073</v>
      </c>
      <c r="E29" s="14">
        <f t="shared" ref="E29:I29" si="4">+E7+E13+E19+E28</f>
        <v>2122</v>
      </c>
      <c r="F29" s="14">
        <f t="shared" si="4"/>
        <v>2284</v>
      </c>
      <c r="G29" s="15">
        <f>+(E29-F29)*100/F29</f>
        <v>-7.0928196147110336</v>
      </c>
      <c r="H29" s="14">
        <f t="shared" si="4"/>
        <v>9894</v>
      </c>
      <c r="I29" s="14">
        <f t="shared" si="4"/>
        <v>9402</v>
      </c>
      <c r="J29" s="15">
        <f>+(H29-I29)*100/I29</f>
        <v>5.2329291640076576</v>
      </c>
    </row>
    <row r="30" spans="1:10" x14ac:dyDescent="0.15">
      <c r="A30" s="13" t="s">
        <v>31</v>
      </c>
      <c r="B30" s="13">
        <f>+B29-B7</f>
        <v>743</v>
      </c>
      <c r="C30" s="13">
        <f>+C29-C7</f>
        <v>817</v>
      </c>
      <c r="D30" s="12">
        <f>+(B30-C30)*100/C30</f>
        <v>-9.0575275397796826</v>
      </c>
      <c r="E30" s="13">
        <f t="shared" ref="E30:I30" si="5">+E29-E7</f>
        <v>1881</v>
      </c>
      <c r="F30" s="13">
        <f t="shared" si="5"/>
        <v>2066</v>
      </c>
      <c r="G30" s="12">
        <f>+(E30-F30)*100/F30</f>
        <v>-8.9545014520813169</v>
      </c>
      <c r="H30" s="13">
        <f t="shared" si="5"/>
        <v>8806</v>
      </c>
      <c r="I30" s="13">
        <f t="shared" si="5"/>
        <v>8454</v>
      </c>
      <c r="J30" s="12">
        <f>+(H30-I30)*100/I30</f>
        <v>4.1637094866335467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2:J30"/>
  <sheetViews>
    <sheetView workbookViewId="0">
      <selection activeCell="B7" sqref="B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31</v>
      </c>
      <c r="C4" s="2">
        <f>+'Febrero 2014'!B4</f>
        <v>26</v>
      </c>
      <c r="D4" s="18">
        <f>+(B4-C4)*100/C4</f>
        <v>19.23076923076923</v>
      </c>
      <c r="E4" s="2">
        <f>+B4+'Enero 2015'!E4</f>
        <v>52</v>
      </c>
      <c r="F4" s="2">
        <f>+C4+'Enero 2015'!F4</f>
        <v>48</v>
      </c>
      <c r="G4" s="18">
        <f t="shared" ref="G4:G27" si="0">+(E4-F4)*100/F4</f>
        <v>8.3333333333333339</v>
      </c>
      <c r="H4" s="2">
        <f>+B4-C4+'Enero 2015'!H4</f>
        <v>344</v>
      </c>
      <c r="I4" s="22">
        <f>+'Febrero 2014'!H4</f>
        <v>312</v>
      </c>
      <c r="J4" s="18">
        <f t="shared" ref="J4:J27" si="1">+(H4-I4)*100/I4</f>
        <v>10.256410256410257</v>
      </c>
    </row>
    <row r="5" spans="1:10" ht="13" x14ac:dyDescent="0.15">
      <c r="A5" s="1" t="s">
        <v>5</v>
      </c>
      <c r="B5" s="2">
        <v>17</v>
      </c>
      <c r="C5" s="2">
        <f>+'Febrero 2014'!B5</f>
        <v>18</v>
      </c>
      <c r="D5" s="18">
        <f t="shared" ref="D5:D18" si="2">+(B5-C5)*100/C5</f>
        <v>-5.5555555555555554</v>
      </c>
      <c r="E5" s="2">
        <f>+B5+'Enero 2015'!E5</f>
        <v>27</v>
      </c>
      <c r="F5" s="2">
        <f>+C5+'Enero 2015'!F5</f>
        <v>27</v>
      </c>
      <c r="G5" s="18">
        <f t="shared" si="0"/>
        <v>0</v>
      </c>
      <c r="H5" s="2">
        <f>+B5-C5+'Enero 2015'!H5</f>
        <v>286</v>
      </c>
      <c r="I5" s="22">
        <f>+'Febrero 2014'!H5</f>
        <v>250</v>
      </c>
      <c r="J5" s="18">
        <f t="shared" si="1"/>
        <v>14.4</v>
      </c>
    </row>
    <row r="6" spans="1:10" ht="13" x14ac:dyDescent="0.15">
      <c r="A6" s="1" t="s">
        <v>6</v>
      </c>
      <c r="B6" s="2">
        <v>34</v>
      </c>
      <c r="C6" s="2">
        <f>+'Febrero 2014'!B6</f>
        <v>21</v>
      </c>
      <c r="D6" s="18">
        <f t="shared" si="2"/>
        <v>61.904761904761905</v>
      </c>
      <c r="E6" s="2">
        <f>+B6+'Enero 2015'!E6</f>
        <v>61</v>
      </c>
      <c r="F6" s="2">
        <f>+C6+'Enero 2015'!F6</f>
        <v>55</v>
      </c>
      <c r="G6" s="18">
        <f t="shared" si="0"/>
        <v>10.909090909090908</v>
      </c>
      <c r="H6" s="2">
        <f>+B6-C6+'Enero 2015'!H6</f>
        <v>445</v>
      </c>
      <c r="I6" s="22">
        <f>+'Febrero 2014'!H6</f>
        <v>357</v>
      </c>
      <c r="J6" s="18">
        <f t="shared" si="1"/>
        <v>24.649859943977592</v>
      </c>
    </row>
    <row r="7" spans="1:10" x14ac:dyDescent="0.15">
      <c r="A7" s="8" t="s">
        <v>1</v>
      </c>
      <c r="B7" s="6">
        <f>SUM(B4:B6)</f>
        <v>82</v>
      </c>
      <c r="C7" s="6">
        <f>SUM(C4:C6)</f>
        <v>65</v>
      </c>
      <c r="D7" s="7">
        <f>+(B7-C7)*100/C7</f>
        <v>26.153846153846153</v>
      </c>
      <c r="E7" s="6">
        <f>SUM(E4:E6)</f>
        <v>140</v>
      </c>
      <c r="F7" s="6">
        <f>SUM(F4:F6)</f>
        <v>130</v>
      </c>
      <c r="G7" s="7">
        <f t="shared" si="0"/>
        <v>7.6923076923076925</v>
      </c>
      <c r="H7" s="6">
        <f>SUM(H4:H6)</f>
        <v>1075</v>
      </c>
      <c r="I7" s="6">
        <f>SUM(I4:I6)</f>
        <v>919</v>
      </c>
      <c r="J7" s="7">
        <f t="shared" si="1"/>
        <v>16.974972796517953</v>
      </c>
    </row>
    <row r="8" spans="1:10" ht="13" x14ac:dyDescent="0.15">
      <c r="A8" s="1" t="s">
        <v>7</v>
      </c>
      <c r="B8" s="2">
        <v>17</v>
      </c>
      <c r="C8" s="2">
        <f>+'Febrero 2014'!B8</f>
        <v>12</v>
      </c>
      <c r="D8" s="18">
        <f t="shared" si="2"/>
        <v>41.666666666666664</v>
      </c>
      <c r="E8" s="2">
        <f>+B8+'Enero 2015'!E8</f>
        <v>20</v>
      </c>
      <c r="F8" s="2">
        <f>+C8+'Enero 2015'!F8</f>
        <v>20</v>
      </c>
      <c r="G8" s="18">
        <f t="shared" si="0"/>
        <v>0</v>
      </c>
      <c r="H8" s="2">
        <f>+B8-C8+'Enero 2015'!H8</f>
        <v>133</v>
      </c>
      <c r="I8" s="22">
        <f>+'Febrero 2014'!H8</f>
        <v>122</v>
      </c>
      <c r="J8" s="18">
        <f t="shared" si="1"/>
        <v>9.0163934426229506</v>
      </c>
    </row>
    <row r="9" spans="1:10" ht="13" x14ac:dyDescent="0.15">
      <c r="A9" s="1" t="s">
        <v>8</v>
      </c>
      <c r="B9" s="2">
        <v>12</v>
      </c>
      <c r="C9" s="2">
        <f>+'Febrero 2014'!B9</f>
        <v>12</v>
      </c>
      <c r="D9" s="18">
        <f t="shared" si="2"/>
        <v>0</v>
      </c>
      <c r="E9" s="2">
        <f>+B9+'Enero 2015'!E9</f>
        <v>23</v>
      </c>
      <c r="F9" s="2">
        <f>+C9+'Enero 2015'!F9</f>
        <v>16</v>
      </c>
      <c r="G9" s="18">
        <f t="shared" si="0"/>
        <v>43.75</v>
      </c>
      <c r="H9" s="2">
        <f>+B9-C9+'Enero 2015'!H9</f>
        <v>132</v>
      </c>
      <c r="I9" s="22">
        <f>+'Febrero 2014'!H9</f>
        <v>113</v>
      </c>
      <c r="J9" s="18">
        <f t="shared" si="1"/>
        <v>16.814159292035399</v>
      </c>
    </row>
    <row r="10" spans="1:10" ht="13" x14ac:dyDescent="0.15">
      <c r="A10" s="1" t="s">
        <v>9</v>
      </c>
      <c r="B10" s="2">
        <v>39</v>
      </c>
      <c r="C10" s="2">
        <f>+'Febrero 2014'!B10</f>
        <v>20</v>
      </c>
      <c r="D10" s="18">
        <f t="shared" si="2"/>
        <v>95</v>
      </c>
      <c r="E10" s="2">
        <f>+B10+'Enero 2015'!E10</f>
        <v>67</v>
      </c>
      <c r="F10" s="2">
        <f>+C10+'Enero 2015'!F10</f>
        <v>50</v>
      </c>
      <c r="G10" s="18">
        <f t="shared" si="0"/>
        <v>34</v>
      </c>
      <c r="H10" s="2">
        <f>+B10-C10+'Enero 2015'!H10</f>
        <v>434</v>
      </c>
      <c r="I10" s="22">
        <f>+'Febrero 2014'!H10</f>
        <v>335</v>
      </c>
      <c r="J10" s="18">
        <f t="shared" si="1"/>
        <v>29.552238805970148</v>
      </c>
    </row>
    <row r="11" spans="1:10" ht="13" x14ac:dyDescent="0.15">
      <c r="A11" s="1" t="s">
        <v>10</v>
      </c>
      <c r="B11" s="2">
        <v>58</v>
      </c>
      <c r="C11" s="2">
        <f>+'Febrero 2014'!B11</f>
        <v>87</v>
      </c>
      <c r="D11" s="18">
        <f t="shared" si="2"/>
        <v>-33.333333333333336</v>
      </c>
      <c r="E11" s="2">
        <f>+B11+'Enero 2015'!E11</f>
        <v>124</v>
      </c>
      <c r="F11" s="2">
        <f>+C11+'Enero 2015'!F11</f>
        <v>176</v>
      </c>
      <c r="G11" s="18">
        <f t="shared" si="0"/>
        <v>-29.545454545454547</v>
      </c>
      <c r="H11" s="2">
        <f>+B11-C11+'Enero 2015'!H11</f>
        <v>1098</v>
      </c>
      <c r="I11" s="22">
        <f>+'Febrero 2014'!H11</f>
        <v>990</v>
      </c>
      <c r="J11" s="18">
        <f t="shared" si="1"/>
        <v>10.909090909090908</v>
      </c>
    </row>
    <row r="12" spans="1:10" ht="13" x14ac:dyDescent="0.15">
      <c r="A12" s="1" t="s">
        <v>11</v>
      </c>
      <c r="B12" s="2">
        <v>141</v>
      </c>
      <c r="C12" s="2">
        <f>+'Febrero 2014'!B12</f>
        <v>156</v>
      </c>
      <c r="D12" s="18">
        <f t="shared" si="2"/>
        <v>-9.615384615384615</v>
      </c>
      <c r="E12" s="2">
        <f>+B12+'Enero 2015'!E12</f>
        <v>252</v>
      </c>
      <c r="F12" s="2">
        <f>+C12+'Enero 2015'!F12</f>
        <v>354</v>
      </c>
      <c r="G12" s="18">
        <f t="shared" si="0"/>
        <v>-28.8135593220339</v>
      </c>
      <c r="H12" s="2">
        <f>+B12-C12+'Enero 2015'!H12</f>
        <v>2152</v>
      </c>
      <c r="I12" s="22">
        <f>+'Febrero 2014'!H12</f>
        <v>2226</v>
      </c>
      <c r="J12" s="18">
        <f t="shared" si="1"/>
        <v>-3.3243486073674755</v>
      </c>
    </row>
    <row r="13" spans="1:10" x14ac:dyDescent="0.15">
      <c r="A13" s="8" t="s">
        <v>2</v>
      </c>
      <c r="B13" s="6">
        <f>SUM(B8:B12)</f>
        <v>267</v>
      </c>
      <c r="C13" s="6">
        <f>SUM(C8:C12)</f>
        <v>287</v>
      </c>
      <c r="D13" s="7">
        <f>+(B13-C13)*100/C13</f>
        <v>-6.968641114982578</v>
      </c>
      <c r="E13" s="6">
        <f>SUM(E8:E12)</f>
        <v>486</v>
      </c>
      <c r="F13" s="6">
        <f>SUM(F8:F12)</f>
        <v>616</v>
      </c>
      <c r="G13" s="7">
        <f t="shared" si="0"/>
        <v>-21.103896103896105</v>
      </c>
      <c r="H13" s="6">
        <f>SUM(H8:H12)</f>
        <v>3949</v>
      </c>
      <c r="I13" s="6">
        <f>SUM(I8:I12)</f>
        <v>3786</v>
      </c>
      <c r="J13" s="7">
        <f t="shared" si="1"/>
        <v>4.3053354463814051</v>
      </c>
    </row>
    <row r="14" spans="1:10" ht="13" x14ac:dyDescent="0.15">
      <c r="A14" s="1" t="s">
        <v>12</v>
      </c>
      <c r="B14" s="2">
        <v>61</v>
      </c>
      <c r="C14" s="2">
        <f>+'Febrero 2014'!B14</f>
        <v>35</v>
      </c>
      <c r="D14" s="18">
        <f t="shared" si="2"/>
        <v>74.285714285714292</v>
      </c>
      <c r="E14" s="2">
        <f>+B14+'Enero 2015'!E14</f>
        <v>108</v>
      </c>
      <c r="F14" s="2">
        <f>+C14+'Enero 2015'!F14</f>
        <v>75</v>
      </c>
      <c r="G14" s="18">
        <f t="shared" si="0"/>
        <v>44</v>
      </c>
      <c r="H14" s="2">
        <f>+B14-C14+'Enero 2015'!H14</f>
        <v>748</v>
      </c>
      <c r="I14" s="22">
        <f>+'Febrero 2014'!H14</f>
        <v>651</v>
      </c>
      <c r="J14" s="18">
        <f t="shared" si="1"/>
        <v>14.90015360983103</v>
      </c>
    </row>
    <row r="15" spans="1:10" ht="13" x14ac:dyDescent="0.15">
      <c r="A15" s="1" t="s">
        <v>13</v>
      </c>
      <c r="B15" s="2">
        <v>49</v>
      </c>
      <c r="C15" s="2">
        <f>+'Febrero 2014'!B15</f>
        <v>37</v>
      </c>
      <c r="D15" s="18">
        <f t="shared" si="2"/>
        <v>32.432432432432435</v>
      </c>
      <c r="E15" s="2">
        <f>+B15+'Enero 2015'!E15</f>
        <v>88</v>
      </c>
      <c r="F15" s="2">
        <f>+C15+'Enero 2015'!F15</f>
        <v>84</v>
      </c>
      <c r="G15" s="18">
        <f t="shared" si="0"/>
        <v>4.7619047619047619</v>
      </c>
      <c r="H15" s="2">
        <f>+B15-C15+'Enero 2015'!H15</f>
        <v>868</v>
      </c>
      <c r="I15" s="22">
        <f>+'Febrero 2014'!H15</f>
        <v>623</v>
      </c>
      <c r="J15" s="18">
        <f t="shared" si="1"/>
        <v>39.325842696629216</v>
      </c>
    </row>
    <row r="16" spans="1:10" ht="13" x14ac:dyDescent="0.15">
      <c r="A16" s="1" t="s">
        <v>14</v>
      </c>
      <c r="B16" s="2">
        <v>64</v>
      </c>
      <c r="C16" s="2">
        <f>+'Febrero 2014'!B16</f>
        <v>33</v>
      </c>
      <c r="D16" s="18">
        <f t="shared" si="2"/>
        <v>93.939393939393938</v>
      </c>
      <c r="E16" s="2">
        <f>+B16+'Enero 2015'!E16</f>
        <v>100</v>
      </c>
      <c r="F16" s="2">
        <f>+C16+'Enero 2015'!F16</f>
        <v>71</v>
      </c>
      <c r="G16" s="18">
        <f t="shared" si="0"/>
        <v>40.845070422535208</v>
      </c>
      <c r="H16" s="2">
        <f>+B16-C16+'Enero 2015'!H16</f>
        <v>607</v>
      </c>
      <c r="I16" s="22">
        <f>+'Febrero 2014'!H16</f>
        <v>488</v>
      </c>
      <c r="J16" s="18">
        <f t="shared" si="1"/>
        <v>24.385245901639344</v>
      </c>
    </row>
    <row r="17" spans="1:10" ht="13" x14ac:dyDescent="0.15">
      <c r="A17" s="1" t="s">
        <v>15</v>
      </c>
      <c r="B17" s="2">
        <v>20</v>
      </c>
      <c r="C17" s="2">
        <f>+'Febrero 2014'!B17</f>
        <v>24</v>
      </c>
      <c r="D17" s="18">
        <f t="shared" si="2"/>
        <v>-16.666666666666668</v>
      </c>
      <c r="E17" s="2">
        <f>+B17+'Enero 2015'!E17</f>
        <v>41</v>
      </c>
      <c r="F17" s="2">
        <f>+C17+'Enero 2015'!F17</f>
        <v>52</v>
      </c>
      <c r="G17" s="18">
        <f t="shared" si="0"/>
        <v>-21.153846153846153</v>
      </c>
      <c r="H17" s="2">
        <f>+B17-C17+'Enero 2015'!H17</f>
        <v>347</v>
      </c>
      <c r="I17" s="22">
        <f>+'Febrero 2014'!H17</f>
        <v>406</v>
      </c>
      <c r="J17" s="18">
        <f t="shared" si="1"/>
        <v>-14.532019704433498</v>
      </c>
    </row>
    <row r="18" spans="1:10" ht="13" x14ac:dyDescent="0.15">
      <c r="A18" s="1" t="s">
        <v>29</v>
      </c>
      <c r="B18" s="2">
        <v>26</v>
      </c>
      <c r="C18" s="2">
        <f>+'Febrero 2014'!B18</f>
        <v>34</v>
      </c>
      <c r="D18" s="18">
        <f t="shared" si="2"/>
        <v>-23.529411764705884</v>
      </c>
      <c r="E18" s="2">
        <f>+B18+'Enero 2015'!E18</f>
        <v>54</v>
      </c>
      <c r="F18" s="2">
        <f>+C18+'Enero 2015'!F18</f>
        <v>62</v>
      </c>
      <c r="G18" s="18">
        <f t="shared" si="0"/>
        <v>-12.903225806451612</v>
      </c>
      <c r="H18" s="2">
        <f>+B18-C18+'Enero 2015'!H18</f>
        <v>471</v>
      </c>
      <c r="I18" s="22">
        <f>+'Febrero 2014'!H18</f>
        <v>387</v>
      </c>
      <c r="J18" s="18">
        <f t="shared" si="1"/>
        <v>21.705426356589147</v>
      </c>
    </row>
    <row r="19" spans="1:10" x14ac:dyDescent="0.15">
      <c r="A19" s="8" t="s">
        <v>3</v>
      </c>
      <c r="B19" s="6">
        <f>SUM(B14:B18)</f>
        <v>220</v>
      </c>
      <c r="C19" s="6">
        <f>SUM(C14:C18)</f>
        <v>163</v>
      </c>
      <c r="D19" s="7">
        <f>+(B19-C19)*100/C19</f>
        <v>34.969325153374236</v>
      </c>
      <c r="E19" s="6">
        <f>SUM(E14:E18)</f>
        <v>391</v>
      </c>
      <c r="F19" s="6">
        <f>SUM(F14:F18)</f>
        <v>344</v>
      </c>
      <c r="G19" s="7">
        <f t="shared" si="0"/>
        <v>13.662790697674419</v>
      </c>
      <c r="H19" s="6">
        <f>SUM(H14:H18)</f>
        <v>3041</v>
      </c>
      <c r="I19" s="6">
        <f>SUM(I14:I18)</f>
        <v>2555</v>
      </c>
      <c r="J19" s="7">
        <f t="shared" si="1"/>
        <v>19.021526418786692</v>
      </c>
    </row>
    <row r="20" spans="1:10" ht="13" x14ac:dyDescent="0.15">
      <c r="A20" s="1" t="s">
        <v>16</v>
      </c>
      <c r="B20" s="2">
        <v>16</v>
      </c>
      <c r="C20" s="2">
        <f>+'Febrero 2014'!B20</f>
        <v>16</v>
      </c>
      <c r="D20" s="18">
        <f t="shared" ref="D20:D27" si="3">+(B20-C20)*100/C20</f>
        <v>0</v>
      </c>
      <c r="E20" s="2">
        <f>+B20+'Enero 2015'!E20</f>
        <v>35</v>
      </c>
      <c r="F20" s="2">
        <f>+C20+'Enero 2015'!F20</f>
        <v>46</v>
      </c>
      <c r="G20" s="18">
        <f t="shared" si="0"/>
        <v>-23.913043478260871</v>
      </c>
      <c r="H20" s="2">
        <f>+B20-C20+'Enero 2015'!H20</f>
        <v>294</v>
      </c>
      <c r="I20" s="22">
        <f>+'Febrero 2014'!H20</f>
        <v>311</v>
      </c>
      <c r="J20" s="18">
        <f t="shared" si="1"/>
        <v>-5.4662379421221861</v>
      </c>
    </row>
    <row r="21" spans="1:10" ht="13" x14ac:dyDescent="0.15">
      <c r="A21" s="1" t="s">
        <v>17</v>
      </c>
      <c r="B21" s="2">
        <v>30</v>
      </c>
      <c r="C21" s="2">
        <f>+'Febrero 2014'!B21</f>
        <v>45</v>
      </c>
      <c r="D21" s="18">
        <f t="shared" si="3"/>
        <v>-33.333333333333336</v>
      </c>
      <c r="E21" s="2">
        <f>+B21+'Enero 2015'!E21</f>
        <v>56</v>
      </c>
      <c r="F21" s="2">
        <f>+C21+'Enero 2015'!F21</f>
        <v>84</v>
      </c>
      <c r="G21" s="18">
        <f t="shared" si="0"/>
        <v>-33.333333333333336</v>
      </c>
      <c r="H21" s="2">
        <f>+B21-C21+'Enero 2015'!H21</f>
        <v>465</v>
      </c>
      <c r="I21" s="22">
        <f>+'Febrero 2014'!H21</f>
        <v>473</v>
      </c>
      <c r="J21" s="18">
        <f t="shared" si="1"/>
        <v>-1.6913319238900635</v>
      </c>
    </row>
    <row r="22" spans="1:10" ht="13" x14ac:dyDescent="0.15">
      <c r="A22" s="1" t="s">
        <v>19</v>
      </c>
      <c r="B22" s="2">
        <v>7</v>
      </c>
      <c r="C22" s="2">
        <f>+'Febrero 2014'!B22</f>
        <v>4</v>
      </c>
      <c r="D22" s="18">
        <f t="shared" si="3"/>
        <v>75</v>
      </c>
      <c r="E22" s="2">
        <f>+B22+'Enero 2015'!E22</f>
        <v>10</v>
      </c>
      <c r="F22" s="2">
        <f>+C22+'Enero 2015'!F22</f>
        <v>6</v>
      </c>
      <c r="G22" s="18">
        <f t="shared" si="0"/>
        <v>66.666666666666671</v>
      </c>
      <c r="H22" s="2">
        <f>+B22-C22+'Enero 2015'!H22</f>
        <v>44</v>
      </c>
      <c r="I22" s="22">
        <f>+'Febrero 2014'!H22</f>
        <v>53</v>
      </c>
      <c r="J22" s="18">
        <f t="shared" si="1"/>
        <v>-16.981132075471699</v>
      </c>
    </row>
    <row r="23" spans="1:10" ht="13" x14ac:dyDescent="0.15">
      <c r="A23" s="1" t="s">
        <v>18</v>
      </c>
      <c r="B23" s="2">
        <v>22</v>
      </c>
      <c r="C23" s="2">
        <f>+'Febrero 2014'!B23</f>
        <v>18</v>
      </c>
      <c r="D23" s="18">
        <f t="shared" si="3"/>
        <v>22.222222222222221</v>
      </c>
      <c r="E23" s="2">
        <f>+B23+'Enero 2015'!E23</f>
        <v>41</v>
      </c>
      <c r="F23" s="2">
        <f>+C23+'Enero 2015'!F23</f>
        <v>34</v>
      </c>
      <c r="G23" s="18">
        <f t="shared" si="0"/>
        <v>20.588235294117649</v>
      </c>
      <c r="H23" s="2">
        <f>+B23-C23+'Enero 2015'!H23</f>
        <v>250</v>
      </c>
      <c r="I23" s="22">
        <f>+'Febrero 2014'!H23</f>
        <v>240</v>
      </c>
      <c r="J23" s="18">
        <f t="shared" si="1"/>
        <v>4.166666666666667</v>
      </c>
    </row>
    <row r="24" spans="1:10" ht="13" x14ac:dyDescent="0.15">
      <c r="A24" s="1" t="s">
        <v>20</v>
      </c>
      <c r="B24" s="2">
        <v>16</v>
      </c>
      <c r="C24" s="2">
        <f>+'Febrero 2014'!B24</f>
        <v>6</v>
      </c>
      <c r="D24" s="18">
        <f t="shared" si="3"/>
        <v>166.66666666666666</v>
      </c>
      <c r="E24" s="2">
        <f>+B24+'Enero 2015'!E24</f>
        <v>27</v>
      </c>
      <c r="F24" s="2">
        <f>+C24+'Enero 2015'!F24</f>
        <v>17</v>
      </c>
      <c r="G24" s="18">
        <f t="shared" si="0"/>
        <v>58.823529411764703</v>
      </c>
      <c r="H24" s="2">
        <f>+B24-C24+'Enero 2015'!H24</f>
        <v>176</v>
      </c>
      <c r="I24" s="22">
        <f>+'Febrero 2014'!H24</f>
        <v>182</v>
      </c>
      <c r="J24" s="18">
        <f t="shared" si="1"/>
        <v>-3.2967032967032965</v>
      </c>
    </row>
    <row r="25" spans="1:10" ht="13" x14ac:dyDescent="0.15">
      <c r="A25" s="1" t="s">
        <v>22</v>
      </c>
      <c r="B25" s="2">
        <v>33</v>
      </c>
      <c r="C25" s="2">
        <f>+'Febrero 2014'!B25</f>
        <v>30</v>
      </c>
      <c r="D25" s="18">
        <f t="shared" si="3"/>
        <v>10</v>
      </c>
      <c r="E25" s="2">
        <f>+B25+'Enero 2015'!E25</f>
        <v>74</v>
      </c>
      <c r="F25" s="2">
        <f>+C25+'Enero 2015'!F25</f>
        <v>72</v>
      </c>
      <c r="G25" s="18">
        <f t="shared" si="0"/>
        <v>2.7777777777777777</v>
      </c>
      <c r="H25" s="2">
        <f>+B25-C25+'Enero 2015'!H25</f>
        <v>472</v>
      </c>
      <c r="I25" s="22">
        <f>+'Febrero 2014'!H25</f>
        <v>397</v>
      </c>
      <c r="J25" s="18">
        <f t="shared" si="1"/>
        <v>18.89168765743073</v>
      </c>
    </row>
    <row r="26" spans="1:10" ht="13" x14ac:dyDescent="0.15">
      <c r="A26" s="1" t="s">
        <v>21</v>
      </c>
      <c r="B26" s="2">
        <v>7</v>
      </c>
      <c r="C26" s="2">
        <f>+'Febrero 2014'!B26</f>
        <v>6</v>
      </c>
      <c r="D26" s="18">
        <f t="shared" si="3"/>
        <v>16.666666666666668</v>
      </c>
      <c r="E26" s="2">
        <f>+B26+'Enero 2015'!E26</f>
        <v>9</v>
      </c>
      <c r="F26" s="2">
        <f>+C26+'Enero 2015'!F26</f>
        <v>15</v>
      </c>
      <c r="G26" s="18">
        <f t="shared" si="0"/>
        <v>-40</v>
      </c>
      <c r="H26" s="2">
        <f>+B26-C26+'Enero 2015'!H26</f>
        <v>112</v>
      </c>
      <c r="I26" s="22">
        <f>+'Febrero 2014'!H26</f>
        <v>92</v>
      </c>
      <c r="J26" s="18">
        <f t="shared" si="1"/>
        <v>21.739130434782609</v>
      </c>
    </row>
    <row r="27" spans="1:10" ht="13" x14ac:dyDescent="0.15">
      <c r="A27" s="1" t="s">
        <v>28</v>
      </c>
      <c r="B27" s="2">
        <v>6</v>
      </c>
      <c r="C27" s="2">
        <f>+'Febrero 2014'!B27</f>
        <v>4</v>
      </c>
      <c r="D27" s="18">
        <f t="shared" si="3"/>
        <v>50</v>
      </c>
      <c r="E27" s="2">
        <f>+B27+'Enero 2015'!E27</f>
        <v>9</v>
      </c>
      <c r="F27" s="2">
        <f>+C27+'Enero 2015'!F27</f>
        <v>15</v>
      </c>
      <c r="G27" s="18">
        <f t="shared" si="0"/>
        <v>-40</v>
      </c>
      <c r="H27" s="2">
        <f>+B27-C27+'Enero 2015'!H27</f>
        <v>77</v>
      </c>
      <c r="I27" s="22">
        <f>+'Febrero 2014'!H27</f>
        <v>75</v>
      </c>
      <c r="J27" s="18">
        <f t="shared" si="1"/>
        <v>2.6666666666666665</v>
      </c>
    </row>
    <row r="28" spans="1:10" x14ac:dyDescent="0.15">
      <c r="A28" s="8" t="s">
        <v>30</v>
      </c>
      <c r="B28" s="6">
        <f>SUM(B20:B27)</f>
        <v>137</v>
      </c>
      <c r="C28" s="6">
        <f>SUM(C20:C27)</f>
        <v>129</v>
      </c>
      <c r="D28" s="7">
        <f>+(B28-C28)*100/C28</f>
        <v>6.2015503875968996</v>
      </c>
      <c r="E28" s="6">
        <f>SUM(E20:E27)</f>
        <v>261</v>
      </c>
      <c r="F28" s="6">
        <f>SUM(F20:F27)</f>
        <v>289</v>
      </c>
      <c r="G28" s="7">
        <f>+(E28-F28)*100/F28</f>
        <v>-9.688581314878892</v>
      </c>
      <c r="H28" s="6">
        <f>SUM(H20:H27)</f>
        <v>1890</v>
      </c>
      <c r="I28" s="6">
        <f>SUM(I20:I27)</f>
        <v>1823</v>
      </c>
      <c r="J28" s="7">
        <f>+(H28-I28)*100/I28</f>
        <v>3.6752605595172794</v>
      </c>
    </row>
    <row r="29" spans="1:10" ht="14" x14ac:dyDescent="0.15">
      <c r="A29" s="16" t="s">
        <v>27</v>
      </c>
      <c r="B29" s="14">
        <f>+B7+B13+B19+B28</f>
        <v>706</v>
      </c>
      <c r="C29" s="14">
        <f>+C7+C13+C19+C28</f>
        <v>644</v>
      </c>
      <c r="D29" s="15">
        <f>+(B29-C29)*100/C29</f>
        <v>9.6273291925465845</v>
      </c>
      <c r="E29" s="14">
        <f t="shared" ref="E29:I29" si="4">+E7+E13+E19+E28</f>
        <v>1278</v>
      </c>
      <c r="F29" s="14">
        <f t="shared" si="4"/>
        <v>1379</v>
      </c>
      <c r="G29" s="15">
        <f>+(E29-F29)*100/F29</f>
        <v>-7.3241479332849888</v>
      </c>
      <c r="H29" s="14">
        <f t="shared" si="4"/>
        <v>9955</v>
      </c>
      <c r="I29" s="14">
        <f t="shared" si="4"/>
        <v>9083</v>
      </c>
      <c r="J29" s="15">
        <f>+(H29-I29)*100/I29</f>
        <v>9.6003523065066609</v>
      </c>
    </row>
    <row r="30" spans="1:10" x14ac:dyDescent="0.15">
      <c r="A30" s="13" t="s">
        <v>31</v>
      </c>
      <c r="B30" s="13">
        <f>+B29-B7</f>
        <v>624</v>
      </c>
      <c r="C30" s="13">
        <f>+C29-C7</f>
        <v>579</v>
      </c>
      <c r="D30" s="12">
        <f>+(B30-C30)*100/C30</f>
        <v>7.7720207253886011</v>
      </c>
      <c r="E30" s="13">
        <f t="shared" ref="E30:I30" si="5">+E29-E7</f>
        <v>1138</v>
      </c>
      <c r="F30" s="13">
        <f t="shared" si="5"/>
        <v>1249</v>
      </c>
      <c r="G30" s="12">
        <f>+(E30-F30)*100/F30</f>
        <v>-8.8871096877502005</v>
      </c>
      <c r="H30" s="13">
        <f t="shared" si="5"/>
        <v>8880</v>
      </c>
      <c r="I30" s="13">
        <f t="shared" si="5"/>
        <v>8164</v>
      </c>
      <c r="J30" s="12">
        <f>+(H30-I30)*100/I30</f>
        <v>8.7702106810387068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2:J30"/>
  <sheetViews>
    <sheetView topLeftCell="I1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2015</v>
      </c>
      <c r="C3" s="10">
        <v>2014</v>
      </c>
      <c r="D3" s="11" t="s">
        <v>23</v>
      </c>
      <c r="E3" s="9">
        <v>2015</v>
      </c>
      <c r="F3" s="10">
        <v>2014</v>
      </c>
      <c r="G3" s="11" t="s">
        <v>23</v>
      </c>
      <c r="H3" s="9">
        <v>2015</v>
      </c>
      <c r="I3" s="10">
        <v>2014</v>
      </c>
      <c r="J3" s="11" t="s">
        <v>23</v>
      </c>
    </row>
    <row r="4" spans="1:10" ht="13" x14ac:dyDescent="0.15">
      <c r="A4" s="1" t="s">
        <v>4</v>
      </c>
      <c r="B4" s="2">
        <v>21</v>
      </c>
      <c r="C4" s="2">
        <f>+'Enero 2014'!B4</f>
        <v>22</v>
      </c>
      <c r="D4" s="18">
        <f>+(B4-C4)*100/C4</f>
        <v>-4.5454545454545459</v>
      </c>
      <c r="E4" s="2">
        <f>+B4</f>
        <v>21</v>
      </c>
      <c r="F4" s="2">
        <f>+C4</f>
        <v>22</v>
      </c>
      <c r="G4" s="18">
        <f t="shared" ref="G4:G27" si="0">+(E4-F4)*100/F4</f>
        <v>-4.5454545454545459</v>
      </c>
      <c r="H4" s="2">
        <f>+B4-C4+'Diciembre 2014'!H4</f>
        <v>339</v>
      </c>
      <c r="I4" s="22">
        <f>+'Enero 2014'!H4</f>
        <v>317</v>
      </c>
      <c r="J4" s="18">
        <f t="shared" ref="J4:J27" si="1">+(H4-I4)*100/I4</f>
        <v>6.9400630914826502</v>
      </c>
    </row>
    <row r="5" spans="1:10" ht="13" x14ac:dyDescent="0.15">
      <c r="A5" s="1" t="s">
        <v>5</v>
      </c>
      <c r="B5" s="2">
        <v>10</v>
      </c>
      <c r="C5" s="2">
        <f>+'Enero 2014'!B5</f>
        <v>9</v>
      </c>
      <c r="D5" s="18">
        <f t="shared" ref="D5:D18" si="2">+(B5-C5)*100/C5</f>
        <v>11.111111111111111</v>
      </c>
      <c r="E5" s="2">
        <f t="shared" ref="E5:E6" si="3">+B5</f>
        <v>10</v>
      </c>
      <c r="F5" s="2">
        <f t="shared" ref="F5:F6" si="4">+C5</f>
        <v>9</v>
      </c>
      <c r="G5" s="18">
        <f t="shared" si="0"/>
        <v>11.111111111111111</v>
      </c>
      <c r="H5" s="2">
        <f>+B5-C5+'Diciembre 2014'!H5</f>
        <v>287</v>
      </c>
      <c r="I5" s="22">
        <f>+'Enero 2014'!H5</f>
        <v>252</v>
      </c>
      <c r="J5" s="18">
        <f t="shared" si="1"/>
        <v>13.888888888888889</v>
      </c>
    </row>
    <row r="6" spans="1:10" ht="13" x14ac:dyDescent="0.15">
      <c r="A6" s="1" t="s">
        <v>6</v>
      </c>
      <c r="B6" s="2">
        <v>27</v>
      </c>
      <c r="C6" s="2">
        <f>+'Enero 2014'!B6</f>
        <v>34</v>
      </c>
      <c r="D6" s="18">
        <f t="shared" si="2"/>
        <v>-20.588235294117649</v>
      </c>
      <c r="E6" s="2">
        <f t="shared" si="3"/>
        <v>27</v>
      </c>
      <c r="F6" s="2">
        <f t="shared" si="4"/>
        <v>34</v>
      </c>
      <c r="G6" s="18">
        <f t="shared" si="0"/>
        <v>-20.588235294117649</v>
      </c>
      <c r="H6" s="2">
        <f>+B6-C6+'Diciembre 2014'!H6</f>
        <v>432</v>
      </c>
      <c r="I6" s="22">
        <f>+'Enero 2014'!H6</f>
        <v>365</v>
      </c>
      <c r="J6" s="18">
        <f t="shared" si="1"/>
        <v>18.356164383561644</v>
      </c>
    </row>
    <row r="7" spans="1:10" x14ac:dyDescent="0.15">
      <c r="A7" s="8" t="s">
        <v>1</v>
      </c>
      <c r="B7" s="6">
        <f>SUM(B4:B6)</f>
        <v>58</v>
      </c>
      <c r="C7" s="6">
        <f>SUM(C4:C6)</f>
        <v>65</v>
      </c>
      <c r="D7" s="7">
        <f>+(B7-C7)*100/C7</f>
        <v>-10.76923076923077</v>
      </c>
      <c r="E7" s="6">
        <f>SUM(E4:E6)</f>
        <v>58</v>
      </c>
      <c r="F7" s="6">
        <f>SUM(F4:F6)</f>
        <v>65</v>
      </c>
      <c r="G7" s="7">
        <f t="shared" si="0"/>
        <v>-10.76923076923077</v>
      </c>
      <c r="H7" s="6">
        <f>SUM(H4:H6)</f>
        <v>1058</v>
      </c>
      <c r="I7" s="6">
        <f>SUM(I4:I6)</f>
        <v>934</v>
      </c>
      <c r="J7" s="7">
        <f t="shared" si="1"/>
        <v>13.276231263383298</v>
      </c>
    </row>
    <row r="8" spans="1:10" ht="13" x14ac:dyDescent="0.15">
      <c r="A8" s="1" t="s">
        <v>7</v>
      </c>
      <c r="B8" s="2">
        <v>3</v>
      </c>
      <c r="C8" s="2">
        <f>+'Enero 2014'!B8</f>
        <v>8</v>
      </c>
      <c r="D8" s="18">
        <f t="shared" si="2"/>
        <v>-62.5</v>
      </c>
      <c r="E8" s="2">
        <f>+B8</f>
        <v>3</v>
      </c>
      <c r="F8" s="2">
        <f>+C8</f>
        <v>8</v>
      </c>
      <c r="G8" s="18">
        <f t="shared" si="0"/>
        <v>-62.5</v>
      </c>
      <c r="H8" s="2">
        <f>+B8-C8+'Diciembre 2014'!H8</f>
        <v>128</v>
      </c>
      <c r="I8" s="22">
        <f>+'Enero 2014'!H8</f>
        <v>115</v>
      </c>
      <c r="J8" s="18">
        <f t="shared" si="1"/>
        <v>11.304347826086957</v>
      </c>
    </row>
    <row r="9" spans="1:10" ht="13" x14ac:dyDescent="0.15">
      <c r="A9" s="1" t="s">
        <v>8</v>
      </c>
      <c r="B9" s="2">
        <v>11</v>
      </c>
      <c r="C9" s="2">
        <f>+'Enero 2014'!B9</f>
        <v>4</v>
      </c>
      <c r="D9" s="18">
        <f t="shared" si="2"/>
        <v>175</v>
      </c>
      <c r="E9" s="2">
        <f t="shared" ref="E9:E12" si="5">+B9</f>
        <v>11</v>
      </c>
      <c r="F9" s="2">
        <f t="shared" ref="F9:F12" si="6">+C9</f>
        <v>4</v>
      </c>
      <c r="G9" s="18">
        <f t="shared" si="0"/>
        <v>175</v>
      </c>
      <c r="H9" s="2">
        <f>+B9-C9+'Diciembre 2014'!H9</f>
        <v>132</v>
      </c>
      <c r="I9" s="22">
        <f>+'Enero 2014'!H9</f>
        <v>111</v>
      </c>
      <c r="J9" s="18">
        <f t="shared" si="1"/>
        <v>18.918918918918919</v>
      </c>
    </row>
    <row r="10" spans="1:10" ht="13" x14ac:dyDescent="0.15">
      <c r="A10" s="1" t="s">
        <v>9</v>
      </c>
      <c r="B10" s="2">
        <v>28</v>
      </c>
      <c r="C10" s="2">
        <f>+'Enero 2014'!B10</f>
        <v>30</v>
      </c>
      <c r="D10" s="18">
        <f t="shared" si="2"/>
        <v>-6.666666666666667</v>
      </c>
      <c r="E10" s="2">
        <f t="shared" si="5"/>
        <v>28</v>
      </c>
      <c r="F10" s="2">
        <f t="shared" si="6"/>
        <v>30</v>
      </c>
      <c r="G10" s="18">
        <f t="shared" si="0"/>
        <v>-6.666666666666667</v>
      </c>
      <c r="H10" s="2">
        <f>+B10-C10+'Diciembre 2014'!H10</f>
        <v>415</v>
      </c>
      <c r="I10" s="22">
        <f>+'Enero 2014'!H10</f>
        <v>336</v>
      </c>
      <c r="J10" s="18">
        <f t="shared" si="1"/>
        <v>23.511904761904763</v>
      </c>
    </row>
    <row r="11" spans="1:10" ht="13" x14ac:dyDescent="0.15">
      <c r="A11" s="1" t="s">
        <v>10</v>
      </c>
      <c r="B11" s="2">
        <v>66</v>
      </c>
      <c r="C11" s="2">
        <f>+'Enero 2014'!B11</f>
        <v>89</v>
      </c>
      <c r="D11" s="18">
        <f t="shared" si="2"/>
        <v>-25.842696629213481</v>
      </c>
      <c r="E11" s="2">
        <f t="shared" si="5"/>
        <v>66</v>
      </c>
      <c r="F11" s="2">
        <f t="shared" si="6"/>
        <v>89</v>
      </c>
      <c r="G11" s="18">
        <f t="shared" si="0"/>
        <v>-25.842696629213481</v>
      </c>
      <c r="H11" s="2">
        <f>+B11-C11+'Diciembre 2014'!H11</f>
        <v>1127</v>
      </c>
      <c r="I11" s="22">
        <f>+'Enero 2014'!H11</f>
        <v>964</v>
      </c>
      <c r="J11" s="18">
        <f t="shared" si="1"/>
        <v>16.908713692946058</v>
      </c>
    </row>
    <row r="12" spans="1:10" ht="13" x14ac:dyDescent="0.15">
      <c r="A12" s="1" t="s">
        <v>11</v>
      </c>
      <c r="B12" s="2">
        <v>111</v>
      </c>
      <c r="C12" s="2">
        <f>+'Enero 2014'!B12</f>
        <v>198</v>
      </c>
      <c r="D12" s="18">
        <f t="shared" si="2"/>
        <v>-43.939393939393938</v>
      </c>
      <c r="E12" s="2">
        <f t="shared" si="5"/>
        <v>111</v>
      </c>
      <c r="F12" s="2">
        <f t="shared" si="6"/>
        <v>198</v>
      </c>
      <c r="G12" s="18">
        <f t="shared" si="0"/>
        <v>-43.939393939393938</v>
      </c>
      <c r="H12" s="2">
        <f>+B12-C12+'Diciembre 2014'!H12</f>
        <v>2167</v>
      </c>
      <c r="I12" s="22">
        <f>+'Enero 2014'!H12</f>
        <v>2210</v>
      </c>
      <c r="J12" s="18">
        <f t="shared" si="1"/>
        <v>-1.9457013574660633</v>
      </c>
    </row>
    <row r="13" spans="1:10" x14ac:dyDescent="0.15">
      <c r="A13" s="8" t="s">
        <v>2</v>
      </c>
      <c r="B13" s="6">
        <f>SUM(B8:B12)</f>
        <v>219</v>
      </c>
      <c r="C13" s="6">
        <f>SUM(C8:C12)</f>
        <v>329</v>
      </c>
      <c r="D13" s="7">
        <f>+(B13-C13)*100/C13</f>
        <v>-33.434650455927049</v>
      </c>
      <c r="E13" s="6">
        <f>SUM(E8:E12)</f>
        <v>219</v>
      </c>
      <c r="F13" s="6">
        <f>SUM(F8:F12)</f>
        <v>329</v>
      </c>
      <c r="G13" s="7">
        <f t="shared" si="0"/>
        <v>-33.434650455927049</v>
      </c>
      <c r="H13" s="6">
        <f>SUM(H8:H12)</f>
        <v>3969</v>
      </c>
      <c r="I13" s="6">
        <f>SUM(I8:I12)</f>
        <v>3736</v>
      </c>
      <c r="J13" s="7">
        <f t="shared" si="1"/>
        <v>6.2366167023554606</v>
      </c>
    </row>
    <row r="14" spans="1:10" ht="13" x14ac:dyDescent="0.15">
      <c r="A14" s="1" t="s">
        <v>12</v>
      </c>
      <c r="B14" s="2">
        <v>47</v>
      </c>
      <c r="C14" s="2">
        <f>+'Enero 2014'!B14</f>
        <v>40</v>
      </c>
      <c r="D14" s="18">
        <f t="shared" si="2"/>
        <v>17.5</v>
      </c>
      <c r="E14" s="2">
        <f>+B14</f>
        <v>47</v>
      </c>
      <c r="F14" s="2">
        <f>+C14</f>
        <v>40</v>
      </c>
      <c r="G14" s="18">
        <f t="shared" si="0"/>
        <v>17.5</v>
      </c>
      <c r="H14" s="2">
        <f>+B14-C14+'Diciembre 2014'!H14</f>
        <v>722</v>
      </c>
      <c r="I14" s="22">
        <f>+'Enero 2014'!H14</f>
        <v>651</v>
      </c>
      <c r="J14" s="18">
        <f t="shared" si="1"/>
        <v>10.906298003072196</v>
      </c>
    </row>
    <row r="15" spans="1:10" ht="13" x14ac:dyDescent="0.15">
      <c r="A15" s="1" t="s">
        <v>13</v>
      </c>
      <c r="B15" s="2">
        <v>39</v>
      </c>
      <c r="C15" s="2">
        <f>+'Enero 2014'!B15</f>
        <v>47</v>
      </c>
      <c r="D15" s="18">
        <f t="shared" si="2"/>
        <v>-17.021276595744681</v>
      </c>
      <c r="E15" s="2">
        <f t="shared" ref="E15:E18" si="7">+B15</f>
        <v>39</v>
      </c>
      <c r="F15" s="2">
        <f t="shared" ref="F15:F18" si="8">+C15</f>
        <v>47</v>
      </c>
      <c r="G15" s="18">
        <f t="shared" si="0"/>
        <v>-17.021276595744681</v>
      </c>
      <c r="H15" s="2">
        <f>+B15-C15+'Diciembre 2014'!H15</f>
        <v>856</v>
      </c>
      <c r="I15" s="22">
        <f>+'Enero 2014'!H15</f>
        <v>644</v>
      </c>
      <c r="J15" s="18">
        <f t="shared" si="1"/>
        <v>32.919254658385093</v>
      </c>
    </row>
    <row r="16" spans="1:10" ht="13" x14ac:dyDescent="0.15">
      <c r="A16" s="1" t="s">
        <v>14</v>
      </c>
      <c r="B16" s="2">
        <v>36</v>
      </c>
      <c r="C16" s="2">
        <f>+'Enero 2014'!B16</f>
        <v>38</v>
      </c>
      <c r="D16" s="18">
        <f t="shared" si="2"/>
        <v>-5.2631578947368425</v>
      </c>
      <c r="E16" s="2">
        <f t="shared" si="7"/>
        <v>36</v>
      </c>
      <c r="F16" s="2">
        <f t="shared" si="8"/>
        <v>38</v>
      </c>
      <c r="G16" s="18">
        <f t="shared" si="0"/>
        <v>-5.2631578947368425</v>
      </c>
      <c r="H16" s="2">
        <f>+B16-C16+'Diciembre 2014'!H16</f>
        <v>576</v>
      </c>
      <c r="I16" s="22">
        <f>+'Enero 2014'!H16</f>
        <v>501</v>
      </c>
      <c r="J16" s="18">
        <f t="shared" si="1"/>
        <v>14.970059880239521</v>
      </c>
    </row>
    <row r="17" spans="1:10" ht="13" x14ac:dyDescent="0.15">
      <c r="A17" s="1" t="s">
        <v>15</v>
      </c>
      <c r="B17" s="2">
        <v>21</v>
      </c>
      <c r="C17" s="2">
        <f>+'Enero 2014'!B17</f>
        <v>28</v>
      </c>
      <c r="D17" s="18">
        <f t="shared" si="2"/>
        <v>-25</v>
      </c>
      <c r="E17" s="2">
        <f t="shared" si="7"/>
        <v>21</v>
      </c>
      <c r="F17" s="2">
        <f t="shared" si="8"/>
        <v>28</v>
      </c>
      <c r="G17" s="18">
        <f t="shared" si="0"/>
        <v>-25</v>
      </c>
      <c r="H17" s="2">
        <f>+B17-C17+'Diciembre 2014'!H17</f>
        <v>351</v>
      </c>
      <c r="I17" s="22">
        <f>+'Enero 2014'!H17</f>
        <v>407</v>
      </c>
      <c r="J17" s="18">
        <f t="shared" si="1"/>
        <v>-13.759213759213759</v>
      </c>
    </row>
    <row r="18" spans="1:10" ht="13" x14ac:dyDescent="0.15">
      <c r="A18" s="1" t="s">
        <v>29</v>
      </c>
      <c r="B18" s="2">
        <v>28</v>
      </c>
      <c r="C18" s="2">
        <f>+'Enero 2014'!B18</f>
        <v>28</v>
      </c>
      <c r="D18" s="18">
        <f t="shared" si="2"/>
        <v>0</v>
      </c>
      <c r="E18" s="2">
        <f t="shared" si="7"/>
        <v>28</v>
      </c>
      <c r="F18" s="2">
        <f t="shared" si="8"/>
        <v>28</v>
      </c>
      <c r="G18" s="18">
        <f t="shared" si="0"/>
        <v>0</v>
      </c>
      <c r="H18" s="2">
        <f>+B18-C18+'Diciembre 2014'!H18</f>
        <v>479</v>
      </c>
      <c r="I18" s="22">
        <f>+'Enero 2014'!H18</f>
        <v>380</v>
      </c>
      <c r="J18" s="18">
        <f t="shared" si="1"/>
        <v>26.05263157894737</v>
      </c>
    </row>
    <row r="19" spans="1:10" x14ac:dyDescent="0.15">
      <c r="A19" s="8" t="s">
        <v>3</v>
      </c>
      <c r="B19" s="6">
        <f>SUM(B14:B18)</f>
        <v>171</v>
      </c>
      <c r="C19" s="6">
        <f>SUM(C14:C18)</f>
        <v>181</v>
      </c>
      <c r="D19" s="7">
        <f>+(B19-C19)*100/C19</f>
        <v>-5.5248618784530388</v>
      </c>
      <c r="E19" s="6">
        <f>SUM(E14:E18)</f>
        <v>171</v>
      </c>
      <c r="F19" s="6">
        <f>SUM(F14:F18)</f>
        <v>181</v>
      </c>
      <c r="G19" s="7">
        <f t="shared" si="0"/>
        <v>-5.5248618784530388</v>
      </c>
      <c r="H19" s="6">
        <f>SUM(H14:H18)</f>
        <v>2984</v>
      </c>
      <c r="I19" s="6">
        <f>SUM(I14:I18)</f>
        <v>2583</v>
      </c>
      <c r="J19" s="7">
        <f t="shared" si="1"/>
        <v>15.524583817266745</v>
      </c>
    </row>
    <row r="20" spans="1:10" ht="13" x14ac:dyDescent="0.15">
      <c r="A20" s="1" t="s">
        <v>16</v>
      </c>
      <c r="B20" s="2">
        <v>19</v>
      </c>
      <c r="C20" s="2">
        <f>+'Enero 2014'!B20</f>
        <v>30</v>
      </c>
      <c r="D20" s="18">
        <f t="shared" ref="D20:D27" si="9">+(B20-C20)*100/C20</f>
        <v>-36.666666666666664</v>
      </c>
      <c r="E20" s="2">
        <f>+B20</f>
        <v>19</v>
      </c>
      <c r="F20" s="2">
        <f>+C20</f>
        <v>30</v>
      </c>
      <c r="G20" s="18">
        <f t="shared" si="0"/>
        <v>-36.666666666666664</v>
      </c>
      <c r="H20" s="2">
        <f>+B20-C20+'Diciembre 2014'!H20</f>
        <v>294</v>
      </c>
      <c r="I20" s="22">
        <f>+'Enero 2014'!H20</f>
        <v>322</v>
      </c>
      <c r="J20" s="18">
        <f t="shared" si="1"/>
        <v>-8.695652173913043</v>
      </c>
    </row>
    <row r="21" spans="1:10" ht="13" x14ac:dyDescent="0.15">
      <c r="A21" s="1" t="s">
        <v>17</v>
      </c>
      <c r="B21" s="2">
        <v>26</v>
      </c>
      <c r="C21" s="2">
        <f>+'Enero 2014'!B21</f>
        <v>39</v>
      </c>
      <c r="D21" s="18">
        <f t="shared" si="9"/>
        <v>-33.333333333333336</v>
      </c>
      <c r="E21" s="2">
        <f t="shared" ref="E21:E27" si="10">+B21</f>
        <v>26</v>
      </c>
      <c r="F21" s="2">
        <f t="shared" ref="F21:F27" si="11">+C21</f>
        <v>39</v>
      </c>
      <c r="G21" s="18">
        <f t="shared" si="0"/>
        <v>-33.333333333333336</v>
      </c>
      <c r="H21" s="2">
        <f>+B21-C21+'Diciembre 2014'!H21</f>
        <v>480</v>
      </c>
      <c r="I21" s="22">
        <f>+'Enero 2014'!H21</f>
        <v>452</v>
      </c>
      <c r="J21" s="18">
        <f t="shared" si="1"/>
        <v>6.1946902654867255</v>
      </c>
    </row>
    <row r="22" spans="1:10" ht="13" x14ac:dyDescent="0.15">
      <c r="A22" s="1" t="s">
        <v>19</v>
      </c>
      <c r="B22" s="2">
        <v>3</v>
      </c>
      <c r="C22" s="2">
        <f>+'Enero 2014'!B22</f>
        <v>2</v>
      </c>
      <c r="D22" s="18">
        <f t="shared" si="9"/>
        <v>50</v>
      </c>
      <c r="E22" s="2">
        <f t="shared" si="10"/>
        <v>3</v>
      </c>
      <c r="F22" s="2">
        <f t="shared" si="11"/>
        <v>2</v>
      </c>
      <c r="G22" s="18">
        <f t="shared" si="0"/>
        <v>50</v>
      </c>
      <c r="H22" s="2">
        <f>+B22-C22+'Diciembre 2014'!H22</f>
        <v>41</v>
      </c>
      <c r="I22" s="22">
        <f>+'Enero 2014'!H22</f>
        <v>53</v>
      </c>
      <c r="J22" s="18">
        <f t="shared" si="1"/>
        <v>-22.641509433962263</v>
      </c>
    </row>
    <row r="23" spans="1:10" ht="13" x14ac:dyDescent="0.15">
      <c r="A23" s="1" t="s">
        <v>18</v>
      </c>
      <c r="B23" s="2">
        <v>19</v>
      </c>
      <c r="C23" s="2">
        <f>+'Enero 2014'!B23</f>
        <v>16</v>
      </c>
      <c r="D23" s="18">
        <f t="shared" si="9"/>
        <v>18.75</v>
      </c>
      <c r="E23" s="2">
        <f t="shared" si="10"/>
        <v>19</v>
      </c>
      <c r="F23" s="2">
        <f t="shared" si="11"/>
        <v>16</v>
      </c>
      <c r="G23" s="18">
        <f t="shared" si="0"/>
        <v>18.75</v>
      </c>
      <c r="H23" s="2">
        <f>+B23-C23+'Diciembre 2014'!H23</f>
        <v>246</v>
      </c>
      <c r="I23" s="22">
        <f>+'Enero 2014'!H23</f>
        <v>243</v>
      </c>
      <c r="J23" s="18">
        <f t="shared" si="1"/>
        <v>1.2345679012345678</v>
      </c>
    </row>
    <row r="24" spans="1:10" ht="13" x14ac:dyDescent="0.15">
      <c r="A24" s="1" t="s">
        <v>20</v>
      </c>
      <c r="B24" s="2">
        <v>11</v>
      </c>
      <c r="C24" s="2">
        <f>+'Enero 2014'!B24</f>
        <v>11</v>
      </c>
      <c r="D24" s="18">
        <f t="shared" si="9"/>
        <v>0</v>
      </c>
      <c r="E24" s="2">
        <f t="shared" si="10"/>
        <v>11</v>
      </c>
      <c r="F24" s="2">
        <f t="shared" si="11"/>
        <v>11</v>
      </c>
      <c r="G24" s="18">
        <f t="shared" si="0"/>
        <v>0</v>
      </c>
      <c r="H24" s="2">
        <f>+B24-C24+'Diciembre 2014'!H24</f>
        <v>166</v>
      </c>
      <c r="I24" s="22">
        <f>+'Enero 2014'!H24</f>
        <v>187</v>
      </c>
      <c r="J24" s="18">
        <f t="shared" si="1"/>
        <v>-11.229946524064172</v>
      </c>
    </row>
    <row r="25" spans="1:10" ht="13" x14ac:dyDescent="0.15">
      <c r="A25" s="1" t="s">
        <v>22</v>
      </c>
      <c r="B25" s="2">
        <v>41</v>
      </c>
      <c r="C25" s="2">
        <f>+'Enero 2014'!B25</f>
        <v>42</v>
      </c>
      <c r="D25" s="18">
        <f t="shared" si="9"/>
        <v>-2.3809523809523809</v>
      </c>
      <c r="E25" s="2">
        <f t="shared" si="10"/>
        <v>41</v>
      </c>
      <c r="F25" s="2">
        <f t="shared" si="11"/>
        <v>42</v>
      </c>
      <c r="G25" s="18">
        <f t="shared" si="0"/>
        <v>-2.3809523809523809</v>
      </c>
      <c r="H25" s="2">
        <f>+B25-C25+'Diciembre 2014'!H25</f>
        <v>469</v>
      </c>
      <c r="I25" s="22">
        <f>+'Enero 2014'!H25</f>
        <v>385</v>
      </c>
      <c r="J25" s="18">
        <f t="shared" si="1"/>
        <v>21.818181818181817</v>
      </c>
    </row>
    <row r="26" spans="1:10" ht="13" x14ac:dyDescent="0.15">
      <c r="A26" s="1" t="s">
        <v>21</v>
      </c>
      <c r="B26" s="2">
        <v>2</v>
      </c>
      <c r="C26" s="2">
        <f>+'Enero 2014'!B26</f>
        <v>9</v>
      </c>
      <c r="D26" s="18">
        <f t="shared" si="9"/>
        <v>-77.777777777777771</v>
      </c>
      <c r="E26" s="2">
        <f t="shared" si="10"/>
        <v>2</v>
      </c>
      <c r="F26" s="2">
        <f t="shared" si="11"/>
        <v>9</v>
      </c>
      <c r="G26" s="18">
        <f t="shared" si="0"/>
        <v>-77.777777777777771</v>
      </c>
      <c r="H26" s="2">
        <f>+B26-C26+'Diciembre 2014'!H26</f>
        <v>111</v>
      </c>
      <c r="I26" s="22">
        <f>+'Enero 2014'!H26</f>
        <v>93</v>
      </c>
      <c r="J26" s="18">
        <f t="shared" si="1"/>
        <v>19.35483870967742</v>
      </c>
    </row>
    <row r="27" spans="1:10" ht="13" x14ac:dyDescent="0.15">
      <c r="A27" s="1" t="s">
        <v>28</v>
      </c>
      <c r="B27" s="2">
        <v>3</v>
      </c>
      <c r="C27" s="2">
        <f>+'Enero 2014'!B27</f>
        <v>11</v>
      </c>
      <c r="D27" s="18">
        <f t="shared" si="9"/>
        <v>-72.727272727272734</v>
      </c>
      <c r="E27" s="2">
        <f t="shared" si="10"/>
        <v>3</v>
      </c>
      <c r="F27" s="2">
        <f t="shared" si="11"/>
        <v>11</v>
      </c>
      <c r="G27" s="18">
        <f t="shared" si="0"/>
        <v>-72.727272727272734</v>
      </c>
      <c r="H27" s="2">
        <f>+B27-C27+'Diciembre 2014'!H27</f>
        <v>75</v>
      </c>
      <c r="I27" s="22">
        <f>+'Enero 2014'!H27</f>
        <v>75</v>
      </c>
      <c r="J27" s="18">
        <f t="shared" si="1"/>
        <v>0</v>
      </c>
    </row>
    <row r="28" spans="1:10" x14ac:dyDescent="0.15">
      <c r="A28" s="8" t="s">
        <v>30</v>
      </c>
      <c r="B28" s="6">
        <f>SUM(B20:B27)</f>
        <v>124</v>
      </c>
      <c r="C28" s="6">
        <f>SUM(C20:C27)</f>
        <v>160</v>
      </c>
      <c r="D28" s="7">
        <f>+(B28-C28)*100/C28</f>
        <v>-22.5</v>
      </c>
      <c r="E28" s="6">
        <f>SUM(E20:E27)</f>
        <v>124</v>
      </c>
      <c r="F28" s="6">
        <f>SUM(F20:F27)</f>
        <v>160</v>
      </c>
      <c r="G28" s="7">
        <f>+(E28-F28)*100/F28</f>
        <v>-22.5</v>
      </c>
      <c r="H28" s="6">
        <f>SUM(H20:H27)</f>
        <v>1882</v>
      </c>
      <c r="I28" s="6">
        <f>SUM(I20:I27)</f>
        <v>1810</v>
      </c>
      <c r="J28" s="7">
        <f>+(H28-I28)*100/I28</f>
        <v>3.9779005524861879</v>
      </c>
    </row>
    <row r="29" spans="1:10" ht="14" x14ac:dyDescent="0.15">
      <c r="A29" s="16" t="s">
        <v>27</v>
      </c>
      <c r="B29" s="14">
        <f>+B7+B13+B19+B28</f>
        <v>572</v>
      </c>
      <c r="C29" s="14">
        <f>+C7+C13+C19+C28</f>
        <v>735</v>
      </c>
      <c r="D29" s="15">
        <f>+(B29-C29)*100/C29</f>
        <v>-22.176870748299319</v>
      </c>
      <c r="E29" s="14">
        <f t="shared" ref="E29:I29" si="12">+E7+E13+E19+E28</f>
        <v>572</v>
      </c>
      <c r="F29" s="14">
        <f t="shared" si="12"/>
        <v>735</v>
      </c>
      <c r="G29" s="15">
        <f>+(E29-F29)*100/F29</f>
        <v>-22.176870748299319</v>
      </c>
      <c r="H29" s="14">
        <f t="shared" si="12"/>
        <v>9893</v>
      </c>
      <c r="I29" s="14">
        <f t="shared" si="12"/>
        <v>9063</v>
      </c>
      <c r="J29" s="15">
        <f>+(H29-I29)*100/I29</f>
        <v>9.1581154143219692</v>
      </c>
    </row>
    <row r="30" spans="1:10" x14ac:dyDescent="0.15">
      <c r="A30" s="13" t="s">
        <v>31</v>
      </c>
      <c r="B30" s="13">
        <f>+B29-B7</f>
        <v>514</v>
      </c>
      <c r="C30" s="13">
        <f>+C29-C7</f>
        <v>670</v>
      </c>
      <c r="D30" s="12">
        <f>+(B30-C30)*100/C30</f>
        <v>-23.28358208955224</v>
      </c>
      <c r="E30" s="13">
        <f t="shared" ref="E30:I30" si="13">+E29-E7</f>
        <v>514</v>
      </c>
      <c r="F30" s="13">
        <f t="shared" si="13"/>
        <v>670</v>
      </c>
      <c r="G30" s="12">
        <f>+(E30-F30)*100/F30</f>
        <v>-23.28358208955224</v>
      </c>
      <c r="H30" s="13">
        <f t="shared" si="13"/>
        <v>8835</v>
      </c>
      <c r="I30" s="13">
        <f t="shared" si="13"/>
        <v>8129</v>
      </c>
      <c r="J30" s="12">
        <f>+(H30-I30)*100/I30</f>
        <v>8.684955099028171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26</v>
      </c>
      <c r="C4" s="2">
        <f>+'Diciembre 2013'!B4</f>
        <v>29</v>
      </c>
      <c r="D4" s="18">
        <f>+(B4-C4)*100/C4</f>
        <v>-10.344827586206897</v>
      </c>
      <c r="E4" s="2">
        <f>+B4+'Noviembre 2014 '!E4</f>
        <v>340</v>
      </c>
      <c r="F4" s="2">
        <f>+C4+'Noviembre 2014 '!F4</f>
        <v>327</v>
      </c>
      <c r="G4" s="18">
        <f t="shared" ref="G4:G27" si="0">+(E4-F4)*100/F4</f>
        <v>3.9755351681957185</v>
      </c>
      <c r="H4" s="2">
        <f>+B4-C4+'Noviembre 2014 '!H4</f>
        <v>340</v>
      </c>
      <c r="I4" s="22">
        <f>+'Diciembre 2013'!H4</f>
        <v>327</v>
      </c>
      <c r="J4" s="18">
        <f t="shared" ref="J4:J27" si="1">+(H4-I4)*100/I4</f>
        <v>3.9755351681957185</v>
      </c>
    </row>
    <row r="5" spans="1:10" ht="13" x14ac:dyDescent="0.15">
      <c r="A5" s="1" t="s">
        <v>5</v>
      </c>
      <c r="B5" s="2">
        <v>30</v>
      </c>
      <c r="C5" s="2">
        <f>+'Diciembre 2013'!B5</f>
        <v>20</v>
      </c>
      <c r="D5" s="18">
        <f t="shared" ref="D5:D18" si="2">+(B5-C5)*100/C5</f>
        <v>50</v>
      </c>
      <c r="E5" s="2">
        <f>+B5+'Noviembre 2014 '!E5</f>
        <v>286</v>
      </c>
      <c r="F5" s="2">
        <f>+C5+'Noviembre 2014 '!F5</f>
        <v>263</v>
      </c>
      <c r="G5" s="18">
        <f t="shared" si="0"/>
        <v>8.7452471482889731</v>
      </c>
      <c r="H5" s="2">
        <f>+B5-C5+'Noviembre 2014 '!H5</f>
        <v>286</v>
      </c>
      <c r="I5" s="22">
        <f>+'Diciembre 2013'!H5</f>
        <v>263</v>
      </c>
      <c r="J5" s="18">
        <f t="shared" si="1"/>
        <v>8.7452471482889731</v>
      </c>
    </row>
    <row r="6" spans="1:10" ht="13" x14ac:dyDescent="0.15">
      <c r="A6" s="1" t="s">
        <v>6</v>
      </c>
      <c r="B6" s="2">
        <v>46</v>
      </c>
      <c r="C6" s="2">
        <f>+'Diciembre 2013'!B6</f>
        <v>30</v>
      </c>
      <c r="D6" s="18">
        <f t="shared" si="2"/>
        <v>53.333333333333336</v>
      </c>
      <c r="E6" s="2">
        <f>+B6+'Noviembre 2014 '!E6</f>
        <v>439</v>
      </c>
      <c r="F6" s="2">
        <f>+C6+'Noviembre 2014 '!F6</f>
        <v>365</v>
      </c>
      <c r="G6" s="18">
        <f t="shared" si="0"/>
        <v>20.273972602739725</v>
      </c>
      <c r="H6" s="2">
        <f>+B6-C6+'Noviembre 2014 '!H6</f>
        <v>439</v>
      </c>
      <c r="I6" s="22">
        <f>+'Diciembre 2013'!H6</f>
        <v>365</v>
      </c>
      <c r="J6" s="18">
        <f t="shared" si="1"/>
        <v>20.273972602739725</v>
      </c>
    </row>
    <row r="7" spans="1:10" x14ac:dyDescent="0.15">
      <c r="A7" s="8" t="s">
        <v>1</v>
      </c>
      <c r="B7" s="6">
        <f>SUM(B4:B6)</f>
        <v>102</v>
      </c>
      <c r="C7" s="6">
        <f>SUM(C4:C6)</f>
        <v>79</v>
      </c>
      <c r="D7" s="7">
        <f>+(B7-C7)*100/C7</f>
        <v>29.11392405063291</v>
      </c>
      <c r="E7" s="6">
        <f>SUM(E4:E6)</f>
        <v>1065</v>
      </c>
      <c r="F7" s="6">
        <f>SUM(F4:F6)</f>
        <v>955</v>
      </c>
      <c r="G7" s="7">
        <f t="shared" si="0"/>
        <v>11.518324607329843</v>
      </c>
      <c r="H7" s="6">
        <f>SUM(H4:H6)</f>
        <v>1065</v>
      </c>
      <c r="I7" s="6">
        <f>SUM(I4:I6)</f>
        <v>955</v>
      </c>
      <c r="J7" s="7">
        <f t="shared" si="1"/>
        <v>11.518324607329843</v>
      </c>
    </row>
    <row r="8" spans="1:10" ht="13" x14ac:dyDescent="0.15">
      <c r="A8" s="1" t="s">
        <v>7</v>
      </c>
      <c r="B8" s="2">
        <v>14</v>
      </c>
      <c r="C8" s="2">
        <f>+'Diciembre 2013'!B8</f>
        <v>12</v>
      </c>
      <c r="D8" s="18">
        <f t="shared" si="2"/>
        <v>16.666666666666668</v>
      </c>
      <c r="E8" s="2">
        <f>+B8+'Noviembre 2014 '!E8</f>
        <v>133</v>
      </c>
      <c r="F8" s="2">
        <f>+C8+'Noviembre 2014 '!F8</f>
        <v>116</v>
      </c>
      <c r="G8" s="18">
        <f t="shared" si="0"/>
        <v>14.655172413793103</v>
      </c>
      <c r="H8" s="2">
        <f>+B8-C8+'Noviembre 2014 '!H8</f>
        <v>133</v>
      </c>
      <c r="I8" s="22">
        <f>+'Diciembre 2013'!H8</f>
        <v>116</v>
      </c>
      <c r="J8" s="18">
        <f t="shared" si="1"/>
        <v>14.655172413793103</v>
      </c>
    </row>
    <row r="9" spans="1:10" ht="13" x14ac:dyDescent="0.15">
      <c r="A9" s="1" t="s">
        <v>8</v>
      </c>
      <c r="B9" s="2">
        <v>17</v>
      </c>
      <c r="C9" s="2">
        <f>+'Diciembre 2013'!B9</f>
        <v>5</v>
      </c>
      <c r="D9" s="18">
        <f t="shared" si="2"/>
        <v>240</v>
      </c>
      <c r="E9" s="2">
        <f>+B9+'Noviembre 2014 '!E9</f>
        <v>125</v>
      </c>
      <c r="F9" s="2">
        <f>+C9+'Noviembre 2014 '!F9</f>
        <v>115</v>
      </c>
      <c r="G9" s="18">
        <f t="shared" si="0"/>
        <v>8.695652173913043</v>
      </c>
      <c r="H9" s="2">
        <f>+B9-C9+'Noviembre 2014 '!H9</f>
        <v>125</v>
      </c>
      <c r="I9" s="22">
        <f>+'Diciembre 2013'!H9</f>
        <v>115</v>
      </c>
      <c r="J9" s="18">
        <f t="shared" si="1"/>
        <v>8.695652173913043</v>
      </c>
    </row>
    <row r="10" spans="1:10" ht="13" x14ac:dyDescent="0.15">
      <c r="A10" s="1" t="s">
        <v>9</v>
      </c>
      <c r="B10" s="2">
        <v>53</v>
      </c>
      <c r="C10" s="2">
        <f>+'Diciembre 2013'!B10</f>
        <v>28</v>
      </c>
      <c r="D10" s="18">
        <f t="shared" si="2"/>
        <v>89.285714285714292</v>
      </c>
      <c r="E10" s="2">
        <f>+B10+'Noviembre 2014 '!E10</f>
        <v>417</v>
      </c>
      <c r="F10" s="2">
        <f>+C10+'Noviembre 2014 '!F10</f>
        <v>334</v>
      </c>
      <c r="G10" s="18">
        <f t="shared" si="0"/>
        <v>24.850299401197606</v>
      </c>
      <c r="H10" s="2">
        <f>+B10-C10+'Noviembre 2014 '!H10</f>
        <v>417</v>
      </c>
      <c r="I10" s="22">
        <f>+'Diciembre 2013'!H10</f>
        <v>334</v>
      </c>
      <c r="J10" s="18">
        <f t="shared" si="1"/>
        <v>24.850299401197606</v>
      </c>
    </row>
    <row r="11" spans="1:10" ht="13" x14ac:dyDescent="0.15">
      <c r="A11" s="1" t="s">
        <v>10</v>
      </c>
      <c r="B11" s="2">
        <v>121</v>
      </c>
      <c r="C11" s="2">
        <f>+'Diciembre 2013'!B11</f>
        <v>98</v>
      </c>
      <c r="D11" s="18">
        <f t="shared" si="2"/>
        <v>23.469387755102041</v>
      </c>
      <c r="E11" s="2">
        <f>+B11+'Noviembre 2014 '!E11</f>
        <v>1150</v>
      </c>
      <c r="F11" s="2">
        <f>+C11+'Noviembre 2014 '!F11</f>
        <v>945</v>
      </c>
      <c r="G11" s="18">
        <f t="shared" si="0"/>
        <v>21.693121693121693</v>
      </c>
      <c r="H11" s="2">
        <f>+B11-C11+'Noviembre 2014 '!H11</f>
        <v>1150</v>
      </c>
      <c r="I11" s="22">
        <f>+'Diciembre 2013'!H11</f>
        <v>945</v>
      </c>
      <c r="J11" s="18">
        <f t="shared" si="1"/>
        <v>21.693121693121693</v>
      </c>
    </row>
    <row r="12" spans="1:10" ht="13" x14ac:dyDescent="0.15">
      <c r="A12" s="1" t="s">
        <v>11</v>
      </c>
      <c r="B12" s="2">
        <v>258</v>
      </c>
      <c r="C12" s="2">
        <f>+'Diciembre 2013'!B12</f>
        <v>257</v>
      </c>
      <c r="D12" s="18">
        <f t="shared" si="2"/>
        <v>0.38910505836575876</v>
      </c>
      <c r="E12" s="2">
        <f>+B12+'Noviembre 2014 '!E12</f>
        <v>2254</v>
      </c>
      <c r="F12" s="2">
        <f>+C12+'Noviembre 2014 '!F12</f>
        <v>2135</v>
      </c>
      <c r="G12" s="18">
        <f t="shared" si="0"/>
        <v>5.5737704918032787</v>
      </c>
      <c r="H12" s="2">
        <f>+B12-C12+'Noviembre 2014 '!H12</f>
        <v>2254</v>
      </c>
      <c r="I12" s="22">
        <f>+'Diciembre 2013'!H12</f>
        <v>2135</v>
      </c>
      <c r="J12" s="18">
        <f t="shared" si="1"/>
        <v>5.5737704918032787</v>
      </c>
    </row>
    <row r="13" spans="1:10" x14ac:dyDescent="0.15">
      <c r="A13" s="8" t="s">
        <v>2</v>
      </c>
      <c r="B13" s="6">
        <f>SUM(B8:B12)</f>
        <v>463</v>
      </c>
      <c r="C13" s="6">
        <f>SUM(C8:C12)</f>
        <v>400</v>
      </c>
      <c r="D13" s="7">
        <f>+(B13-C13)*100/C13</f>
        <v>15.75</v>
      </c>
      <c r="E13" s="6">
        <f>SUM(E8:E12)</f>
        <v>4079</v>
      </c>
      <c r="F13" s="6">
        <f>SUM(F8:F12)</f>
        <v>3645</v>
      </c>
      <c r="G13" s="7">
        <f t="shared" si="0"/>
        <v>11.906721536351165</v>
      </c>
      <c r="H13" s="6">
        <f>SUM(H8:H12)</f>
        <v>4079</v>
      </c>
      <c r="I13" s="6">
        <f>SUM(I8:I12)</f>
        <v>3645</v>
      </c>
      <c r="J13" s="7">
        <f t="shared" si="1"/>
        <v>11.906721536351165</v>
      </c>
    </row>
    <row r="14" spans="1:10" ht="13" x14ac:dyDescent="0.15">
      <c r="A14" s="1" t="s">
        <v>12</v>
      </c>
      <c r="B14" s="2">
        <v>81</v>
      </c>
      <c r="C14" s="2">
        <f>+'Diciembre 2013'!B14</f>
        <v>63</v>
      </c>
      <c r="D14" s="18">
        <f t="shared" si="2"/>
        <v>28.571428571428573</v>
      </c>
      <c r="E14" s="2">
        <f>+B14+'Noviembre 2014 '!E14</f>
        <v>715</v>
      </c>
      <c r="F14" s="2">
        <f>+C14+'Noviembre 2014 '!F14</f>
        <v>635</v>
      </c>
      <c r="G14" s="18">
        <f t="shared" si="0"/>
        <v>12.598425196850394</v>
      </c>
      <c r="H14" s="2">
        <f>+B14-C14+'Noviembre 2014 '!H14</f>
        <v>715</v>
      </c>
      <c r="I14" s="22">
        <f>+'Diciembre 2013'!H14</f>
        <v>635</v>
      </c>
      <c r="J14" s="18">
        <f t="shared" si="1"/>
        <v>12.598425196850394</v>
      </c>
    </row>
    <row r="15" spans="1:10" ht="13" x14ac:dyDescent="0.15">
      <c r="A15" s="1" t="s">
        <v>13</v>
      </c>
      <c r="B15" s="2">
        <v>77</v>
      </c>
      <c r="C15" s="2">
        <f>+'Diciembre 2013'!B15</f>
        <v>76</v>
      </c>
      <c r="D15" s="18">
        <f t="shared" si="2"/>
        <v>1.3157894736842106</v>
      </c>
      <c r="E15" s="2">
        <f>+B15+'Noviembre 2014 '!E15</f>
        <v>864</v>
      </c>
      <c r="F15" s="2">
        <f>+C15+'Noviembre 2014 '!F15</f>
        <v>634</v>
      </c>
      <c r="G15" s="18">
        <f t="shared" si="0"/>
        <v>36.277602523659304</v>
      </c>
      <c r="H15" s="2">
        <f>+B15-C15+'Noviembre 2014 '!H15</f>
        <v>864</v>
      </c>
      <c r="I15" s="22">
        <f>+'Diciembre 2013'!H15</f>
        <v>634</v>
      </c>
      <c r="J15" s="18">
        <f t="shared" si="1"/>
        <v>36.277602523659304</v>
      </c>
    </row>
    <row r="16" spans="1:10" ht="13" x14ac:dyDescent="0.15">
      <c r="A16" s="1" t="s">
        <v>14</v>
      </c>
      <c r="B16" s="2">
        <v>76</v>
      </c>
      <c r="C16" s="2">
        <f>+'Diciembre 2013'!B16</f>
        <v>50</v>
      </c>
      <c r="D16" s="18">
        <f t="shared" si="2"/>
        <v>52</v>
      </c>
      <c r="E16" s="2">
        <f>+B16+'Noviembre 2014 '!E16</f>
        <v>578</v>
      </c>
      <c r="F16" s="2">
        <f>+C16+'Noviembre 2014 '!F16</f>
        <v>486</v>
      </c>
      <c r="G16" s="18">
        <f t="shared" si="0"/>
        <v>18.930041152263374</v>
      </c>
      <c r="H16" s="2">
        <f>+B16-C16+'Noviembre 2014 '!H16</f>
        <v>578</v>
      </c>
      <c r="I16" s="22">
        <f>+'Diciembre 2013'!H16</f>
        <v>486</v>
      </c>
      <c r="J16" s="18">
        <f t="shared" si="1"/>
        <v>18.930041152263374</v>
      </c>
    </row>
    <row r="17" spans="1:10" ht="13" x14ac:dyDescent="0.15">
      <c r="A17" s="1" t="s">
        <v>15</v>
      </c>
      <c r="B17" s="2">
        <v>30</v>
      </c>
      <c r="C17" s="2">
        <f>+'Diciembre 2013'!B17</f>
        <v>42</v>
      </c>
      <c r="D17" s="18">
        <f t="shared" si="2"/>
        <v>-28.571428571428573</v>
      </c>
      <c r="E17" s="2">
        <f>+B17+'Noviembre 2014 '!E17</f>
        <v>358</v>
      </c>
      <c r="F17" s="2">
        <f>+C17+'Noviembre 2014 '!F17</f>
        <v>408</v>
      </c>
      <c r="G17" s="18">
        <f t="shared" si="0"/>
        <v>-12.254901960784315</v>
      </c>
      <c r="H17" s="2">
        <f>+B17-C17+'Noviembre 2014 '!H17</f>
        <v>358</v>
      </c>
      <c r="I17" s="22">
        <f>+'Diciembre 2013'!H17</f>
        <v>408</v>
      </c>
      <c r="J17" s="18">
        <f t="shared" si="1"/>
        <v>-12.254901960784315</v>
      </c>
    </row>
    <row r="18" spans="1:10" ht="13" x14ac:dyDescent="0.15">
      <c r="A18" s="1" t="s">
        <v>29</v>
      </c>
      <c r="B18" s="2">
        <v>69</v>
      </c>
      <c r="C18" s="2">
        <f>+'Diciembre 2013'!B18</f>
        <v>48</v>
      </c>
      <c r="D18" s="18">
        <f t="shared" si="2"/>
        <v>43.75</v>
      </c>
      <c r="E18" s="2">
        <f>+B18+'Noviembre 2014 '!E18</f>
        <v>479</v>
      </c>
      <c r="F18" s="2">
        <f>+C18+'Noviembre 2014 '!F18</f>
        <v>375</v>
      </c>
      <c r="G18" s="18">
        <f t="shared" si="0"/>
        <v>27.733333333333334</v>
      </c>
      <c r="H18" s="2">
        <f>+B18-C18+'Noviembre 2014 '!H18</f>
        <v>479</v>
      </c>
      <c r="I18" s="22">
        <f>+'Diciembre 2013'!H18</f>
        <v>375</v>
      </c>
      <c r="J18" s="18">
        <f t="shared" si="1"/>
        <v>27.733333333333334</v>
      </c>
    </row>
    <row r="19" spans="1:10" x14ac:dyDescent="0.15">
      <c r="A19" s="8" t="s">
        <v>3</v>
      </c>
      <c r="B19" s="6">
        <f>SUM(B14:B18)</f>
        <v>333</v>
      </c>
      <c r="C19" s="6">
        <f>SUM(C14:C18)</f>
        <v>279</v>
      </c>
      <c r="D19" s="7">
        <f>+(B19-C19)*100/C19</f>
        <v>19.35483870967742</v>
      </c>
      <c r="E19" s="6">
        <f>SUM(E14:E18)</f>
        <v>2994</v>
      </c>
      <c r="F19" s="6">
        <f>SUM(F14:F18)</f>
        <v>2538</v>
      </c>
      <c r="G19" s="7">
        <f t="shared" si="0"/>
        <v>17.966903073286051</v>
      </c>
      <c r="H19" s="6">
        <f>SUM(H14:H18)</f>
        <v>2994</v>
      </c>
      <c r="I19" s="6">
        <f>SUM(I14:I18)</f>
        <v>2538</v>
      </c>
      <c r="J19" s="7">
        <f t="shared" si="1"/>
        <v>17.966903073286051</v>
      </c>
    </row>
    <row r="20" spans="1:10" ht="13" x14ac:dyDescent="0.15">
      <c r="A20" s="1" t="s">
        <v>16</v>
      </c>
      <c r="B20" s="2">
        <v>28</v>
      </c>
      <c r="C20" s="2">
        <f>+'Diciembre 2013'!B20</f>
        <v>29</v>
      </c>
      <c r="D20" s="18">
        <f t="shared" ref="D20:D27" si="3">+(B20-C20)*100/C20</f>
        <v>-3.4482758620689653</v>
      </c>
      <c r="E20" s="2">
        <f>+B20+'Noviembre 2014 '!E20</f>
        <v>305</v>
      </c>
      <c r="F20" s="2">
        <f>+C20+'Noviembre 2014 '!F20</f>
        <v>314</v>
      </c>
      <c r="G20" s="18">
        <f t="shared" si="0"/>
        <v>-2.8662420382165603</v>
      </c>
      <c r="H20" s="2">
        <f>+B20-C20+'Noviembre 2014 '!H20</f>
        <v>305</v>
      </c>
      <c r="I20" s="22">
        <f>+'Diciembre 2013'!H20</f>
        <v>314</v>
      </c>
      <c r="J20" s="18">
        <f t="shared" si="1"/>
        <v>-2.8662420382165603</v>
      </c>
    </row>
    <row r="21" spans="1:10" ht="13" x14ac:dyDescent="0.15">
      <c r="A21" s="1" t="s">
        <v>17</v>
      </c>
      <c r="B21" s="2">
        <v>66</v>
      </c>
      <c r="C21" s="2">
        <f>+'Diciembre 2013'!B21</f>
        <v>53</v>
      </c>
      <c r="D21" s="18">
        <f t="shared" si="3"/>
        <v>24.528301886792452</v>
      </c>
      <c r="E21" s="2">
        <f>+B21+'Noviembre 2014 '!E21</f>
        <v>493</v>
      </c>
      <c r="F21" s="2">
        <f>+C21+'Noviembre 2014 '!F21</f>
        <v>435</v>
      </c>
      <c r="G21" s="18">
        <f t="shared" si="0"/>
        <v>13.333333333333334</v>
      </c>
      <c r="H21" s="2">
        <f>+B21-C21+'Noviembre 2014 '!H21</f>
        <v>493</v>
      </c>
      <c r="I21" s="22">
        <f>+'Diciembre 2013'!H21</f>
        <v>435</v>
      </c>
      <c r="J21" s="18">
        <f t="shared" si="1"/>
        <v>13.333333333333334</v>
      </c>
    </row>
    <row r="22" spans="1:10" ht="13" x14ac:dyDescent="0.15">
      <c r="A22" s="1" t="s">
        <v>19</v>
      </c>
      <c r="B22" s="2">
        <v>4</v>
      </c>
      <c r="C22" s="2">
        <f>+'Diciembre 2013'!B22</f>
        <v>1</v>
      </c>
      <c r="D22" s="18">
        <f t="shared" si="3"/>
        <v>300</v>
      </c>
      <c r="E22" s="2">
        <f>+B22+'Noviembre 2014 '!E22</f>
        <v>40</v>
      </c>
      <c r="F22" s="2">
        <f>+C22+'Noviembre 2014 '!F22</f>
        <v>56</v>
      </c>
      <c r="G22" s="18">
        <f t="shared" si="0"/>
        <v>-28.571428571428573</v>
      </c>
      <c r="H22" s="2">
        <f>+B22-C22+'Noviembre 2014 '!H22</f>
        <v>40</v>
      </c>
      <c r="I22" s="22">
        <f>+'Diciembre 2013'!H22</f>
        <v>56</v>
      </c>
      <c r="J22" s="18">
        <f t="shared" si="1"/>
        <v>-28.571428571428573</v>
      </c>
    </row>
    <row r="23" spans="1:10" ht="13" x14ac:dyDescent="0.15">
      <c r="A23" s="1" t="s">
        <v>18</v>
      </c>
      <c r="B23" s="2">
        <v>29</v>
      </c>
      <c r="C23" s="2">
        <f>+'Diciembre 2013'!B23</f>
        <v>37</v>
      </c>
      <c r="D23" s="18">
        <f t="shared" si="3"/>
        <v>-21.621621621621621</v>
      </c>
      <c r="E23" s="2">
        <f>+B23+'Noviembre 2014 '!E23</f>
        <v>243</v>
      </c>
      <c r="F23" s="2">
        <f>+C23+'Noviembre 2014 '!F23</f>
        <v>244</v>
      </c>
      <c r="G23" s="18">
        <f t="shared" si="0"/>
        <v>-0.4098360655737705</v>
      </c>
      <c r="H23" s="2">
        <f>+B23-C23+'Noviembre 2014 '!H23</f>
        <v>243</v>
      </c>
      <c r="I23" s="22">
        <f>+'Diciembre 2013'!H23</f>
        <v>244</v>
      </c>
      <c r="J23" s="18">
        <f t="shared" si="1"/>
        <v>-0.4098360655737705</v>
      </c>
    </row>
    <row r="24" spans="1:10" ht="13" x14ac:dyDescent="0.15">
      <c r="A24" s="1" t="s">
        <v>20</v>
      </c>
      <c r="B24" s="2">
        <v>25</v>
      </c>
      <c r="C24" s="2">
        <f>+'Diciembre 2013'!B24</f>
        <v>21</v>
      </c>
      <c r="D24" s="18">
        <f t="shared" si="3"/>
        <v>19.047619047619047</v>
      </c>
      <c r="E24" s="2">
        <f>+B24+'Noviembre 2014 '!E24</f>
        <v>166</v>
      </c>
      <c r="F24" s="2">
        <f>+C24+'Noviembre 2014 '!F24</f>
        <v>191</v>
      </c>
      <c r="G24" s="18">
        <f t="shared" si="0"/>
        <v>-13.089005235602095</v>
      </c>
      <c r="H24" s="2">
        <f>+B24-C24+'Noviembre 2014 '!H24</f>
        <v>166</v>
      </c>
      <c r="I24" s="22">
        <f>+'Diciembre 2013'!H24</f>
        <v>191</v>
      </c>
      <c r="J24" s="18">
        <f t="shared" si="1"/>
        <v>-13.089005235602095</v>
      </c>
    </row>
    <row r="25" spans="1:10" ht="13" x14ac:dyDescent="0.15">
      <c r="A25" s="1" t="s">
        <v>22</v>
      </c>
      <c r="B25" s="2">
        <v>46</v>
      </c>
      <c r="C25" s="2">
        <f>+'Diciembre 2013'!B25</f>
        <v>46</v>
      </c>
      <c r="D25" s="18">
        <f t="shared" si="3"/>
        <v>0</v>
      </c>
      <c r="E25" s="2">
        <f>+B25+'Noviembre 2014 '!E25</f>
        <v>470</v>
      </c>
      <c r="F25" s="2">
        <f>+C25+'Noviembre 2014 '!F25</f>
        <v>376</v>
      </c>
      <c r="G25" s="18">
        <f t="shared" si="0"/>
        <v>25</v>
      </c>
      <c r="H25" s="2">
        <f>+B25-C25+'Noviembre 2014 '!H25</f>
        <v>470</v>
      </c>
      <c r="I25" s="22">
        <f>+'Diciembre 2013'!H25</f>
        <v>376</v>
      </c>
      <c r="J25" s="18">
        <f t="shared" si="1"/>
        <v>25</v>
      </c>
    </row>
    <row r="26" spans="1:10" ht="13" x14ac:dyDescent="0.15">
      <c r="A26" s="1" t="s">
        <v>21</v>
      </c>
      <c r="B26" s="2">
        <v>10</v>
      </c>
      <c r="C26" s="2">
        <f>+'Diciembre 2013'!B26</f>
        <v>4</v>
      </c>
      <c r="D26" s="18">
        <f t="shared" si="3"/>
        <v>150</v>
      </c>
      <c r="E26" s="2">
        <f>+B26+'Noviembre 2014 '!E26</f>
        <v>118</v>
      </c>
      <c r="F26" s="2">
        <f>+C26+'Noviembre 2014 '!F26</f>
        <v>91</v>
      </c>
      <c r="G26" s="18">
        <f t="shared" si="0"/>
        <v>29.670329670329672</v>
      </c>
      <c r="H26" s="2">
        <f>+B26-C26+'Noviembre 2014 '!H26</f>
        <v>118</v>
      </c>
      <c r="I26" s="22">
        <f>+'Diciembre 2013'!H26</f>
        <v>91</v>
      </c>
      <c r="J26" s="18">
        <f t="shared" si="1"/>
        <v>29.670329670329672</v>
      </c>
    </row>
    <row r="27" spans="1:10" ht="13" x14ac:dyDescent="0.15">
      <c r="A27" s="1" t="s">
        <v>28</v>
      </c>
      <c r="B27" s="2">
        <v>4</v>
      </c>
      <c r="C27" s="2">
        <f>+'Diciembre 2013'!B27</f>
        <v>11</v>
      </c>
      <c r="D27" s="18">
        <f t="shared" si="3"/>
        <v>-63.636363636363633</v>
      </c>
      <c r="E27" s="2">
        <f>+B27+'Noviembre 2014 '!E27</f>
        <v>83</v>
      </c>
      <c r="F27" s="2">
        <f>+C27+'Noviembre 2014 '!F27</f>
        <v>68</v>
      </c>
      <c r="G27" s="18">
        <f t="shared" si="0"/>
        <v>22.058823529411764</v>
      </c>
      <c r="H27" s="2">
        <f>+B27-C27+'Noviembre 2014 '!H27</f>
        <v>83</v>
      </c>
      <c r="I27" s="22">
        <f>+'Diciembre 2013'!H27</f>
        <v>68</v>
      </c>
      <c r="J27" s="18">
        <f t="shared" si="1"/>
        <v>22.058823529411764</v>
      </c>
    </row>
    <row r="28" spans="1:10" x14ac:dyDescent="0.15">
      <c r="A28" s="8" t="s">
        <v>30</v>
      </c>
      <c r="B28" s="6">
        <f>SUM(B20:B27)</f>
        <v>212</v>
      </c>
      <c r="C28" s="6">
        <f>SUM(C20:C27)</f>
        <v>202</v>
      </c>
      <c r="D28" s="7">
        <f>+(B28-C28)*100/C28</f>
        <v>4.9504950495049505</v>
      </c>
      <c r="E28" s="6">
        <f>SUM(E20:E27)</f>
        <v>1918</v>
      </c>
      <c r="F28" s="6">
        <f>SUM(F20:F27)</f>
        <v>1775</v>
      </c>
      <c r="G28" s="7">
        <f>+(E28-F28)*100/F28</f>
        <v>8.056338028169014</v>
      </c>
      <c r="H28" s="6">
        <f>SUM(H20:H27)</f>
        <v>1918</v>
      </c>
      <c r="I28" s="6">
        <f>SUM(I20:I27)</f>
        <v>1775</v>
      </c>
      <c r="J28" s="7">
        <f>+(H28-I28)*100/I28</f>
        <v>8.056338028169014</v>
      </c>
    </row>
    <row r="29" spans="1:10" ht="14" x14ac:dyDescent="0.15">
      <c r="A29" s="16" t="s">
        <v>27</v>
      </c>
      <c r="B29" s="14">
        <f>+B7+B13+B19+B28</f>
        <v>1110</v>
      </c>
      <c r="C29" s="14">
        <f>+C7+C13+C19+C28</f>
        <v>960</v>
      </c>
      <c r="D29" s="15">
        <f>+(B29-C29)*100/C29</f>
        <v>15.625</v>
      </c>
      <c r="E29" s="14">
        <f t="shared" ref="E29:I29" si="4">+E7+E13+E19+E28</f>
        <v>10056</v>
      </c>
      <c r="F29" s="14">
        <f t="shared" si="4"/>
        <v>8913</v>
      </c>
      <c r="G29" s="15">
        <f>+(E29-F29)*100/F29</f>
        <v>12.823964994951195</v>
      </c>
      <c r="H29" s="14">
        <f t="shared" si="4"/>
        <v>10056</v>
      </c>
      <c r="I29" s="14">
        <f t="shared" si="4"/>
        <v>8913</v>
      </c>
      <c r="J29" s="15">
        <f>+(H29-I29)*100/I29</f>
        <v>12.823964994951195</v>
      </c>
    </row>
    <row r="30" spans="1:10" x14ac:dyDescent="0.15">
      <c r="A30" s="13" t="s">
        <v>31</v>
      </c>
      <c r="B30" s="13">
        <f>+B29-B7</f>
        <v>1008</v>
      </c>
      <c r="C30" s="13">
        <f>+C29-C7</f>
        <v>881</v>
      </c>
      <c r="D30" s="12">
        <f>+(B30-C30)*100/C30</f>
        <v>14.415437003405222</v>
      </c>
      <c r="E30" s="13">
        <f t="shared" ref="E30:I30" si="5">+E29-E7</f>
        <v>8991</v>
      </c>
      <c r="F30" s="13">
        <f t="shared" si="5"/>
        <v>7958</v>
      </c>
      <c r="G30" s="12">
        <f>+(E30-F30)*100/F30</f>
        <v>12.980648404121638</v>
      </c>
      <c r="H30" s="13">
        <f t="shared" si="5"/>
        <v>8991</v>
      </c>
      <c r="I30" s="13">
        <f t="shared" si="5"/>
        <v>7958</v>
      </c>
      <c r="J30" s="12">
        <f>+(H30-I30)*100/I30</f>
        <v>12.980648404121638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8708-153F-EA41-A5DA-3D34C8288821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71</v>
      </c>
      <c r="C4" s="2">
        <f>+'Noviembre 2022'!B4</f>
        <v>52</v>
      </c>
      <c r="D4" s="18">
        <f>+(B4-C4)*100/C4</f>
        <v>36.53846153846154</v>
      </c>
      <c r="E4" s="2">
        <f>+B4+'Octubre 2023'!E4</f>
        <v>550</v>
      </c>
      <c r="F4" s="2">
        <f>+C4+'Octubre 2023'!F4</f>
        <v>501</v>
      </c>
      <c r="G4" s="18">
        <f t="shared" ref="G4:G27" si="0">+(E4-F4)*100/F4</f>
        <v>9.780439121756487</v>
      </c>
      <c r="H4" s="2">
        <f>+B4-C4+'Octubre 2023'!H4</f>
        <v>607</v>
      </c>
      <c r="I4" s="22">
        <f>+'Noviembre 2022'!H4</f>
        <v>593</v>
      </c>
      <c r="J4" s="18">
        <f t="shared" ref="J4:J27" si="1">+(H4-I4)*100/I4</f>
        <v>2.3608768971332208</v>
      </c>
    </row>
    <row r="5" spans="1:10" ht="13" x14ac:dyDescent="0.15">
      <c r="A5" s="1" t="s">
        <v>5</v>
      </c>
      <c r="B5" s="2">
        <v>5</v>
      </c>
      <c r="C5" s="2">
        <f>+'Noviembre 2022'!B5</f>
        <v>5</v>
      </c>
      <c r="D5" s="18">
        <f t="shared" ref="D5:D6" si="2">+(B5-C5)*100/C5</f>
        <v>0</v>
      </c>
      <c r="E5" s="2">
        <f>+B5+'Octubre 2023'!E5</f>
        <v>99</v>
      </c>
      <c r="F5" s="2">
        <f>+C5+'Octubre 2023'!F5</f>
        <v>81</v>
      </c>
      <c r="G5" s="18">
        <f t="shared" si="0"/>
        <v>22.222222222222221</v>
      </c>
      <c r="H5" s="2">
        <f>+B5-C5+'Octubre 2023'!H5</f>
        <v>116</v>
      </c>
      <c r="I5" s="22">
        <f>+'Noviembre 2022'!H5</f>
        <v>99</v>
      </c>
      <c r="J5" s="18">
        <f t="shared" si="1"/>
        <v>17.171717171717173</v>
      </c>
    </row>
    <row r="6" spans="1:10" ht="13" x14ac:dyDescent="0.15">
      <c r="A6" s="1" t="s">
        <v>6</v>
      </c>
      <c r="B6" s="2">
        <v>9</v>
      </c>
      <c r="C6" s="2">
        <f>+'Noviembre 2022'!B6</f>
        <v>28</v>
      </c>
      <c r="D6" s="18">
        <f t="shared" si="2"/>
        <v>-67.857142857142861</v>
      </c>
      <c r="E6" s="2">
        <f>+B6+'Octubre 2023'!E6</f>
        <v>153</v>
      </c>
      <c r="F6" s="2">
        <f>+C6+'Octubre 2023'!F6</f>
        <v>207</v>
      </c>
      <c r="G6" s="18">
        <f t="shared" si="0"/>
        <v>-26.086956521739129</v>
      </c>
      <c r="H6" s="2">
        <f>+B6-C6+'Octubre 2023'!H6</f>
        <v>167</v>
      </c>
      <c r="I6" s="22">
        <f>+'Noviembre 2022'!H6</f>
        <v>268</v>
      </c>
      <c r="J6" s="18">
        <f t="shared" si="1"/>
        <v>-37.686567164179102</v>
      </c>
    </row>
    <row r="7" spans="1:10" x14ac:dyDescent="0.15">
      <c r="A7" s="8" t="s">
        <v>1</v>
      </c>
      <c r="B7" s="6">
        <f>SUM(B4:B6)</f>
        <v>85</v>
      </c>
      <c r="C7" s="6">
        <f>SUM(C4:C6)</f>
        <v>85</v>
      </c>
      <c r="D7" s="7">
        <f>+(B7-C7)*100/C7</f>
        <v>0</v>
      </c>
      <c r="E7" s="6">
        <f>SUM(E4:E6)</f>
        <v>802</v>
      </c>
      <c r="F7" s="6">
        <f>SUM(F4:F6)</f>
        <v>789</v>
      </c>
      <c r="G7" s="7">
        <f t="shared" si="0"/>
        <v>1.6476552598225602</v>
      </c>
      <c r="H7" s="6">
        <f>SUM(H4:H6)</f>
        <v>890</v>
      </c>
      <c r="I7" s="6">
        <f>SUM(I4:I6)</f>
        <v>960</v>
      </c>
      <c r="J7" s="7">
        <f t="shared" si="1"/>
        <v>-7.291666666666667</v>
      </c>
    </row>
    <row r="8" spans="1:10" ht="13" x14ac:dyDescent="0.15">
      <c r="A8" s="1" t="s">
        <v>7</v>
      </c>
      <c r="B8" s="2">
        <v>19</v>
      </c>
      <c r="C8" s="2">
        <f>+'Noviembre 2022'!B8</f>
        <v>14</v>
      </c>
      <c r="D8" s="18">
        <f t="shared" ref="D8:D27" si="3">+(B8-C8)*100/C8</f>
        <v>35.714285714285715</v>
      </c>
      <c r="E8" s="2">
        <f>+B8+'Octubre 2023'!E8</f>
        <v>167</v>
      </c>
      <c r="F8" s="2">
        <f>+C8+'Octubre 2023'!F8</f>
        <v>159</v>
      </c>
      <c r="G8" s="18">
        <f t="shared" si="0"/>
        <v>5.0314465408805029</v>
      </c>
      <c r="H8" s="2">
        <f>+B8-C8+'Octubre 2023'!H8</f>
        <v>217</v>
      </c>
      <c r="I8" s="22">
        <f>+'Noviembre 2022'!H8</f>
        <v>181</v>
      </c>
      <c r="J8" s="18">
        <f t="shared" si="1"/>
        <v>19.88950276243094</v>
      </c>
    </row>
    <row r="9" spans="1:10" ht="13" x14ac:dyDescent="0.15">
      <c r="A9" s="1" t="s">
        <v>8</v>
      </c>
      <c r="B9" s="2">
        <v>5</v>
      </c>
      <c r="C9" s="2">
        <f>+'Noviembre 2022'!B9</f>
        <v>9</v>
      </c>
      <c r="D9" s="18">
        <f t="shared" si="3"/>
        <v>-44.444444444444443</v>
      </c>
      <c r="E9" s="2">
        <f>+B9+'Octubre 2023'!E9</f>
        <v>79</v>
      </c>
      <c r="F9" s="2">
        <f>+C9+'Octubre 2023'!F9</f>
        <v>89</v>
      </c>
      <c r="G9" s="18">
        <f t="shared" si="0"/>
        <v>-11.235955056179776</v>
      </c>
      <c r="H9" s="2">
        <f>+B9-C9+'Octubre 2023'!H9</f>
        <v>88</v>
      </c>
      <c r="I9" s="22">
        <f>+'Noviembre 2022'!H9</f>
        <v>103</v>
      </c>
      <c r="J9" s="18">
        <f t="shared" si="1"/>
        <v>-14.563106796116505</v>
      </c>
    </row>
    <row r="10" spans="1:10" ht="13" x14ac:dyDescent="0.15">
      <c r="A10" s="1" t="s">
        <v>9</v>
      </c>
      <c r="B10" s="2">
        <v>25</v>
      </c>
      <c r="C10" s="2">
        <f>+'Noviembre 2022'!B10</f>
        <v>35</v>
      </c>
      <c r="D10" s="18">
        <f t="shared" si="3"/>
        <v>-28.571428571428573</v>
      </c>
      <c r="E10" s="2">
        <f>+B10+'Octubre 2023'!E10</f>
        <v>436</v>
      </c>
      <c r="F10" s="2">
        <f>+C10+'Octubre 2023'!F10</f>
        <v>376</v>
      </c>
      <c r="G10" s="18">
        <f t="shared" si="0"/>
        <v>15.957446808510639</v>
      </c>
      <c r="H10" s="2">
        <f>+B10-C10+'Octubre 2023'!H10</f>
        <v>554</v>
      </c>
      <c r="I10" s="22">
        <f>+'Noviembre 2022'!H10</f>
        <v>457</v>
      </c>
      <c r="J10" s="18">
        <f t="shared" si="1"/>
        <v>21.225382932166301</v>
      </c>
    </row>
    <row r="11" spans="1:10" ht="13" x14ac:dyDescent="0.15">
      <c r="A11" s="1" t="s">
        <v>10</v>
      </c>
      <c r="B11" s="2">
        <v>9</v>
      </c>
      <c r="C11" s="2">
        <f>+'Noviembre 2022'!B11</f>
        <v>9</v>
      </c>
      <c r="D11" s="18">
        <f t="shared" si="3"/>
        <v>0</v>
      </c>
      <c r="E11" s="2">
        <f>+B11+'Octubre 2023'!E11</f>
        <v>154</v>
      </c>
      <c r="F11" s="2">
        <f>+C11+'Octubre 2023'!F11</f>
        <v>413</v>
      </c>
      <c r="G11" s="18">
        <f t="shared" si="0"/>
        <v>-62.711864406779661</v>
      </c>
      <c r="H11" s="2">
        <f>+B11-C11+'Octubre 2023'!H11</f>
        <v>189</v>
      </c>
      <c r="I11" s="22">
        <f>+'Noviembre 2022'!H11</f>
        <v>476</v>
      </c>
      <c r="J11" s="18">
        <f t="shared" si="1"/>
        <v>-60.294117647058826</v>
      </c>
    </row>
    <row r="12" spans="1:10" ht="13" x14ac:dyDescent="0.15">
      <c r="A12" s="1" t="s">
        <v>11</v>
      </c>
      <c r="B12" s="2">
        <v>58</v>
      </c>
      <c r="C12" s="2">
        <f>+'Noviembre 2022'!B12</f>
        <v>69</v>
      </c>
      <c r="D12" s="18">
        <f t="shared" si="3"/>
        <v>-15.942028985507246</v>
      </c>
      <c r="E12" s="2">
        <f>+B12+'Octubre 2023'!E12</f>
        <v>531</v>
      </c>
      <c r="F12" s="2">
        <f>+C12+'Octubre 2023'!F12</f>
        <v>1143</v>
      </c>
      <c r="G12" s="18">
        <f t="shared" si="0"/>
        <v>-53.54330708661417</v>
      </c>
      <c r="H12" s="2">
        <f>+B12-C12+'Octubre 2023'!H12</f>
        <v>689</v>
      </c>
      <c r="I12" s="22">
        <f>+'Noviembre 2022'!H12</f>
        <v>1373</v>
      </c>
      <c r="J12" s="18">
        <f t="shared" si="1"/>
        <v>-49.817916970138384</v>
      </c>
    </row>
    <row r="13" spans="1:10" x14ac:dyDescent="0.15">
      <c r="A13" s="8" t="s">
        <v>2</v>
      </c>
      <c r="B13" s="6">
        <f>SUM(B8:B12)</f>
        <v>116</v>
      </c>
      <c r="C13" s="6">
        <f>SUM(C8:C12)</f>
        <v>136</v>
      </c>
      <c r="D13" s="7">
        <f t="shared" si="3"/>
        <v>-14.705882352941176</v>
      </c>
      <c r="E13" s="6">
        <f>SUM(E8:E12)</f>
        <v>1367</v>
      </c>
      <c r="F13" s="6">
        <f>SUM(F8:F12)</f>
        <v>2180</v>
      </c>
      <c r="G13" s="7">
        <f t="shared" si="0"/>
        <v>-37.293577981651374</v>
      </c>
      <c r="H13" s="6">
        <f>SUM(H8:H12)</f>
        <v>1737</v>
      </c>
      <c r="I13" s="6">
        <f>SUM(I8:I12)</f>
        <v>2590</v>
      </c>
      <c r="J13" s="7">
        <f t="shared" si="1"/>
        <v>-32.934362934362937</v>
      </c>
    </row>
    <row r="14" spans="1:10" ht="13" x14ac:dyDescent="0.15">
      <c r="A14" s="1" t="s">
        <v>12</v>
      </c>
      <c r="B14" s="2">
        <v>61</v>
      </c>
      <c r="C14" s="2">
        <f>+'Noviembre 2022'!B14</f>
        <v>72</v>
      </c>
      <c r="D14" s="18">
        <f t="shared" si="3"/>
        <v>-15.277777777777779</v>
      </c>
      <c r="E14" s="2">
        <f>+B14+'Octubre 2023'!E14</f>
        <v>696</v>
      </c>
      <c r="F14" s="2">
        <f>+C14+'Octubre 2023'!F14</f>
        <v>1072</v>
      </c>
      <c r="G14" s="18">
        <f t="shared" si="0"/>
        <v>-35.07462686567164</v>
      </c>
      <c r="H14" s="2">
        <f>+B14-C14+'Octubre 2023'!H14</f>
        <v>807</v>
      </c>
      <c r="I14" s="22">
        <f>+'Noviembre 2022'!H14</f>
        <v>1227</v>
      </c>
      <c r="J14" s="18">
        <f t="shared" si="1"/>
        <v>-34.229828850855746</v>
      </c>
    </row>
    <row r="15" spans="1:10" ht="13" x14ac:dyDescent="0.15">
      <c r="A15" s="1" t="s">
        <v>13</v>
      </c>
      <c r="B15" s="2">
        <v>70</v>
      </c>
      <c r="C15" s="2">
        <f>+'Noviembre 2022'!B15</f>
        <v>96</v>
      </c>
      <c r="D15" s="18">
        <f t="shared" si="3"/>
        <v>-27.083333333333332</v>
      </c>
      <c r="E15" s="2">
        <f>+B15+'Octubre 2023'!E15</f>
        <v>757</v>
      </c>
      <c r="F15" s="2">
        <f>+C15+'Octubre 2023'!F15</f>
        <v>745</v>
      </c>
      <c r="G15" s="18">
        <f t="shared" si="0"/>
        <v>1.6107382550335569</v>
      </c>
      <c r="H15" s="2">
        <f>+B15-C15+'Octubre 2023'!H15</f>
        <v>891</v>
      </c>
      <c r="I15" s="22">
        <f>+'Noviembre 2022'!H15</f>
        <v>855</v>
      </c>
      <c r="J15" s="18">
        <f t="shared" si="1"/>
        <v>4.2105263157894735</v>
      </c>
    </row>
    <row r="16" spans="1:10" ht="13" x14ac:dyDescent="0.15">
      <c r="A16" s="1" t="s">
        <v>14</v>
      </c>
      <c r="B16" s="2">
        <v>25</v>
      </c>
      <c r="C16" s="2">
        <f>+'Noviembre 2022'!B16</f>
        <v>30</v>
      </c>
      <c r="D16" s="18">
        <f t="shared" si="3"/>
        <v>-16.666666666666668</v>
      </c>
      <c r="E16" s="2">
        <f>+B16+'Octubre 2023'!E16</f>
        <v>254</v>
      </c>
      <c r="F16" s="2">
        <f>+C16+'Octubre 2023'!F16</f>
        <v>356</v>
      </c>
      <c r="G16" s="18">
        <f t="shared" si="0"/>
        <v>-28.651685393258425</v>
      </c>
      <c r="H16" s="2">
        <f>+B16-C16+'Octubre 2023'!H16</f>
        <v>302</v>
      </c>
      <c r="I16" s="22">
        <f>+'Noviembre 2022'!H16</f>
        <v>399</v>
      </c>
      <c r="J16" s="18">
        <f t="shared" si="1"/>
        <v>-24.31077694235589</v>
      </c>
    </row>
    <row r="17" spans="1:10" ht="13" x14ac:dyDescent="0.15">
      <c r="A17" s="1" t="s">
        <v>15</v>
      </c>
      <c r="B17" s="2">
        <v>24</v>
      </c>
      <c r="C17" s="2">
        <f>+'Noviembre 2022'!B17</f>
        <v>26</v>
      </c>
      <c r="D17" s="18">
        <f t="shared" si="3"/>
        <v>-7.6923076923076925</v>
      </c>
      <c r="E17" s="2">
        <f>+B17+'Octubre 2023'!E17</f>
        <v>388</v>
      </c>
      <c r="F17" s="2">
        <f>+C17+'Octubre 2023'!F17</f>
        <v>440</v>
      </c>
      <c r="G17" s="18">
        <f t="shared" si="0"/>
        <v>-11.818181818181818</v>
      </c>
      <c r="H17" s="2">
        <f>+B17-C17+'Octubre 2023'!H17</f>
        <v>438</v>
      </c>
      <c r="I17" s="22">
        <f>+'Noviembre 2022'!H17</f>
        <v>491</v>
      </c>
      <c r="J17" s="18">
        <f t="shared" si="1"/>
        <v>-10.794297352342159</v>
      </c>
    </row>
    <row r="18" spans="1:10" ht="13" x14ac:dyDescent="0.15">
      <c r="A18" s="1" t="s">
        <v>29</v>
      </c>
      <c r="B18" s="2">
        <v>24</v>
      </c>
      <c r="C18" s="2">
        <f>+'Noviembre 2022'!B18</f>
        <v>41</v>
      </c>
      <c r="D18" s="18">
        <f t="shared" si="3"/>
        <v>-41.463414634146339</v>
      </c>
      <c r="E18" s="2">
        <f>+B18+'Octubre 2023'!E18</f>
        <v>303</v>
      </c>
      <c r="F18" s="2">
        <f>+C18+'Octubre 2023'!F18</f>
        <v>385</v>
      </c>
      <c r="G18" s="18">
        <f t="shared" si="0"/>
        <v>-21.2987012987013</v>
      </c>
      <c r="H18" s="2">
        <f>+B18-C18+'Octubre 2023'!H18</f>
        <v>356</v>
      </c>
      <c r="I18" s="22">
        <f>+'Noviembre 2022'!H18</f>
        <v>425</v>
      </c>
      <c r="J18" s="18">
        <f t="shared" si="1"/>
        <v>-16.235294117647058</v>
      </c>
    </row>
    <row r="19" spans="1:10" x14ac:dyDescent="0.15">
      <c r="A19" s="8" t="s">
        <v>3</v>
      </c>
      <c r="B19" s="6">
        <f>SUM(B14:B18)</f>
        <v>204</v>
      </c>
      <c r="C19" s="6">
        <f>SUM(C14:C18)</f>
        <v>265</v>
      </c>
      <c r="D19" s="7">
        <f t="shared" si="3"/>
        <v>-23.018867924528301</v>
      </c>
      <c r="E19" s="6">
        <f>SUM(E14:E18)</f>
        <v>2398</v>
      </c>
      <c r="F19" s="6">
        <f>SUM(F14:F18)</f>
        <v>2998</v>
      </c>
      <c r="G19" s="7">
        <f t="shared" si="0"/>
        <v>-20.013342228152101</v>
      </c>
      <c r="H19" s="6">
        <f>SUM(H14:H18)</f>
        <v>2794</v>
      </c>
      <c r="I19" s="6">
        <f>SUM(I14:I18)</f>
        <v>3397</v>
      </c>
      <c r="J19" s="7">
        <f t="shared" si="1"/>
        <v>-17.750956726523402</v>
      </c>
    </row>
    <row r="20" spans="1:10" ht="13" x14ac:dyDescent="0.15">
      <c r="A20" s="1" t="s">
        <v>16</v>
      </c>
      <c r="B20" s="2">
        <v>35</v>
      </c>
      <c r="C20" s="2">
        <f>+'Noviembre 2022'!B20</f>
        <v>36</v>
      </c>
      <c r="D20" s="18">
        <f t="shared" si="3"/>
        <v>-2.7777777777777777</v>
      </c>
      <c r="E20" s="2">
        <f>+B20+'Octubre 2023'!E20</f>
        <v>284</v>
      </c>
      <c r="F20" s="2">
        <f>+C20+'Octubre 2023'!F20</f>
        <v>337</v>
      </c>
      <c r="G20" s="18">
        <f t="shared" si="0"/>
        <v>-15.72700296735905</v>
      </c>
      <c r="H20" s="2">
        <f>+B20-C20+'Octubre 2023'!H20</f>
        <v>311</v>
      </c>
      <c r="I20" s="22">
        <f>+'Noviembre 2022'!H20</f>
        <v>362</v>
      </c>
      <c r="J20" s="18">
        <f t="shared" si="1"/>
        <v>-14.088397790055248</v>
      </c>
    </row>
    <row r="21" spans="1:10" ht="13" x14ac:dyDescent="0.15">
      <c r="A21" s="1" t="s">
        <v>17</v>
      </c>
      <c r="B21" s="2">
        <v>11</v>
      </c>
      <c r="C21" s="2">
        <f>+'Noviembre 2022'!B21</f>
        <v>12</v>
      </c>
      <c r="D21" s="18">
        <f t="shared" si="3"/>
        <v>-8.3333333333333339</v>
      </c>
      <c r="E21" s="2">
        <f>+B21+'Octubre 2023'!E21</f>
        <v>155</v>
      </c>
      <c r="F21" s="2">
        <f>+C21+'Octubre 2023'!F21</f>
        <v>146</v>
      </c>
      <c r="G21" s="18">
        <f t="shared" si="0"/>
        <v>6.1643835616438354</v>
      </c>
      <c r="H21" s="2">
        <f>+B21-C21+'Octubre 2023'!H21</f>
        <v>183</v>
      </c>
      <c r="I21" s="22">
        <f>+'Noviembre 2022'!H21</f>
        <v>166</v>
      </c>
      <c r="J21" s="18">
        <f t="shared" si="1"/>
        <v>10.240963855421686</v>
      </c>
    </row>
    <row r="22" spans="1:10" ht="13" x14ac:dyDescent="0.15">
      <c r="A22" s="1" t="s">
        <v>19</v>
      </c>
      <c r="B22" s="2">
        <v>12</v>
      </c>
      <c r="C22" s="2">
        <f>+'Noviembre 2022'!B22</f>
        <v>34</v>
      </c>
      <c r="D22" s="18">
        <f t="shared" si="3"/>
        <v>-64.705882352941174</v>
      </c>
      <c r="E22" s="2">
        <f>+B22+'Octubre 2023'!E22</f>
        <v>296</v>
      </c>
      <c r="F22" s="2">
        <f>+C22+'Octubre 2023'!F22</f>
        <v>348</v>
      </c>
      <c r="G22" s="18">
        <f t="shared" si="0"/>
        <v>-14.942528735632184</v>
      </c>
      <c r="H22" s="2">
        <f>+B22-C22+'Octubre 2023'!H22</f>
        <v>323</v>
      </c>
      <c r="I22" s="22">
        <f>+'Noviembre 2022'!H22</f>
        <v>376</v>
      </c>
      <c r="J22" s="18">
        <f t="shared" si="1"/>
        <v>-14.095744680851064</v>
      </c>
    </row>
    <row r="23" spans="1:10" ht="13" x14ac:dyDescent="0.15">
      <c r="A23" s="1" t="s">
        <v>18</v>
      </c>
      <c r="B23" s="2">
        <v>14</v>
      </c>
      <c r="C23" s="2">
        <f>+'Noviembre 2022'!B23</f>
        <v>15</v>
      </c>
      <c r="D23" s="18">
        <f t="shared" si="3"/>
        <v>-6.666666666666667</v>
      </c>
      <c r="E23" s="2">
        <f>+B23+'Octubre 2023'!E23</f>
        <v>83</v>
      </c>
      <c r="F23" s="2">
        <f>+C23+'Octubre 2023'!F23</f>
        <v>97</v>
      </c>
      <c r="G23" s="18">
        <f t="shared" si="0"/>
        <v>-14.43298969072165</v>
      </c>
      <c r="H23" s="2">
        <f>+B23-C23+'Octubre 2023'!H23</f>
        <v>93</v>
      </c>
      <c r="I23" s="22">
        <f>+'Noviembre 2022'!H23</f>
        <v>108</v>
      </c>
      <c r="J23" s="18">
        <f t="shared" si="1"/>
        <v>-13.888888888888889</v>
      </c>
    </row>
    <row r="24" spans="1:10" ht="13" x14ac:dyDescent="0.15">
      <c r="A24" s="1" t="s">
        <v>20</v>
      </c>
      <c r="B24" s="2">
        <v>16</v>
      </c>
      <c r="C24" s="2">
        <f>+'Noviembre 2022'!B24</f>
        <v>22</v>
      </c>
      <c r="D24" s="18">
        <f t="shared" si="3"/>
        <v>-27.272727272727273</v>
      </c>
      <c r="E24" s="2">
        <f>+B24+'Octubre 2023'!E24</f>
        <v>155</v>
      </c>
      <c r="F24" s="2">
        <f>+C24+'Octubre 2023'!F24</f>
        <v>247</v>
      </c>
      <c r="G24" s="18">
        <f t="shared" si="0"/>
        <v>-37.246963562753038</v>
      </c>
      <c r="H24" s="2">
        <f>+B24-C24+'Octubre 2023'!H24</f>
        <v>178</v>
      </c>
      <c r="I24" s="22">
        <f>+'Noviembre 2022'!H24</f>
        <v>280</v>
      </c>
      <c r="J24" s="18">
        <f t="shared" si="1"/>
        <v>-36.428571428571431</v>
      </c>
    </row>
    <row r="25" spans="1:10" ht="13" x14ac:dyDescent="0.15">
      <c r="A25" s="1" t="s">
        <v>22</v>
      </c>
      <c r="B25" s="2">
        <v>54</v>
      </c>
      <c r="C25" s="2">
        <f>+'Noviembre 2022'!B25</f>
        <v>64</v>
      </c>
      <c r="D25" s="18">
        <f t="shared" si="3"/>
        <v>-15.625</v>
      </c>
      <c r="E25" s="2">
        <f>+B25+'Octubre 2023'!E25</f>
        <v>659</v>
      </c>
      <c r="F25" s="2">
        <f>+C25+'Octubre 2023'!F25</f>
        <v>691</v>
      </c>
      <c r="G25" s="18">
        <f t="shared" si="0"/>
        <v>-4.630969609261939</v>
      </c>
      <c r="H25" s="2">
        <f>+B25-C25+'Octubre 2023'!H25</f>
        <v>740</v>
      </c>
      <c r="I25" s="22">
        <f>+'Noviembre 2022'!H25</f>
        <v>750</v>
      </c>
      <c r="J25" s="18">
        <f t="shared" si="1"/>
        <v>-1.3333333333333333</v>
      </c>
    </row>
    <row r="26" spans="1:10" ht="13" x14ac:dyDescent="0.15">
      <c r="A26" s="1" t="s">
        <v>21</v>
      </c>
      <c r="B26" s="2">
        <v>40</v>
      </c>
      <c r="C26" s="2">
        <f>+'Noviembre 2022'!B26</f>
        <v>32</v>
      </c>
      <c r="D26" s="18">
        <f t="shared" si="3"/>
        <v>25</v>
      </c>
      <c r="E26" s="2">
        <f>+B26+'Octubre 2023'!E26</f>
        <v>392</v>
      </c>
      <c r="F26" s="2">
        <f>+C26+'Octubre 2023'!F26</f>
        <v>252</v>
      </c>
      <c r="G26" s="18">
        <f t="shared" si="0"/>
        <v>55.555555555555557</v>
      </c>
      <c r="H26" s="2">
        <f>+B26-C26+'Octubre 2023'!H26</f>
        <v>415</v>
      </c>
      <c r="I26" s="22">
        <f>+'Noviembre 2022'!H26</f>
        <v>277</v>
      </c>
      <c r="J26" s="18">
        <f t="shared" si="1"/>
        <v>49.819494584837543</v>
      </c>
    </row>
    <row r="27" spans="1:10" ht="13" x14ac:dyDescent="0.15">
      <c r="A27" s="1" t="s">
        <v>28</v>
      </c>
      <c r="B27" s="2">
        <v>30</v>
      </c>
      <c r="C27" s="2">
        <f>+'Noviembre 2022'!B27</f>
        <v>23</v>
      </c>
      <c r="D27" s="18">
        <f t="shared" si="3"/>
        <v>30.434782608695652</v>
      </c>
      <c r="E27" s="2">
        <f>+B27+'Octubre 2023'!E27</f>
        <v>197</v>
      </c>
      <c r="F27" s="2">
        <f>+C27+'Octubre 2023'!F27</f>
        <v>190</v>
      </c>
      <c r="G27" s="18">
        <f t="shared" si="0"/>
        <v>3.6842105263157894</v>
      </c>
      <c r="H27" s="2">
        <f>+B27-C27+'Octubre 2023'!H27</f>
        <v>213</v>
      </c>
      <c r="I27" s="22">
        <f>+'Noviembre 2022'!H27</f>
        <v>202</v>
      </c>
      <c r="J27" s="18">
        <f t="shared" si="1"/>
        <v>5.4455445544554459</v>
      </c>
    </row>
    <row r="28" spans="1:10" x14ac:dyDescent="0.15">
      <c r="A28" s="8" t="s">
        <v>30</v>
      </c>
      <c r="B28" s="6">
        <f>SUM(B20:B27)</f>
        <v>212</v>
      </c>
      <c r="C28" s="6">
        <f>SUM(C20:C27)</f>
        <v>238</v>
      </c>
      <c r="D28" s="7">
        <f>+(B28-C28)*100/C28</f>
        <v>-10.92436974789916</v>
      </c>
      <c r="E28" s="6">
        <f>SUM(E20:E27)</f>
        <v>2221</v>
      </c>
      <c r="F28" s="6">
        <f>SUM(F20:F27)</f>
        <v>2308</v>
      </c>
      <c r="G28" s="7">
        <f>+(E28-F28)*100/F28</f>
        <v>-3.7694974003466206</v>
      </c>
      <c r="H28" s="6">
        <f>SUM(H20:H27)</f>
        <v>2456</v>
      </c>
      <c r="I28" s="6">
        <f>SUM(I20:I27)</f>
        <v>2521</v>
      </c>
      <c r="J28" s="7">
        <f>+(H28-I28)*100/I28</f>
        <v>-2.5783419278064259</v>
      </c>
    </row>
    <row r="29" spans="1:10" ht="14" x14ac:dyDescent="0.15">
      <c r="A29" s="16" t="s">
        <v>27</v>
      </c>
      <c r="B29" s="14">
        <f>+B7+B13+B19+B28</f>
        <v>617</v>
      </c>
      <c r="C29" s="14">
        <f>+C7+C13+C19+C28</f>
        <v>724</v>
      </c>
      <c r="D29" s="15">
        <f>+(B29-C29)*100/C29</f>
        <v>-14.779005524861878</v>
      </c>
      <c r="E29" s="14">
        <f t="shared" ref="E29:I29" si="4">+E7+E13+E19+E28</f>
        <v>6788</v>
      </c>
      <c r="F29" s="14">
        <f t="shared" si="4"/>
        <v>8275</v>
      </c>
      <c r="G29" s="15">
        <f>+(E29-F29)*100/F29</f>
        <v>-17.969788519637461</v>
      </c>
      <c r="H29" s="14">
        <f t="shared" si="4"/>
        <v>7877</v>
      </c>
      <c r="I29" s="14">
        <f t="shared" si="4"/>
        <v>9468</v>
      </c>
      <c r="J29" s="15">
        <f>+(H29-I29)*100/I29</f>
        <v>-16.803971271651879</v>
      </c>
    </row>
    <row r="30" spans="1:10" x14ac:dyDescent="0.15">
      <c r="A30" s="13" t="s">
        <v>31</v>
      </c>
      <c r="B30" s="13">
        <f>+B29-B7</f>
        <v>532</v>
      </c>
      <c r="C30" s="13">
        <f>+C29-C7</f>
        <v>639</v>
      </c>
      <c r="D30" s="12">
        <f>+(B30-C30)*100/C30</f>
        <v>-16.744913928012519</v>
      </c>
      <c r="E30" s="13">
        <f t="shared" ref="E30:I30" si="5">+E29-E7</f>
        <v>5986</v>
      </c>
      <c r="F30" s="13">
        <f t="shared" si="5"/>
        <v>7486</v>
      </c>
      <c r="G30" s="12">
        <f>+(E30-F30)*100/F30</f>
        <v>-20.03740315255143</v>
      </c>
      <c r="H30" s="13">
        <f t="shared" si="5"/>
        <v>6987</v>
      </c>
      <c r="I30" s="13">
        <f t="shared" si="5"/>
        <v>8508</v>
      </c>
      <c r="J30" s="12">
        <f>+(H30-I30)*100/I30</f>
        <v>-17.877291960507758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+'Noviembre 2013'!B4</f>
        <v>24</v>
      </c>
      <c r="D4" s="18">
        <f>+(B4-C4)*100/C4</f>
        <v>50</v>
      </c>
      <c r="E4" s="2">
        <f>+B4+'Octubre 2014 '!E4</f>
        <v>314</v>
      </c>
      <c r="F4" s="2">
        <f>+C4+'Octubre 2014 '!F4</f>
        <v>298</v>
      </c>
      <c r="G4" s="18">
        <f t="shared" ref="G4:G27" si="0">+(E4-F4)*100/F4</f>
        <v>5.3691275167785237</v>
      </c>
      <c r="H4" s="2">
        <f>+B4-C4+'Octubre 2014 '!H4</f>
        <v>343</v>
      </c>
      <c r="I4" s="22">
        <f>+'Noviembre 2013'!H4</f>
        <v>310</v>
      </c>
      <c r="J4" s="18">
        <f t="shared" ref="J4:J27" si="1">+(H4-I4)*100/I4</f>
        <v>10.64516129032258</v>
      </c>
    </row>
    <row r="5" spans="1:10" ht="13" x14ac:dyDescent="0.15">
      <c r="A5" s="1" t="s">
        <v>5</v>
      </c>
      <c r="B5" s="2">
        <v>16</v>
      </c>
      <c r="C5" s="2">
        <f>+'Noviembre 2013'!B5</f>
        <v>22</v>
      </c>
      <c r="D5" s="18">
        <f t="shared" ref="D5:D18" si="2">+(B5-C5)*100/C5</f>
        <v>-27.272727272727273</v>
      </c>
      <c r="E5" s="2">
        <f>+B5+'Octubre 2014 '!E5</f>
        <v>256</v>
      </c>
      <c r="F5" s="2">
        <f>+C5+'Octubre 2014 '!F5</f>
        <v>243</v>
      </c>
      <c r="G5" s="18">
        <f t="shared" si="0"/>
        <v>5.3497942386831276</v>
      </c>
      <c r="H5" s="2">
        <f>+B5-C5+'Octubre 2014 '!H5</f>
        <v>276</v>
      </c>
      <c r="I5" s="22">
        <f>+'Noviembre 2013'!H5</f>
        <v>251</v>
      </c>
      <c r="J5" s="18">
        <f t="shared" si="1"/>
        <v>9.9601593625498008</v>
      </c>
    </row>
    <row r="6" spans="1:10" ht="13" x14ac:dyDescent="0.15">
      <c r="A6" s="1" t="s">
        <v>6</v>
      </c>
      <c r="B6" s="2">
        <v>33</v>
      </c>
      <c r="C6" s="2">
        <f>+'Noviembre 2013'!B6</f>
        <v>23</v>
      </c>
      <c r="D6" s="18">
        <f t="shared" si="2"/>
        <v>43.478260869565219</v>
      </c>
      <c r="E6" s="2">
        <f>+B6+'Octubre 2014 '!E6</f>
        <v>393</v>
      </c>
      <c r="F6" s="2">
        <f>+C6+'Octubre 2014 '!F6</f>
        <v>335</v>
      </c>
      <c r="G6" s="18">
        <f t="shared" si="0"/>
        <v>17.313432835820894</v>
      </c>
      <c r="H6" s="2">
        <f>+B6-C6+'Octubre 2014 '!H6</f>
        <v>423</v>
      </c>
      <c r="I6" s="22">
        <f>+'Noviembre 2013'!H6</f>
        <v>364</v>
      </c>
      <c r="J6" s="18">
        <f t="shared" si="1"/>
        <v>16.208791208791208</v>
      </c>
    </row>
    <row r="7" spans="1:10" x14ac:dyDescent="0.15">
      <c r="A7" s="8" t="s">
        <v>1</v>
      </c>
      <c r="B7" s="6">
        <f>SUM(B4:B6)</f>
        <v>85</v>
      </c>
      <c r="C7" s="6">
        <f>SUM(C4:C6)</f>
        <v>69</v>
      </c>
      <c r="D7" s="7">
        <f>+(B7-C7)*100/C7</f>
        <v>23.188405797101449</v>
      </c>
      <c r="E7" s="6">
        <f>SUM(E4:E6)</f>
        <v>963</v>
      </c>
      <c r="F7" s="6">
        <f>SUM(F4:F6)</f>
        <v>876</v>
      </c>
      <c r="G7" s="7">
        <f t="shared" si="0"/>
        <v>9.9315068493150687</v>
      </c>
      <c r="H7" s="6">
        <f>SUM(H4:H6)</f>
        <v>1042</v>
      </c>
      <c r="I7" s="6">
        <f>SUM(I4:I6)</f>
        <v>925</v>
      </c>
      <c r="J7" s="7">
        <f t="shared" si="1"/>
        <v>12.648648648648649</v>
      </c>
    </row>
    <row r="8" spans="1:10" ht="13" x14ac:dyDescent="0.15">
      <c r="A8" s="1" t="s">
        <v>7</v>
      </c>
      <c r="B8" s="2">
        <v>11</v>
      </c>
      <c r="C8" s="2">
        <f>+'Noviembre 2013'!B8</f>
        <v>8</v>
      </c>
      <c r="D8" s="18">
        <f t="shared" si="2"/>
        <v>37.5</v>
      </c>
      <c r="E8" s="2">
        <f>+B8+'Octubre 2014 '!E8</f>
        <v>119</v>
      </c>
      <c r="F8" s="2">
        <f>+C8+'Octubre 2014 '!F8</f>
        <v>104</v>
      </c>
      <c r="G8" s="18">
        <f t="shared" si="0"/>
        <v>14.423076923076923</v>
      </c>
      <c r="H8" s="2">
        <f>+B8-C8+'Octubre 2014 '!H8</f>
        <v>131</v>
      </c>
      <c r="I8" s="22">
        <f>+'Noviembre 2013'!H8</f>
        <v>113</v>
      </c>
      <c r="J8" s="18">
        <f t="shared" si="1"/>
        <v>15.929203539823009</v>
      </c>
    </row>
    <row r="9" spans="1:10" ht="13" x14ac:dyDescent="0.15">
      <c r="A9" s="1" t="s">
        <v>8</v>
      </c>
      <c r="B9" s="2">
        <v>10</v>
      </c>
      <c r="C9" s="2">
        <f>+'Noviembre 2013'!B9</f>
        <v>8</v>
      </c>
      <c r="D9" s="18">
        <f t="shared" si="2"/>
        <v>25</v>
      </c>
      <c r="E9" s="2">
        <f>+B9+'Octubre 2014 '!E9</f>
        <v>108</v>
      </c>
      <c r="F9" s="2">
        <f>+C9+'Octubre 2014 '!F9</f>
        <v>110</v>
      </c>
      <c r="G9" s="18">
        <f t="shared" si="0"/>
        <v>-1.8181818181818181</v>
      </c>
      <c r="H9" s="2">
        <f>+B9-C9+'Octubre 2014 '!H9</f>
        <v>113</v>
      </c>
      <c r="I9" s="22">
        <f>+'Noviembre 2013'!H9</f>
        <v>120</v>
      </c>
      <c r="J9" s="18">
        <f t="shared" si="1"/>
        <v>-5.833333333333333</v>
      </c>
    </row>
    <row r="10" spans="1:10" ht="13" x14ac:dyDescent="0.15">
      <c r="A10" s="1" t="s">
        <v>9</v>
      </c>
      <c r="B10" s="2">
        <v>38</v>
      </c>
      <c r="C10" s="2">
        <f>+'Noviembre 2013'!B10</f>
        <v>30</v>
      </c>
      <c r="D10" s="18">
        <f t="shared" si="2"/>
        <v>26.666666666666668</v>
      </c>
      <c r="E10" s="2">
        <f>+B10+'Octubre 2014 '!E10</f>
        <v>364</v>
      </c>
      <c r="F10" s="2">
        <f>+C10+'Octubre 2014 '!F10</f>
        <v>306</v>
      </c>
      <c r="G10" s="18">
        <f t="shared" si="0"/>
        <v>18.954248366013072</v>
      </c>
      <c r="H10" s="2">
        <f>+B10-C10+'Octubre 2014 '!H10</f>
        <v>392</v>
      </c>
      <c r="I10" s="22">
        <f>+'Noviembre 2013'!H10</f>
        <v>344</v>
      </c>
      <c r="J10" s="18">
        <f t="shared" si="1"/>
        <v>13.953488372093023</v>
      </c>
    </row>
    <row r="11" spans="1:10" ht="13" x14ac:dyDescent="0.15">
      <c r="A11" s="1" t="s">
        <v>10</v>
      </c>
      <c r="B11" s="2">
        <v>74</v>
      </c>
      <c r="C11" s="2">
        <f>+'Noviembre 2013'!B11</f>
        <v>84</v>
      </c>
      <c r="D11" s="18">
        <f t="shared" si="2"/>
        <v>-11.904761904761905</v>
      </c>
      <c r="E11" s="2">
        <f>+B11+'Octubre 2014 '!E11</f>
        <v>1029</v>
      </c>
      <c r="F11" s="2">
        <f>+C11+'Octubre 2014 '!F11</f>
        <v>847</v>
      </c>
      <c r="G11" s="18">
        <f t="shared" si="0"/>
        <v>21.487603305785125</v>
      </c>
      <c r="H11" s="2">
        <f>+B11-C11+'Octubre 2014 '!H11</f>
        <v>1127</v>
      </c>
      <c r="I11" s="22">
        <f>+'Noviembre 2013'!H11</f>
        <v>915</v>
      </c>
      <c r="J11" s="18">
        <f t="shared" si="1"/>
        <v>23.169398907103826</v>
      </c>
    </row>
    <row r="12" spans="1:10" ht="13" x14ac:dyDescent="0.15">
      <c r="A12" s="1" t="s">
        <v>11</v>
      </c>
      <c r="B12" s="2">
        <v>132</v>
      </c>
      <c r="C12" s="2">
        <f>+'Noviembre 2013'!B12</f>
        <v>205</v>
      </c>
      <c r="D12" s="18">
        <f t="shared" si="2"/>
        <v>-35.609756097560975</v>
      </c>
      <c r="E12" s="2">
        <f>+B12+'Octubre 2014 '!E12</f>
        <v>1996</v>
      </c>
      <c r="F12" s="2">
        <f>+C12+'Octubre 2014 '!F12</f>
        <v>1878</v>
      </c>
      <c r="G12" s="18">
        <f t="shared" si="0"/>
        <v>6.2832800851970179</v>
      </c>
      <c r="H12" s="2">
        <f>+B12-C12+'Octubre 2014 '!H12</f>
        <v>2253</v>
      </c>
      <c r="I12" s="22">
        <f>+'Noviembre 2013'!H12</f>
        <v>2085</v>
      </c>
      <c r="J12" s="18">
        <f t="shared" si="1"/>
        <v>8.057553956834532</v>
      </c>
    </row>
    <row r="13" spans="1:10" x14ac:dyDescent="0.15">
      <c r="A13" s="8" t="s">
        <v>2</v>
      </c>
      <c r="B13" s="6">
        <f>SUM(B8:B12)</f>
        <v>265</v>
      </c>
      <c r="C13" s="6">
        <f>SUM(C8:C12)</f>
        <v>335</v>
      </c>
      <c r="D13" s="7">
        <f>+(B13-C13)*100/C13</f>
        <v>-20.895522388059703</v>
      </c>
      <c r="E13" s="6">
        <f>SUM(E8:E12)</f>
        <v>3616</v>
      </c>
      <c r="F13" s="6">
        <f>SUM(F8:F12)</f>
        <v>3245</v>
      </c>
      <c r="G13" s="7">
        <f t="shared" si="0"/>
        <v>11.432973805855163</v>
      </c>
      <c r="H13" s="6">
        <f>SUM(H8:H12)</f>
        <v>4016</v>
      </c>
      <c r="I13" s="6">
        <f>SUM(I8:I12)</f>
        <v>3577</v>
      </c>
      <c r="J13" s="7">
        <f t="shared" si="1"/>
        <v>12.27285434721834</v>
      </c>
    </row>
    <row r="14" spans="1:10" ht="13" x14ac:dyDescent="0.15">
      <c r="A14" s="1" t="s">
        <v>12</v>
      </c>
      <c r="B14" s="2">
        <v>56</v>
      </c>
      <c r="C14" s="2">
        <f>+'Noviembre 2013'!B14</f>
        <v>70</v>
      </c>
      <c r="D14" s="18">
        <f t="shared" si="2"/>
        <v>-20</v>
      </c>
      <c r="E14" s="2">
        <f>+B14+'Octubre 2014 '!E14</f>
        <v>634</v>
      </c>
      <c r="F14" s="2">
        <f>+C14+'Octubre 2014 '!F14</f>
        <v>572</v>
      </c>
      <c r="G14" s="18">
        <f t="shared" si="0"/>
        <v>10.839160839160838</v>
      </c>
      <c r="H14" s="2">
        <f>+B14-C14+'Octubre 2014 '!H14</f>
        <v>697</v>
      </c>
      <c r="I14" s="22">
        <f>+'Noviembre 2013'!H14</f>
        <v>622</v>
      </c>
      <c r="J14" s="18">
        <f t="shared" si="1"/>
        <v>12.057877813504824</v>
      </c>
    </row>
    <row r="15" spans="1:10" ht="13" x14ac:dyDescent="0.15">
      <c r="A15" s="1" t="s">
        <v>13</v>
      </c>
      <c r="B15" s="2">
        <v>43</v>
      </c>
      <c r="C15" s="2">
        <f>+'Noviembre 2013'!B15</f>
        <v>63</v>
      </c>
      <c r="D15" s="18">
        <f t="shared" si="2"/>
        <v>-31.746031746031747</v>
      </c>
      <c r="E15" s="2">
        <f>+B15+'Octubre 2014 '!E15</f>
        <v>787</v>
      </c>
      <c r="F15" s="2">
        <f>+C15+'Octubre 2014 '!F15</f>
        <v>558</v>
      </c>
      <c r="G15" s="18">
        <f t="shared" si="0"/>
        <v>41.039426523297493</v>
      </c>
      <c r="H15" s="2">
        <f>+B15-C15+'Octubre 2014 '!H15</f>
        <v>863</v>
      </c>
      <c r="I15" s="22">
        <f>+'Noviembre 2013'!H15</f>
        <v>613</v>
      </c>
      <c r="J15" s="18">
        <f t="shared" si="1"/>
        <v>40.783034257748774</v>
      </c>
    </row>
    <row r="16" spans="1:10" ht="13" x14ac:dyDescent="0.15">
      <c r="A16" s="1" t="s">
        <v>14</v>
      </c>
      <c r="B16" s="2">
        <v>40</v>
      </c>
      <c r="C16" s="2">
        <f>+'Noviembre 2013'!B16</f>
        <v>44</v>
      </c>
      <c r="D16" s="18">
        <f t="shared" si="2"/>
        <v>-9.0909090909090917</v>
      </c>
      <c r="E16" s="2">
        <f>+B16+'Octubre 2014 '!E16</f>
        <v>502</v>
      </c>
      <c r="F16" s="2">
        <f>+C16+'Octubre 2014 '!F16</f>
        <v>436</v>
      </c>
      <c r="G16" s="18">
        <f t="shared" si="0"/>
        <v>15.137614678899082</v>
      </c>
      <c r="H16" s="2">
        <f>+B16-C16+'Octubre 2014 '!H16</f>
        <v>552</v>
      </c>
      <c r="I16" s="22">
        <f>+'Noviembre 2013'!H16</f>
        <v>476</v>
      </c>
      <c r="J16" s="18">
        <f t="shared" si="1"/>
        <v>15.966386554621849</v>
      </c>
    </row>
    <row r="17" spans="1:10" ht="13" x14ac:dyDescent="0.15">
      <c r="A17" s="1" t="s">
        <v>15</v>
      </c>
      <c r="B17" s="2">
        <v>30</v>
      </c>
      <c r="C17" s="2">
        <f>+'Noviembre 2013'!B17</f>
        <v>31</v>
      </c>
      <c r="D17" s="18">
        <f t="shared" si="2"/>
        <v>-3.225806451612903</v>
      </c>
      <c r="E17" s="2">
        <f>+B17+'Octubre 2014 '!E17</f>
        <v>328</v>
      </c>
      <c r="F17" s="2">
        <f>+C17+'Octubre 2014 '!F17</f>
        <v>366</v>
      </c>
      <c r="G17" s="18">
        <f t="shared" si="0"/>
        <v>-10.382513661202186</v>
      </c>
      <c r="H17" s="2">
        <f>+B17-C17+'Octubre 2014 '!H17</f>
        <v>370</v>
      </c>
      <c r="I17" s="22">
        <f>+'Noviembre 2013'!H17</f>
        <v>407</v>
      </c>
      <c r="J17" s="18">
        <f t="shared" si="1"/>
        <v>-9.0909090909090917</v>
      </c>
    </row>
    <row r="18" spans="1:10" ht="13" x14ac:dyDescent="0.15">
      <c r="A18" s="1" t="s">
        <v>29</v>
      </c>
      <c r="B18" s="2">
        <v>19</v>
      </c>
      <c r="C18" s="2">
        <f>+'Noviembre 2013'!B18</f>
        <v>37</v>
      </c>
      <c r="D18" s="18">
        <f t="shared" si="2"/>
        <v>-48.648648648648646</v>
      </c>
      <c r="E18" s="2">
        <f>+B18+'Octubre 2014 '!E18</f>
        <v>410</v>
      </c>
      <c r="F18" s="2">
        <f>+C18+'Octubre 2014 '!F18</f>
        <v>327</v>
      </c>
      <c r="G18" s="18">
        <f t="shared" si="0"/>
        <v>25.382262996941897</v>
      </c>
      <c r="H18" s="2">
        <f>+B18-C18+'Octubre 2014 '!H18</f>
        <v>458</v>
      </c>
      <c r="I18" s="22">
        <f>+'Noviembre 2013'!H18</f>
        <v>357</v>
      </c>
      <c r="J18" s="18">
        <f t="shared" si="1"/>
        <v>28.291316526610643</v>
      </c>
    </row>
    <row r="19" spans="1:10" x14ac:dyDescent="0.15">
      <c r="A19" s="8" t="s">
        <v>3</v>
      </c>
      <c r="B19" s="6">
        <f>SUM(B14:B18)</f>
        <v>188</v>
      </c>
      <c r="C19" s="6">
        <f>SUM(C14:C18)</f>
        <v>245</v>
      </c>
      <c r="D19" s="7">
        <f>+(B19-C19)*100/C19</f>
        <v>-23.26530612244898</v>
      </c>
      <c r="E19" s="6">
        <f>SUM(E14:E18)</f>
        <v>2661</v>
      </c>
      <c r="F19" s="6">
        <f>SUM(F14:F18)</f>
        <v>2259</v>
      </c>
      <c r="G19" s="7">
        <f t="shared" si="0"/>
        <v>17.795484727755642</v>
      </c>
      <c r="H19" s="6">
        <f>SUM(H14:H18)</f>
        <v>2940</v>
      </c>
      <c r="I19" s="6">
        <f>SUM(I14:I18)</f>
        <v>2475</v>
      </c>
      <c r="J19" s="7">
        <f t="shared" si="1"/>
        <v>18.787878787878789</v>
      </c>
    </row>
    <row r="20" spans="1:10" ht="13" x14ac:dyDescent="0.15">
      <c r="A20" s="1" t="s">
        <v>16</v>
      </c>
      <c r="B20" s="2">
        <v>21</v>
      </c>
      <c r="C20" s="2">
        <f>+'Noviembre 2013'!B20</f>
        <v>35</v>
      </c>
      <c r="D20" s="18">
        <f t="shared" ref="D20:D27" si="3">+(B20-C20)*100/C20</f>
        <v>-40</v>
      </c>
      <c r="E20" s="2">
        <f>+B20+'Octubre 2014 '!E20</f>
        <v>277</v>
      </c>
      <c r="F20" s="2">
        <f>+C20+'Octubre 2014 '!F20</f>
        <v>285</v>
      </c>
      <c r="G20" s="18">
        <f t="shared" si="0"/>
        <v>-2.807017543859649</v>
      </c>
      <c r="H20" s="2">
        <f>+B20-C20+'Octubre 2014 '!H20</f>
        <v>306</v>
      </c>
      <c r="I20" s="22">
        <f>+'Noviembre 2013'!H20</f>
        <v>338</v>
      </c>
      <c r="J20" s="18">
        <f t="shared" si="1"/>
        <v>-9.4674556213017755</v>
      </c>
    </row>
    <row r="21" spans="1:10" ht="13" x14ac:dyDescent="0.15">
      <c r="A21" s="1" t="s">
        <v>17</v>
      </c>
      <c r="B21" s="2">
        <v>23</v>
      </c>
      <c r="C21" s="2">
        <f>+'Noviembre 2013'!B21</f>
        <v>29</v>
      </c>
      <c r="D21" s="18">
        <f t="shared" si="3"/>
        <v>-20.689655172413794</v>
      </c>
      <c r="E21" s="2">
        <f>+B21+'Octubre 2014 '!E21</f>
        <v>427</v>
      </c>
      <c r="F21" s="2">
        <f>+C21+'Octubre 2014 '!F21</f>
        <v>382</v>
      </c>
      <c r="G21" s="18">
        <f t="shared" si="0"/>
        <v>11.780104712041885</v>
      </c>
      <c r="H21" s="2">
        <f>+B21-C21+'Octubre 2014 '!H21</f>
        <v>480</v>
      </c>
      <c r="I21" s="22">
        <f>+'Noviembre 2013'!H21</f>
        <v>409</v>
      </c>
      <c r="J21" s="18">
        <f t="shared" si="1"/>
        <v>17.359413202933986</v>
      </c>
    </row>
    <row r="22" spans="1:10" ht="13" x14ac:dyDescent="0.15">
      <c r="A22" s="1" t="s">
        <v>19</v>
      </c>
      <c r="B22" s="2">
        <v>3</v>
      </c>
      <c r="C22" s="2">
        <f>+'Noviembre 2013'!B22</f>
        <v>7</v>
      </c>
      <c r="D22" s="18">
        <f t="shared" si="3"/>
        <v>-57.142857142857146</v>
      </c>
      <c r="E22" s="2">
        <f>+B22+'Octubre 2014 '!E22</f>
        <v>36</v>
      </c>
      <c r="F22" s="2">
        <f>+C22+'Octubre 2014 '!F22</f>
        <v>55</v>
      </c>
      <c r="G22" s="18">
        <f t="shared" si="0"/>
        <v>-34.545454545454547</v>
      </c>
      <c r="H22" s="2">
        <f>+B22-C22+'Octubre 2014 '!H22</f>
        <v>37</v>
      </c>
      <c r="I22" s="22">
        <f>+'Noviembre 2013'!H22</f>
        <v>57</v>
      </c>
      <c r="J22" s="18">
        <f t="shared" si="1"/>
        <v>-35.087719298245617</v>
      </c>
    </row>
    <row r="23" spans="1:10" ht="13" x14ac:dyDescent="0.15">
      <c r="A23" s="1" t="s">
        <v>18</v>
      </c>
      <c r="B23" s="2">
        <v>10</v>
      </c>
      <c r="C23" s="2">
        <f>+'Noviembre 2013'!B23</f>
        <v>18</v>
      </c>
      <c r="D23" s="18">
        <f t="shared" si="3"/>
        <v>-44.444444444444443</v>
      </c>
      <c r="E23" s="2">
        <f>+B23+'Octubre 2014 '!E23</f>
        <v>214</v>
      </c>
      <c r="F23" s="2">
        <f>+C23+'Octubre 2014 '!F23</f>
        <v>207</v>
      </c>
      <c r="G23" s="18">
        <f t="shared" si="0"/>
        <v>3.3816425120772946</v>
      </c>
      <c r="H23" s="2">
        <f>+B23-C23+'Octubre 2014 '!H23</f>
        <v>251</v>
      </c>
      <c r="I23" s="22">
        <f>+'Noviembre 2013'!H23</f>
        <v>226</v>
      </c>
      <c r="J23" s="18">
        <f t="shared" si="1"/>
        <v>11.061946902654867</v>
      </c>
    </row>
    <row r="24" spans="1:10" ht="13" x14ac:dyDescent="0.15">
      <c r="A24" s="1" t="s">
        <v>20</v>
      </c>
      <c r="B24" s="2">
        <v>15</v>
      </c>
      <c r="C24" s="2">
        <f>+'Noviembre 2013'!B24</f>
        <v>17</v>
      </c>
      <c r="D24" s="18">
        <f t="shared" si="3"/>
        <v>-11.764705882352942</v>
      </c>
      <c r="E24" s="2">
        <f>+B24+'Octubre 2014 '!E24</f>
        <v>141</v>
      </c>
      <c r="F24" s="2">
        <f>+C24+'Octubre 2014 '!F24</f>
        <v>170</v>
      </c>
      <c r="G24" s="18">
        <f t="shared" si="0"/>
        <v>-17.058823529411764</v>
      </c>
      <c r="H24" s="2">
        <f>+B24-C24+'Octubre 2014 '!H24</f>
        <v>162</v>
      </c>
      <c r="I24" s="22">
        <f>+'Noviembre 2013'!H24</f>
        <v>193</v>
      </c>
      <c r="J24" s="18">
        <f t="shared" si="1"/>
        <v>-16.062176165803109</v>
      </c>
    </row>
    <row r="25" spans="1:10" ht="13" x14ac:dyDescent="0.15">
      <c r="A25" s="1" t="s">
        <v>22</v>
      </c>
      <c r="B25" s="2">
        <v>28</v>
      </c>
      <c r="C25" s="2">
        <f>+'Noviembre 2013'!B25</f>
        <v>34</v>
      </c>
      <c r="D25" s="18">
        <f t="shared" si="3"/>
        <v>-17.647058823529413</v>
      </c>
      <c r="E25" s="2">
        <f>+B25+'Octubre 2014 '!E25</f>
        <v>424</v>
      </c>
      <c r="F25" s="2">
        <f>+C25+'Octubre 2014 '!F25</f>
        <v>330</v>
      </c>
      <c r="G25" s="18">
        <f t="shared" si="0"/>
        <v>28.484848484848484</v>
      </c>
      <c r="H25" s="2">
        <f>+B25-C25+'Octubre 2014 '!H25</f>
        <v>470</v>
      </c>
      <c r="I25" s="22">
        <f>+'Noviembre 2013'!H25</f>
        <v>353</v>
      </c>
      <c r="J25" s="18">
        <f t="shared" si="1"/>
        <v>33.144475920679888</v>
      </c>
    </row>
    <row r="26" spans="1:10" ht="13" x14ac:dyDescent="0.15">
      <c r="A26" s="1" t="s">
        <v>21</v>
      </c>
      <c r="B26" s="2">
        <v>8</v>
      </c>
      <c r="C26" s="2">
        <f>+'Noviembre 2013'!B26</f>
        <v>5</v>
      </c>
      <c r="D26" s="18">
        <f t="shared" si="3"/>
        <v>60</v>
      </c>
      <c r="E26" s="2">
        <f>+B26+'Octubre 2014 '!E26</f>
        <v>108</v>
      </c>
      <c r="F26" s="2">
        <f>+C26+'Octubre 2014 '!F26</f>
        <v>87</v>
      </c>
      <c r="G26" s="18">
        <f t="shared" si="0"/>
        <v>24.137931034482758</v>
      </c>
      <c r="H26" s="2">
        <f>+B26-C26+'Octubre 2014 '!H26</f>
        <v>112</v>
      </c>
      <c r="I26" s="22">
        <f>+'Noviembre 2013'!H26</f>
        <v>91</v>
      </c>
      <c r="J26" s="18">
        <f t="shared" si="1"/>
        <v>23.076923076923077</v>
      </c>
    </row>
    <row r="27" spans="1:10" ht="13" x14ac:dyDescent="0.15">
      <c r="A27" s="1" t="s">
        <v>28</v>
      </c>
      <c r="B27" s="2">
        <v>8</v>
      </c>
      <c r="C27" s="2">
        <f>+'Noviembre 2013'!B27</f>
        <v>7</v>
      </c>
      <c r="D27" s="18">
        <f t="shared" si="3"/>
        <v>14.285714285714286</v>
      </c>
      <c r="E27" s="2">
        <f>+B27+'Octubre 2014 '!E27</f>
        <v>79</v>
      </c>
      <c r="F27" s="2">
        <f>+C27+'Octubre 2014 '!F27</f>
        <v>57</v>
      </c>
      <c r="G27" s="18">
        <f t="shared" si="0"/>
        <v>38.596491228070178</v>
      </c>
      <c r="H27" s="2">
        <f>+B27-C27+'Octubre 2014 '!H27</f>
        <v>90</v>
      </c>
      <c r="I27" s="22">
        <f>+'Noviembre 2013'!H27</f>
        <v>65</v>
      </c>
      <c r="J27" s="18">
        <f t="shared" si="1"/>
        <v>38.46153846153846</v>
      </c>
    </row>
    <row r="28" spans="1:10" x14ac:dyDescent="0.15">
      <c r="A28" s="8" t="s">
        <v>30</v>
      </c>
      <c r="B28" s="6">
        <f>SUM(B20:B27)</f>
        <v>116</v>
      </c>
      <c r="C28" s="6">
        <f>SUM(C20:C27)</f>
        <v>152</v>
      </c>
      <c r="D28" s="7">
        <f>+(B28-C28)*100/C28</f>
        <v>-23.684210526315791</v>
      </c>
      <c r="E28" s="6">
        <f>SUM(E20:E27)</f>
        <v>1706</v>
      </c>
      <c r="F28" s="6">
        <f>SUM(F20:F27)</f>
        <v>1573</v>
      </c>
      <c r="G28" s="7">
        <f>+(E28-F28)*100/F28</f>
        <v>8.4551811824539094</v>
      </c>
      <c r="H28" s="6">
        <f>SUM(H20:H27)</f>
        <v>1908</v>
      </c>
      <c r="I28" s="6">
        <f>SUM(I20:I27)</f>
        <v>1732</v>
      </c>
      <c r="J28" s="7">
        <f>+(H28-I28)*100/I28</f>
        <v>10.161662817551964</v>
      </c>
    </row>
    <row r="29" spans="1:10" ht="14" x14ac:dyDescent="0.15">
      <c r="A29" s="16" t="s">
        <v>27</v>
      </c>
      <c r="B29" s="14">
        <f>+B7+B13+B19+B28</f>
        <v>654</v>
      </c>
      <c r="C29" s="14">
        <f>+C7+C13+C19+C28</f>
        <v>801</v>
      </c>
      <c r="D29" s="15">
        <f>+(B29-C29)*100/C29</f>
        <v>-18.352059925093634</v>
      </c>
      <c r="E29" s="14">
        <f t="shared" ref="E29:I29" si="4">+E7+E13+E19+E28</f>
        <v>8946</v>
      </c>
      <c r="F29" s="14">
        <f t="shared" si="4"/>
        <v>7953</v>
      </c>
      <c r="G29" s="15">
        <f>+(E29-F29)*100/F29</f>
        <v>12.485854394568088</v>
      </c>
      <c r="H29" s="14">
        <f t="shared" si="4"/>
        <v>9906</v>
      </c>
      <c r="I29" s="14">
        <f t="shared" si="4"/>
        <v>8709</v>
      </c>
      <c r="J29" s="15">
        <f>+(H29-I29)*100/I29</f>
        <v>13.74440234240441</v>
      </c>
    </row>
    <row r="30" spans="1:10" x14ac:dyDescent="0.15">
      <c r="A30" s="13" t="s">
        <v>31</v>
      </c>
      <c r="B30" s="13">
        <f>+B29-B7</f>
        <v>569</v>
      </c>
      <c r="C30" s="13">
        <f>+C29-C7</f>
        <v>732</v>
      </c>
      <c r="D30" s="12">
        <f>+(B30-C30)*100/C30</f>
        <v>-22.26775956284153</v>
      </c>
      <c r="E30" s="13">
        <f t="shared" ref="E30:I30" si="5">+E29-E7</f>
        <v>7983</v>
      </c>
      <c r="F30" s="13">
        <f t="shared" si="5"/>
        <v>7077</v>
      </c>
      <c r="G30" s="12">
        <f>+(E30-F30)*100/F30</f>
        <v>12.802034760491734</v>
      </c>
      <c r="H30" s="13">
        <f t="shared" si="5"/>
        <v>8864</v>
      </c>
      <c r="I30" s="13">
        <f t="shared" si="5"/>
        <v>7784</v>
      </c>
      <c r="J30" s="12">
        <f>+(H30-I30)*100/I30</f>
        <v>13.874614594039054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+'Octubre 2013'!B4</f>
        <v>52</v>
      </c>
      <c r="D4" s="18">
        <f>+(B4-C4)*100/C4</f>
        <v>-30.76923076923077</v>
      </c>
      <c r="E4" s="2">
        <f>+B4+'Septiembre 2014'!E4</f>
        <v>278</v>
      </c>
      <c r="F4" s="2">
        <f>+C4+'Septiembre 2014'!F4</f>
        <v>274</v>
      </c>
      <c r="G4" s="18">
        <f t="shared" ref="G4:G27" si="0">+(E4-F4)*100/F4</f>
        <v>1.4598540145985401</v>
      </c>
      <c r="H4" s="2">
        <f>+B4-C4+'Septiembre 2014'!H4</f>
        <v>331</v>
      </c>
      <c r="I4" s="22">
        <f>+'Octubre 2013'!H4</f>
        <v>311</v>
      </c>
      <c r="J4" s="18">
        <f t="shared" ref="J4:J27" si="1">+(H4-I4)*100/I4</f>
        <v>6.430868167202572</v>
      </c>
    </row>
    <row r="5" spans="1:10" ht="13" x14ac:dyDescent="0.15">
      <c r="A5" s="1" t="s">
        <v>5</v>
      </c>
      <c r="B5" s="2">
        <v>38</v>
      </c>
      <c r="C5" s="2">
        <f>+'Octubre 2013'!B5</f>
        <v>30</v>
      </c>
      <c r="D5" s="18">
        <f t="shared" ref="D5:D18" si="2">+(B5-C5)*100/C5</f>
        <v>26.666666666666668</v>
      </c>
      <c r="E5" s="2">
        <f>+B5+'Septiembre 2014'!E5</f>
        <v>240</v>
      </c>
      <c r="F5" s="2">
        <f>+C5+'Septiembre 2014'!F5</f>
        <v>221</v>
      </c>
      <c r="G5" s="18">
        <f t="shared" si="0"/>
        <v>8.5972850678733028</v>
      </c>
      <c r="H5" s="2">
        <f>+B5-C5+'Septiembre 2014'!H5</f>
        <v>282</v>
      </c>
      <c r="I5" s="22">
        <f>+'Octubre 2013'!H5</f>
        <v>249</v>
      </c>
      <c r="J5" s="18">
        <f t="shared" si="1"/>
        <v>13.253012048192771</v>
      </c>
    </row>
    <row r="6" spans="1:10" ht="13" x14ac:dyDescent="0.15">
      <c r="A6" s="1" t="s">
        <v>6</v>
      </c>
      <c r="B6" s="2">
        <v>39</v>
      </c>
      <c r="C6" s="2">
        <f>+'Octubre 2013'!B6</f>
        <v>36</v>
      </c>
      <c r="D6" s="18">
        <f t="shared" si="2"/>
        <v>8.3333333333333339</v>
      </c>
      <c r="E6" s="2">
        <f>+B6+'Septiembre 2014'!E6</f>
        <v>360</v>
      </c>
      <c r="F6" s="2">
        <f>+C6+'Septiembre 2014'!F6</f>
        <v>312</v>
      </c>
      <c r="G6" s="18">
        <f t="shared" si="0"/>
        <v>15.384615384615385</v>
      </c>
      <c r="H6" s="2">
        <f>+B6-C6+'Septiembre 2014'!H6</f>
        <v>413</v>
      </c>
      <c r="I6" s="22">
        <f>+'Octubre 2013'!H6</f>
        <v>370</v>
      </c>
      <c r="J6" s="18">
        <f t="shared" si="1"/>
        <v>11.621621621621621</v>
      </c>
    </row>
    <row r="7" spans="1:10" x14ac:dyDescent="0.15">
      <c r="A7" s="8" t="s">
        <v>1</v>
      </c>
      <c r="B7" s="6">
        <f>SUM(B4:B6)</f>
        <v>113</v>
      </c>
      <c r="C7" s="6">
        <f>SUM(C4:C6)</f>
        <v>118</v>
      </c>
      <c r="D7" s="7">
        <f>+(B7-C7)*100/C7</f>
        <v>-4.2372881355932206</v>
      </c>
      <c r="E7" s="6">
        <f>SUM(E4:E6)</f>
        <v>878</v>
      </c>
      <c r="F7" s="6">
        <f>SUM(F4:F6)</f>
        <v>807</v>
      </c>
      <c r="G7" s="7">
        <f t="shared" si="0"/>
        <v>8.7980173482032225</v>
      </c>
      <c r="H7" s="6">
        <f>SUM(H4:H6)</f>
        <v>1026</v>
      </c>
      <c r="I7" s="6">
        <f>SUM(I4:I6)</f>
        <v>930</v>
      </c>
      <c r="J7" s="7">
        <f t="shared" si="1"/>
        <v>10.32258064516129</v>
      </c>
    </row>
    <row r="8" spans="1:10" ht="13" x14ac:dyDescent="0.15">
      <c r="A8" s="1" t="s">
        <v>7</v>
      </c>
      <c r="B8" s="2">
        <v>8</v>
      </c>
      <c r="C8" s="2">
        <f>+'Octubre 2013'!B8</f>
        <v>14</v>
      </c>
      <c r="D8" s="18">
        <f t="shared" si="2"/>
        <v>-42.857142857142854</v>
      </c>
      <c r="E8" s="2">
        <f>+B8+'Septiembre 2014'!E8</f>
        <v>108</v>
      </c>
      <c r="F8" s="2">
        <f>+C8+'Septiembre 2014'!F8</f>
        <v>96</v>
      </c>
      <c r="G8" s="18">
        <f t="shared" si="0"/>
        <v>12.5</v>
      </c>
      <c r="H8" s="2">
        <f>+B8-C8+'Septiembre 2014'!H8</f>
        <v>128</v>
      </c>
      <c r="I8" s="22">
        <f>+'Octubre 2013'!H8</f>
        <v>113</v>
      </c>
      <c r="J8" s="18">
        <f t="shared" si="1"/>
        <v>13.274336283185841</v>
      </c>
    </row>
    <row r="9" spans="1:10" ht="13" x14ac:dyDescent="0.15">
      <c r="A9" s="1" t="s">
        <v>8</v>
      </c>
      <c r="B9" s="2">
        <v>16</v>
      </c>
      <c r="C9" s="2">
        <f>+'Octubre 2013'!B9</f>
        <v>13</v>
      </c>
      <c r="D9" s="18">
        <f t="shared" si="2"/>
        <v>23.076923076923077</v>
      </c>
      <c r="E9" s="2">
        <f>+B9+'Septiembre 2014'!E9</f>
        <v>98</v>
      </c>
      <c r="F9" s="2">
        <f>+C9+'Septiembre 2014'!F9</f>
        <v>102</v>
      </c>
      <c r="G9" s="18">
        <f t="shared" si="0"/>
        <v>-3.9215686274509802</v>
      </c>
      <c r="H9" s="2">
        <f>+B9-C9+'Septiembre 2014'!H9</f>
        <v>111</v>
      </c>
      <c r="I9" s="22">
        <f>+'Octubre 2013'!H9</f>
        <v>126</v>
      </c>
      <c r="J9" s="18">
        <f t="shared" si="1"/>
        <v>-11.904761904761905</v>
      </c>
    </row>
    <row r="10" spans="1:10" ht="13" x14ac:dyDescent="0.15">
      <c r="A10" s="1" t="s">
        <v>9</v>
      </c>
      <c r="B10" s="2">
        <v>52</v>
      </c>
      <c r="C10" s="2">
        <f>+'Octubre 2013'!B10</f>
        <v>29</v>
      </c>
      <c r="D10" s="18">
        <f t="shared" si="2"/>
        <v>79.310344827586206</v>
      </c>
      <c r="E10" s="2">
        <f>+B10+'Septiembre 2014'!E10</f>
        <v>326</v>
      </c>
      <c r="F10" s="2">
        <f>+C10+'Septiembre 2014'!F10</f>
        <v>276</v>
      </c>
      <c r="G10" s="18">
        <f t="shared" si="0"/>
        <v>18.115942028985508</v>
      </c>
      <c r="H10" s="2">
        <f>+B10-C10+'Septiembre 2014'!H10</f>
        <v>384</v>
      </c>
      <c r="I10" s="22">
        <f>+'Octubre 2013'!H10</f>
        <v>339</v>
      </c>
      <c r="J10" s="18">
        <f t="shared" si="1"/>
        <v>13.274336283185841</v>
      </c>
    </row>
    <row r="11" spans="1:10" ht="13" x14ac:dyDescent="0.15">
      <c r="A11" s="1" t="s">
        <v>10</v>
      </c>
      <c r="B11" s="2">
        <v>92</v>
      </c>
      <c r="C11" s="2">
        <f>+'Octubre 2013'!B11</f>
        <v>128</v>
      </c>
      <c r="D11" s="18">
        <f t="shared" si="2"/>
        <v>-28.125</v>
      </c>
      <c r="E11" s="2">
        <f>+B11+'Septiembre 2014'!E11</f>
        <v>955</v>
      </c>
      <c r="F11" s="2">
        <f>+C11+'Septiembre 2014'!F11</f>
        <v>763</v>
      </c>
      <c r="G11" s="18">
        <f t="shared" si="0"/>
        <v>25.163826998689384</v>
      </c>
      <c r="H11" s="2">
        <f>+B11-C11+'Septiembre 2014'!H11</f>
        <v>1137</v>
      </c>
      <c r="I11" s="22">
        <f>+'Octubre 2013'!H11</f>
        <v>887</v>
      </c>
      <c r="J11" s="18">
        <f t="shared" si="1"/>
        <v>28.184892897406989</v>
      </c>
    </row>
    <row r="12" spans="1:10" ht="13" x14ac:dyDescent="0.15">
      <c r="A12" s="1" t="s">
        <v>11</v>
      </c>
      <c r="B12" s="2">
        <v>199</v>
      </c>
      <c r="C12" s="2">
        <f>+'Octubre 2013'!B12</f>
        <v>213</v>
      </c>
      <c r="D12" s="18">
        <f t="shared" si="2"/>
        <v>-6.572769953051643</v>
      </c>
      <c r="E12" s="2">
        <f>+B12+'Septiembre 2014'!E12</f>
        <v>1864</v>
      </c>
      <c r="F12" s="2">
        <f>+C12+'Septiembre 2014'!F12</f>
        <v>1673</v>
      </c>
      <c r="G12" s="18">
        <f t="shared" si="0"/>
        <v>11.4166168559474</v>
      </c>
      <c r="H12" s="2">
        <f>+B12-C12+'Septiembre 2014'!H12</f>
        <v>2326</v>
      </c>
      <c r="I12" s="22">
        <f>+'Octubre 2013'!H12</f>
        <v>2022</v>
      </c>
      <c r="J12" s="18">
        <f t="shared" si="1"/>
        <v>15.034619188921859</v>
      </c>
    </row>
    <row r="13" spans="1:10" x14ac:dyDescent="0.15">
      <c r="A13" s="8" t="s">
        <v>2</v>
      </c>
      <c r="B13" s="6">
        <f>SUM(B8:B12)</f>
        <v>367</v>
      </c>
      <c r="C13" s="6">
        <f>SUM(C8:C12)</f>
        <v>397</v>
      </c>
      <c r="D13" s="7">
        <f>+(B13-C13)*100/C13</f>
        <v>-7.5566750629722925</v>
      </c>
      <c r="E13" s="6">
        <f>SUM(E8:E12)</f>
        <v>3351</v>
      </c>
      <c r="F13" s="6">
        <f>SUM(F8:F12)</f>
        <v>2910</v>
      </c>
      <c r="G13" s="7">
        <f t="shared" si="0"/>
        <v>15.154639175257731</v>
      </c>
      <c r="H13" s="6">
        <f>SUM(H8:H12)</f>
        <v>4086</v>
      </c>
      <c r="I13" s="6">
        <f>SUM(I8:I12)</f>
        <v>3487</v>
      </c>
      <c r="J13" s="7">
        <f t="shared" si="1"/>
        <v>17.178090048752509</v>
      </c>
    </row>
    <row r="14" spans="1:10" ht="13" x14ac:dyDescent="0.15">
      <c r="A14" s="1" t="s">
        <v>12</v>
      </c>
      <c r="B14" s="2">
        <v>82</v>
      </c>
      <c r="C14" s="2">
        <f>+'Octubre 2013'!B14</f>
        <v>86</v>
      </c>
      <c r="D14" s="18">
        <f t="shared" si="2"/>
        <v>-4.6511627906976747</v>
      </c>
      <c r="E14" s="2">
        <f>+B14+'Septiembre 2014'!E14</f>
        <v>578</v>
      </c>
      <c r="F14" s="2">
        <f>+C14+'Septiembre 2014'!F14</f>
        <v>502</v>
      </c>
      <c r="G14" s="18">
        <f t="shared" si="0"/>
        <v>15.139442231075698</v>
      </c>
      <c r="H14" s="2">
        <f>+B14-C14+'Septiembre 2014'!H14</f>
        <v>711</v>
      </c>
      <c r="I14" s="22">
        <f>+'Octubre 2013'!H14</f>
        <v>596</v>
      </c>
      <c r="J14" s="18">
        <f t="shared" si="1"/>
        <v>19.29530201342282</v>
      </c>
    </row>
    <row r="15" spans="1:10" ht="13" x14ac:dyDescent="0.15">
      <c r="A15" s="1" t="s">
        <v>13</v>
      </c>
      <c r="B15" s="2">
        <v>84</v>
      </c>
      <c r="C15" s="2">
        <f>+'Octubre 2013'!B15</f>
        <v>77</v>
      </c>
      <c r="D15" s="18">
        <f t="shared" si="2"/>
        <v>9.0909090909090917</v>
      </c>
      <c r="E15" s="2">
        <f>+B15+'Septiembre 2014'!E15</f>
        <v>744</v>
      </c>
      <c r="F15" s="2">
        <f>+C15+'Septiembre 2014'!F15</f>
        <v>495</v>
      </c>
      <c r="G15" s="18">
        <f t="shared" si="0"/>
        <v>50.303030303030305</v>
      </c>
      <c r="H15" s="2">
        <f>+B15-C15+'Septiembre 2014'!H15</f>
        <v>883</v>
      </c>
      <c r="I15" s="22">
        <f>+'Octubre 2013'!H15</f>
        <v>573</v>
      </c>
      <c r="J15" s="18">
        <f t="shared" si="1"/>
        <v>54.101221640488653</v>
      </c>
    </row>
    <row r="16" spans="1:10" ht="13" x14ac:dyDescent="0.15">
      <c r="A16" s="1" t="s">
        <v>14</v>
      </c>
      <c r="B16" s="2">
        <v>80</v>
      </c>
      <c r="C16" s="2">
        <f>+'Octubre 2013'!B16</f>
        <v>64</v>
      </c>
      <c r="D16" s="18">
        <f t="shared" si="2"/>
        <v>25</v>
      </c>
      <c r="E16" s="2">
        <f>+B16+'Septiembre 2014'!E16</f>
        <v>462</v>
      </c>
      <c r="F16" s="2">
        <f>+C16+'Septiembre 2014'!F16</f>
        <v>392</v>
      </c>
      <c r="G16" s="18">
        <f t="shared" si="0"/>
        <v>17.857142857142858</v>
      </c>
      <c r="H16" s="2">
        <f>+B16-C16+'Septiembre 2014'!H16</f>
        <v>556</v>
      </c>
      <c r="I16" s="22">
        <f>+'Octubre 2013'!H16</f>
        <v>466</v>
      </c>
      <c r="J16" s="18">
        <f t="shared" si="1"/>
        <v>19.313304721030043</v>
      </c>
    </row>
    <row r="17" spans="1:10" ht="13" x14ac:dyDescent="0.15">
      <c r="A17" s="1" t="s">
        <v>15</v>
      </c>
      <c r="B17" s="2">
        <v>45</v>
      </c>
      <c r="C17" s="2">
        <f>+'Octubre 2013'!B17</f>
        <v>54</v>
      </c>
      <c r="D17" s="18">
        <f t="shared" si="2"/>
        <v>-16.666666666666668</v>
      </c>
      <c r="E17" s="2">
        <f>+B17+'Septiembre 2014'!E17</f>
        <v>298</v>
      </c>
      <c r="F17" s="2">
        <f>+C17+'Septiembre 2014'!F17</f>
        <v>335</v>
      </c>
      <c r="G17" s="18">
        <f t="shared" si="0"/>
        <v>-11.044776119402986</v>
      </c>
      <c r="H17" s="2">
        <f>+B17-C17+'Septiembre 2014'!H17</f>
        <v>371</v>
      </c>
      <c r="I17" s="22">
        <f>+'Octubre 2013'!H17</f>
        <v>400</v>
      </c>
      <c r="J17" s="18">
        <f t="shared" si="1"/>
        <v>-7.25</v>
      </c>
    </row>
    <row r="18" spans="1:10" ht="13" x14ac:dyDescent="0.15">
      <c r="A18" s="1" t="s">
        <v>29</v>
      </c>
      <c r="B18" s="2">
        <v>82</v>
      </c>
      <c r="C18" s="2">
        <f>+'Octubre 2013'!B18</f>
        <v>43</v>
      </c>
      <c r="D18" s="18">
        <f t="shared" si="2"/>
        <v>90.697674418604649</v>
      </c>
      <c r="E18" s="2">
        <f>+B18+'Septiembre 2014'!E18</f>
        <v>391</v>
      </c>
      <c r="F18" s="2">
        <f>+C18+'Septiembre 2014'!F18</f>
        <v>290</v>
      </c>
      <c r="G18" s="18">
        <f t="shared" si="0"/>
        <v>34.827586206896555</v>
      </c>
      <c r="H18" s="2">
        <f>+B18-C18+'Septiembre 2014'!H18</f>
        <v>476</v>
      </c>
      <c r="I18" s="22">
        <f>+'Octubre 2013'!H18</f>
        <v>342</v>
      </c>
      <c r="J18" s="18">
        <f t="shared" si="1"/>
        <v>39.1812865497076</v>
      </c>
    </row>
    <row r="19" spans="1:10" x14ac:dyDescent="0.15">
      <c r="A19" s="8" t="s">
        <v>3</v>
      </c>
      <c r="B19" s="6">
        <f>SUM(B14:B18)</f>
        <v>373</v>
      </c>
      <c r="C19" s="6">
        <f>SUM(C14:C18)</f>
        <v>324</v>
      </c>
      <c r="D19" s="7">
        <f>+(B19-C19)*100/C19</f>
        <v>15.123456790123457</v>
      </c>
      <c r="E19" s="6">
        <f>SUM(E14:E18)</f>
        <v>2473</v>
      </c>
      <c r="F19" s="6">
        <f>SUM(F14:F18)</f>
        <v>2014</v>
      </c>
      <c r="G19" s="7">
        <f t="shared" si="0"/>
        <v>22.790466732869909</v>
      </c>
      <c r="H19" s="6">
        <f>SUM(H14:H18)</f>
        <v>2997</v>
      </c>
      <c r="I19" s="6">
        <f>SUM(I14:I18)</f>
        <v>2377</v>
      </c>
      <c r="J19" s="7">
        <f t="shared" si="1"/>
        <v>26.083298275136727</v>
      </c>
    </row>
    <row r="20" spans="1:10" ht="13" x14ac:dyDescent="0.15">
      <c r="A20" s="1" t="s">
        <v>16</v>
      </c>
      <c r="B20" s="2">
        <v>31</v>
      </c>
      <c r="C20" s="2">
        <f>+'Octubre 2013'!B20</f>
        <v>45</v>
      </c>
      <c r="D20" s="18">
        <f t="shared" ref="D20:D27" si="3">+(B20-C20)*100/C20</f>
        <v>-31.111111111111111</v>
      </c>
      <c r="E20" s="2">
        <f>+B20+'Septiembre 2014'!E20</f>
        <v>256</v>
      </c>
      <c r="F20" s="2">
        <f>+C20+'Septiembre 2014'!F20</f>
        <v>250</v>
      </c>
      <c r="G20" s="18">
        <f t="shared" si="0"/>
        <v>2.4</v>
      </c>
      <c r="H20" s="2">
        <f>+B20-C20+'Septiembre 2014'!H20</f>
        <v>320</v>
      </c>
      <c r="I20" s="22">
        <f>+'Octubre 2013'!H20</f>
        <v>340</v>
      </c>
      <c r="J20" s="18">
        <f t="shared" si="1"/>
        <v>-5.882352941176471</v>
      </c>
    </row>
    <row r="21" spans="1:10" ht="13" x14ac:dyDescent="0.15">
      <c r="A21" s="1" t="s">
        <v>17</v>
      </c>
      <c r="B21" s="2">
        <v>66</v>
      </c>
      <c r="C21" s="2">
        <f>+'Octubre 2013'!B21</f>
        <v>76</v>
      </c>
      <c r="D21" s="18">
        <f t="shared" si="3"/>
        <v>-13.157894736842104</v>
      </c>
      <c r="E21" s="2">
        <f>+B21+'Septiembre 2014'!E21</f>
        <v>404</v>
      </c>
      <c r="F21" s="2">
        <f>+C21+'Septiembre 2014'!F21</f>
        <v>353</v>
      </c>
      <c r="G21" s="18">
        <f t="shared" si="0"/>
        <v>14.447592067988669</v>
      </c>
      <c r="H21" s="2">
        <f>+B21-C21+'Septiembre 2014'!H21</f>
        <v>486</v>
      </c>
      <c r="I21" s="22">
        <f>+'Octubre 2013'!H21</f>
        <v>397</v>
      </c>
      <c r="J21" s="18">
        <f t="shared" si="1"/>
        <v>22.418136020151135</v>
      </c>
    </row>
    <row r="22" spans="1:10" ht="13" x14ac:dyDescent="0.15">
      <c r="A22" s="1" t="s">
        <v>19</v>
      </c>
      <c r="B22" s="2">
        <v>4</v>
      </c>
      <c r="C22" s="2">
        <f>+'Octubre 2013'!B22</f>
        <v>9</v>
      </c>
      <c r="D22" s="18">
        <f t="shared" si="3"/>
        <v>-55.555555555555557</v>
      </c>
      <c r="E22" s="2">
        <f>+B22+'Septiembre 2014'!E22</f>
        <v>33</v>
      </c>
      <c r="F22" s="2">
        <f>+C22+'Septiembre 2014'!F22</f>
        <v>48</v>
      </c>
      <c r="G22" s="18">
        <f t="shared" si="0"/>
        <v>-31.25</v>
      </c>
      <c r="H22" s="2">
        <f>+B22-C22+'Septiembre 2014'!H22</f>
        <v>41</v>
      </c>
      <c r="I22" s="22">
        <f>+'Octubre 2013'!H22</f>
        <v>53</v>
      </c>
      <c r="J22" s="18">
        <f t="shared" si="1"/>
        <v>-22.641509433962263</v>
      </c>
    </row>
    <row r="23" spans="1:10" ht="13" x14ac:dyDescent="0.15">
      <c r="A23" s="1" t="s">
        <v>18</v>
      </c>
      <c r="B23" s="2">
        <v>38</v>
      </c>
      <c r="C23" s="2">
        <f>+'Octubre 2013'!B23</f>
        <v>34</v>
      </c>
      <c r="D23" s="18">
        <f t="shared" si="3"/>
        <v>11.764705882352942</v>
      </c>
      <c r="E23" s="2">
        <f>+B23+'Septiembre 2014'!E23</f>
        <v>204</v>
      </c>
      <c r="F23" s="2">
        <f>+C23+'Septiembre 2014'!F23</f>
        <v>189</v>
      </c>
      <c r="G23" s="18">
        <f t="shared" si="0"/>
        <v>7.9365079365079367</v>
      </c>
      <c r="H23" s="2">
        <f>+B23-C23+'Septiembre 2014'!H23</f>
        <v>259</v>
      </c>
      <c r="I23" s="22">
        <f>+'Octubre 2013'!H23</f>
        <v>217</v>
      </c>
      <c r="J23" s="18">
        <f t="shared" si="1"/>
        <v>19.35483870967742</v>
      </c>
    </row>
    <row r="24" spans="1:10" ht="13" x14ac:dyDescent="0.15">
      <c r="A24" s="1" t="s">
        <v>20</v>
      </c>
      <c r="B24" s="2">
        <v>18</v>
      </c>
      <c r="C24" s="2">
        <f>+'Octubre 2013'!B24</f>
        <v>32</v>
      </c>
      <c r="D24" s="18">
        <f t="shared" si="3"/>
        <v>-43.75</v>
      </c>
      <c r="E24" s="2">
        <f>+B24+'Septiembre 2014'!E24</f>
        <v>126</v>
      </c>
      <c r="F24" s="2">
        <f>+C24+'Septiembre 2014'!F24</f>
        <v>153</v>
      </c>
      <c r="G24" s="18">
        <f t="shared" si="0"/>
        <v>-17.647058823529413</v>
      </c>
      <c r="H24" s="2">
        <f>+B24-C24+'Septiembre 2014'!H24</f>
        <v>164</v>
      </c>
      <c r="I24" s="22">
        <f>+'Octubre 2013'!H24</f>
        <v>189</v>
      </c>
      <c r="J24" s="18">
        <f t="shared" si="1"/>
        <v>-13.227513227513228</v>
      </c>
    </row>
    <row r="25" spans="1:10" ht="13" x14ac:dyDescent="0.15">
      <c r="A25" s="1" t="s">
        <v>22</v>
      </c>
      <c r="B25" s="2">
        <v>83</v>
      </c>
      <c r="C25" s="2">
        <f>+'Octubre 2013'!B25</f>
        <v>47</v>
      </c>
      <c r="D25" s="18">
        <f t="shared" si="3"/>
        <v>76.59574468085107</v>
      </c>
      <c r="E25" s="2">
        <f>+B25+'Septiembre 2014'!E25</f>
        <v>396</v>
      </c>
      <c r="F25" s="2">
        <f>+C25+'Septiembre 2014'!F25</f>
        <v>296</v>
      </c>
      <c r="G25" s="18">
        <f t="shared" si="0"/>
        <v>33.783783783783782</v>
      </c>
      <c r="H25" s="2">
        <f>+B25-C25+'Septiembre 2014'!H25</f>
        <v>476</v>
      </c>
      <c r="I25" s="22">
        <f>+'Octubre 2013'!H25</f>
        <v>338</v>
      </c>
      <c r="J25" s="18">
        <f t="shared" si="1"/>
        <v>40.828402366863905</v>
      </c>
    </row>
    <row r="26" spans="1:10" ht="13" x14ac:dyDescent="0.15">
      <c r="A26" s="1" t="s">
        <v>21</v>
      </c>
      <c r="B26" s="2">
        <v>19</v>
      </c>
      <c r="C26" s="2">
        <f>+'Octubre 2013'!B26</f>
        <v>14</v>
      </c>
      <c r="D26" s="18">
        <f t="shared" si="3"/>
        <v>35.714285714285715</v>
      </c>
      <c r="E26" s="2">
        <f>+B26+'Septiembre 2014'!E26</f>
        <v>100</v>
      </c>
      <c r="F26" s="2">
        <f>+C26+'Septiembre 2014'!F26</f>
        <v>82</v>
      </c>
      <c r="G26" s="18">
        <f t="shared" si="0"/>
        <v>21.951219512195124</v>
      </c>
      <c r="H26" s="2">
        <f>+B26-C26+'Septiembre 2014'!H26</f>
        <v>109</v>
      </c>
      <c r="I26" s="22">
        <f>+'Octubre 2013'!H26</f>
        <v>92</v>
      </c>
      <c r="J26" s="18">
        <f t="shared" si="1"/>
        <v>18.478260869565219</v>
      </c>
    </row>
    <row r="27" spans="1:10" ht="13" x14ac:dyDescent="0.15">
      <c r="A27" s="1" t="s">
        <v>28</v>
      </c>
      <c r="B27" s="2">
        <v>11</v>
      </c>
      <c r="C27" s="2">
        <f>+'Octubre 2013'!B27</f>
        <v>9</v>
      </c>
      <c r="D27" s="18">
        <f t="shared" si="3"/>
        <v>22.222222222222221</v>
      </c>
      <c r="E27" s="2">
        <f>+B27+'Septiembre 2014'!E27</f>
        <v>71</v>
      </c>
      <c r="F27" s="2">
        <f>+C27+'Septiembre 2014'!F27</f>
        <v>50</v>
      </c>
      <c r="G27" s="18">
        <f t="shared" si="0"/>
        <v>42</v>
      </c>
      <c r="H27" s="2">
        <f>+B27-C27+'Septiembre 2014'!H27</f>
        <v>89</v>
      </c>
      <c r="I27" s="22">
        <f>+'Octubre 2013'!H27</f>
        <v>62</v>
      </c>
      <c r="J27" s="18">
        <f t="shared" si="1"/>
        <v>43.548387096774192</v>
      </c>
    </row>
    <row r="28" spans="1:10" x14ac:dyDescent="0.15">
      <c r="A28" s="8" t="s">
        <v>30</v>
      </c>
      <c r="B28" s="6">
        <f>SUM(B20:B27)</f>
        <v>270</v>
      </c>
      <c r="C28" s="6">
        <f>SUM(C20:C27)</f>
        <v>266</v>
      </c>
      <c r="D28" s="7">
        <f>+(B28-C28)*100/C28</f>
        <v>1.5037593984962405</v>
      </c>
      <c r="E28" s="6">
        <f>SUM(E20:E27)</f>
        <v>1590</v>
      </c>
      <c r="F28" s="6">
        <f>SUM(F20:F27)</f>
        <v>1421</v>
      </c>
      <c r="G28" s="7">
        <f>+(E28-F28)*100/F28</f>
        <v>11.893033075299085</v>
      </c>
      <c r="H28" s="6">
        <f>SUM(H20:H27)</f>
        <v>1944</v>
      </c>
      <c r="I28" s="6">
        <f>SUM(I20:I27)</f>
        <v>1688</v>
      </c>
      <c r="J28" s="7">
        <f>+(H28-I28)*100/I28</f>
        <v>15.165876777251185</v>
      </c>
    </row>
    <row r="29" spans="1:10" ht="14" x14ac:dyDescent="0.15">
      <c r="A29" s="16" t="s">
        <v>27</v>
      </c>
      <c r="B29" s="14">
        <f>+B7+B13+B19+B28</f>
        <v>1123</v>
      </c>
      <c r="C29" s="14">
        <f>+C7+C13+C19+C28</f>
        <v>1105</v>
      </c>
      <c r="D29" s="15">
        <f>+(B29-C29)*100/C29</f>
        <v>1.6289592760180995</v>
      </c>
      <c r="E29" s="14">
        <f t="shared" ref="E29:I29" si="4">+E7+E13+E19+E28</f>
        <v>8292</v>
      </c>
      <c r="F29" s="14">
        <f t="shared" si="4"/>
        <v>7152</v>
      </c>
      <c r="G29" s="15">
        <f>+(E29-F29)*100/F29</f>
        <v>15.939597315436242</v>
      </c>
      <c r="H29" s="14">
        <f t="shared" si="4"/>
        <v>10053</v>
      </c>
      <c r="I29" s="14">
        <f t="shared" si="4"/>
        <v>8482</v>
      </c>
      <c r="J29" s="15">
        <f>+(H29-I29)*100/I29</f>
        <v>18.521575100212214</v>
      </c>
    </row>
    <row r="30" spans="1:10" x14ac:dyDescent="0.15">
      <c r="A30" s="13" t="s">
        <v>31</v>
      </c>
      <c r="B30" s="13">
        <f>+B29-B7</f>
        <v>1010</v>
      </c>
      <c r="C30" s="13">
        <f>+C29-C7</f>
        <v>987</v>
      </c>
      <c r="D30" s="12">
        <f>+(B30-C30)*100/C30</f>
        <v>2.3302938196555218</v>
      </c>
      <c r="E30" s="13">
        <f t="shared" ref="E30:I30" si="5">+E29-E7</f>
        <v>7414</v>
      </c>
      <c r="F30" s="13">
        <f t="shared" si="5"/>
        <v>6345</v>
      </c>
      <c r="G30" s="12">
        <f>+(E30-F30)*100/F30</f>
        <v>16.847911741528762</v>
      </c>
      <c r="H30" s="13">
        <f t="shared" si="5"/>
        <v>9027</v>
      </c>
      <c r="I30" s="13">
        <f t="shared" si="5"/>
        <v>7552</v>
      </c>
      <c r="J30" s="12">
        <f>+(H30-I30)*100/I30</f>
        <v>19.53125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18</v>
      </c>
      <c r="C4" s="2">
        <f>+'Septiembre 2013'!B4</f>
        <v>15</v>
      </c>
      <c r="D4" s="18">
        <f>+(B4-C4)*100/C4</f>
        <v>20</v>
      </c>
      <c r="E4" s="2">
        <f>+B4+'Agosto 2014'!E4</f>
        <v>242</v>
      </c>
      <c r="F4" s="2">
        <f>+C4+'Agosto 2014'!F4</f>
        <v>222</v>
      </c>
      <c r="G4" s="18">
        <f t="shared" ref="G4:G27" si="0">+(E4-F4)*100/F4</f>
        <v>9.0090090090090094</v>
      </c>
      <c r="H4" s="2">
        <f>+B4-C4+'Agosto 2014'!H4</f>
        <v>347</v>
      </c>
      <c r="I4" s="22">
        <f>+'Septiembre 2013'!H4</f>
        <v>295</v>
      </c>
      <c r="J4" s="18">
        <f t="shared" ref="J4:J27" si="1">+(H4-I4)*100/I4</f>
        <v>17.627118644067796</v>
      </c>
    </row>
    <row r="5" spans="1:10" ht="13" x14ac:dyDescent="0.15">
      <c r="A5" s="1" t="s">
        <v>5</v>
      </c>
      <c r="B5" s="2">
        <v>19</v>
      </c>
      <c r="C5" s="2">
        <f>+'Septiembre 2013'!B5</f>
        <v>18</v>
      </c>
      <c r="D5" s="18">
        <f t="shared" ref="D5:D18" si="2">+(B5-C5)*100/C5</f>
        <v>5.5555555555555554</v>
      </c>
      <c r="E5" s="2">
        <f>+B5+'Agosto 2014'!E5</f>
        <v>202</v>
      </c>
      <c r="F5" s="2">
        <f>+C5+'Agosto 2014'!F5</f>
        <v>191</v>
      </c>
      <c r="G5" s="18">
        <f t="shared" si="0"/>
        <v>5.7591623036649215</v>
      </c>
      <c r="H5" s="2">
        <f>+B5-C5+'Agosto 2014'!H5</f>
        <v>274</v>
      </c>
      <c r="I5" s="22">
        <f>+'Septiembre 2013'!H5</f>
        <v>237</v>
      </c>
      <c r="J5" s="18">
        <f t="shared" si="1"/>
        <v>15.611814345991561</v>
      </c>
    </row>
    <row r="6" spans="1:10" ht="13" x14ac:dyDescent="0.15">
      <c r="A6" s="1" t="s">
        <v>6</v>
      </c>
      <c r="B6" s="2">
        <v>34</v>
      </c>
      <c r="C6" s="2">
        <f>+'Septiembre 2013'!B6</f>
        <v>29</v>
      </c>
      <c r="D6" s="18">
        <f t="shared" si="2"/>
        <v>17.241379310344829</v>
      </c>
      <c r="E6" s="2">
        <f>+B6+'Agosto 2014'!E6</f>
        <v>321</v>
      </c>
      <c r="F6" s="2">
        <f>+C6+'Agosto 2014'!F6</f>
        <v>276</v>
      </c>
      <c r="G6" s="18">
        <f t="shared" si="0"/>
        <v>16.304347826086957</v>
      </c>
      <c r="H6" s="2">
        <f>+B6-C6+'Agosto 2014'!H6</f>
        <v>410</v>
      </c>
      <c r="I6" s="22">
        <f>+'Septiembre 2013'!H6</f>
        <v>368</v>
      </c>
      <c r="J6" s="18">
        <f t="shared" si="1"/>
        <v>11.413043478260869</v>
      </c>
    </row>
    <row r="7" spans="1:10" x14ac:dyDescent="0.15">
      <c r="A7" s="8" t="s">
        <v>1</v>
      </c>
      <c r="B7" s="6">
        <f>SUM(B4:B6)</f>
        <v>71</v>
      </c>
      <c r="C7" s="6">
        <f>SUM(C4:C6)</f>
        <v>62</v>
      </c>
      <c r="D7" s="7">
        <f>+(B7-C7)*100/C7</f>
        <v>14.516129032258064</v>
      </c>
      <c r="E7" s="6">
        <f>SUM(E4:E6)</f>
        <v>765</v>
      </c>
      <c r="F7" s="6">
        <f>SUM(F4:F6)</f>
        <v>689</v>
      </c>
      <c r="G7" s="7">
        <f t="shared" si="0"/>
        <v>11.030478955007258</v>
      </c>
      <c r="H7" s="6">
        <f>SUM(H4:H6)</f>
        <v>1031</v>
      </c>
      <c r="I7" s="6">
        <f>SUM(I4:I6)</f>
        <v>900</v>
      </c>
      <c r="J7" s="7">
        <f t="shared" si="1"/>
        <v>14.555555555555555</v>
      </c>
    </row>
    <row r="8" spans="1:10" ht="13" x14ac:dyDescent="0.15">
      <c r="A8" s="1" t="s">
        <v>7</v>
      </c>
      <c r="B8" s="2">
        <v>6</v>
      </c>
      <c r="C8" s="2">
        <f>+'Septiembre 2013'!B8</f>
        <v>7</v>
      </c>
      <c r="D8" s="18">
        <f t="shared" si="2"/>
        <v>-14.285714285714286</v>
      </c>
      <c r="E8" s="2">
        <f>+B8+'Agosto 2014'!E8</f>
        <v>100</v>
      </c>
      <c r="F8" s="2">
        <f>+C8+'Agosto 2014'!F8</f>
        <v>82</v>
      </c>
      <c r="G8" s="18">
        <f t="shared" si="0"/>
        <v>21.951219512195124</v>
      </c>
      <c r="H8" s="2">
        <f>+B8-C8+'Agosto 2014'!H8</f>
        <v>134</v>
      </c>
      <c r="I8" s="22">
        <f>+'Septiembre 2013'!H8</f>
        <v>109</v>
      </c>
      <c r="J8" s="18">
        <f t="shared" si="1"/>
        <v>22.935779816513762</v>
      </c>
    </row>
    <row r="9" spans="1:10" ht="13" x14ac:dyDescent="0.15">
      <c r="A9" s="1" t="s">
        <v>8</v>
      </c>
      <c r="B9" s="2">
        <v>9</v>
      </c>
      <c r="C9" s="2">
        <f>+'Septiembre 2013'!B9</f>
        <v>7</v>
      </c>
      <c r="D9" s="18">
        <f t="shared" si="2"/>
        <v>28.571428571428573</v>
      </c>
      <c r="E9" s="2">
        <f>+B9+'Agosto 2014'!E9</f>
        <v>82</v>
      </c>
      <c r="F9" s="2">
        <f>+C9+'Agosto 2014'!F9</f>
        <v>89</v>
      </c>
      <c r="G9" s="18">
        <f t="shared" si="0"/>
        <v>-7.8651685393258424</v>
      </c>
      <c r="H9" s="2">
        <f>+B9-C9+'Agosto 2014'!H9</f>
        <v>108</v>
      </c>
      <c r="I9" s="22">
        <f>+'Septiembre 2013'!H9</f>
        <v>124</v>
      </c>
      <c r="J9" s="18">
        <f t="shared" si="1"/>
        <v>-12.903225806451612</v>
      </c>
    </row>
    <row r="10" spans="1:10" ht="13" x14ac:dyDescent="0.15">
      <c r="A10" s="1" t="s">
        <v>9</v>
      </c>
      <c r="B10" s="2">
        <v>29</v>
      </c>
      <c r="C10" s="2">
        <f>+'Septiembre 2013'!B10</f>
        <v>23</v>
      </c>
      <c r="D10" s="18">
        <f t="shared" si="2"/>
        <v>26.086956521739129</v>
      </c>
      <c r="E10" s="2">
        <f>+B10+'Agosto 2014'!E10</f>
        <v>274</v>
      </c>
      <c r="F10" s="2">
        <f>+C10+'Agosto 2014'!F10</f>
        <v>247</v>
      </c>
      <c r="G10" s="18">
        <f t="shared" si="0"/>
        <v>10.931174089068826</v>
      </c>
      <c r="H10" s="2">
        <f>+B10-C10+'Agosto 2014'!H10</f>
        <v>361</v>
      </c>
      <c r="I10" s="22">
        <f>+'Septiembre 2013'!H10</f>
        <v>343</v>
      </c>
      <c r="J10" s="18">
        <f t="shared" si="1"/>
        <v>5.2478134110787176</v>
      </c>
    </row>
    <row r="11" spans="1:10" ht="13" x14ac:dyDescent="0.15">
      <c r="A11" s="1" t="s">
        <v>10</v>
      </c>
      <c r="B11" s="2">
        <v>81</v>
      </c>
      <c r="C11" s="2">
        <f>+'Septiembre 2013'!B11</f>
        <v>60</v>
      </c>
      <c r="D11" s="18">
        <f t="shared" si="2"/>
        <v>35</v>
      </c>
      <c r="E11" s="2">
        <f>+B11+'Agosto 2014'!E11</f>
        <v>863</v>
      </c>
      <c r="F11" s="2">
        <f>+C11+'Agosto 2014'!F11</f>
        <v>635</v>
      </c>
      <c r="G11" s="18">
        <f t="shared" si="0"/>
        <v>35.905511811023622</v>
      </c>
      <c r="H11" s="2">
        <f>+B11-C11+'Agosto 2014'!H11</f>
        <v>1173</v>
      </c>
      <c r="I11" s="22">
        <f>+'Septiembre 2013'!H11</f>
        <v>817</v>
      </c>
      <c r="J11" s="18">
        <f t="shared" si="1"/>
        <v>43.57405140758874</v>
      </c>
    </row>
    <row r="12" spans="1:10" ht="13" x14ac:dyDescent="0.15">
      <c r="A12" s="1" t="s">
        <v>11</v>
      </c>
      <c r="B12" s="2">
        <v>205</v>
      </c>
      <c r="C12" s="2">
        <f>+'Septiembre 2013'!B12</f>
        <v>172</v>
      </c>
      <c r="D12" s="18">
        <f t="shared" si="2"/>
        <v>19.186046511627907</v>
      </c>
      <c r="E12" s="2">
        <f>+B12+'Agosto 2014'!E12</f>
        <v>1665</v>
      </c>
      <c r="F12" s="2">
        <f>+C12+'Agosto 2014'!F12</f>
        <v>1460</v>
      </c>
      <c r="G12" s="18">
        <f t="shared" si="0"/>
        <v>14.04109589041096</v>
      </c>
      <c r="H12" s="2">
        <f>+B12-C12+'Agosto 2014'!H12</f>
        <v>2340</v>
      </c>
      <c r="I12" s="22">
        <f>+'Septiembre 2013'!H12</f>
        <v>1967</v>
      </c>
      <c r="J12" s="18">
        <f t="shared" si="1"/>
        <v>18.962887646161668</v>
      </c>
    </row>
    <row r="13" spans="1:10" x14ac:dyDescent="0.15">
      <c r="A13" s="8" t="s">
        <v>2</v>
      </c>
      <c r="B13" s="6">
        <f>SUM(B8:B12)</f>
        <v>330</v>
      </c>
      <c r="C13" s="6">
        <f>SUM(C8:C12)</f>
        <v>269</v>
      </c>
      <c r="D13" s="7">
        <f>+(B13-C13)*100/C13</f>
        <v>22.676579925650557</v>
      </c>
      <c r="E13" s="6">
        <f>SUM(E8:E12)</f>
        <v>2984</v>
      </c>
      <c r="F13" s="6">
        <f>SUM(F8:F12)</f>
        <v>2513</v>
      </c>
      <c r="G13" s="7">
        <f t="shared" si="0"/>
        <v>18.742538798249104</v>
      </c>
      <c r="H13" s="6">
        <f>SUM(H8:H12)</f>
        <v>4116</v>
      </c>
      <c r="I13" s="6">
        <f>SUM(I8:I12)</f>
        <v>3360</v>
      </c>
      <c r="J13" s="7">
        <f t="shared" si="1"/>
        <v>22.5</v>
      </c>
    </row>
    <row r="14" spans="1:10" ht="13" x14ac:dyDescent="0.15">
      <c r="A14" s="1" t="s">
        <v>12</v>
      </c>
      <c r="B14" s="2">
        <v>58</v>
      </c>
      <c r="C14" s="2">
        <f>+'Septiembre 2013'!B14</f>
        <v>68</v>
      </c>
      <c r="D14" s="18">
        <f t="shared" si="2"/>
        <v>-14.705882352941176</v>
      </c>
      <c r="E14" s="2">
        <f>+B14+'Agosto 2014'!E14</f>
        <v>496</v>
      </c>
      <c r="F14" s="2">
        <f>+C14+'Agosto 2014'!F14</f>
        <v>416</v>
      </c>
      <c r="G14" s="18">
        <f t="shared" si="0"/>
        <v>19.23076923076923</v>
      </c>
      <c r="H14" s="2">
        <f>+B14-C14+'Agosto 2014'!H14</f>
        <v>715</v>
      </c>
      <c r="I14" s="22">
        <f>+'Septiembre 2013'!H14</f>
        <v>562</v>
      </c>
      <c r="J14" s="18">
        <f t="shared" si="1"/>
        <v>27.224199288256226</v>
      </c>
    </row>
    <row r="15" spans="1:10" ht="13" x14ac:dyDescent="0.15">
      <c r="A15" s="1" t="s">
        <v>13</v>
      </c>
      <c r="B15" s="2">
        <v>177</v>
      </c>
      <c r="C15" s="2">
        <f>+'Septiembre 2013'!B15</f>
        <v>61</v>
      </c>
      <c r="D15" s="18">
        <f t="shared" si="2"/>
        <v>190.1639344262295</v>
      </c>
      <c r="E15" s="2">
        <f>+B15+'Agosto 2014'!E15</f>
        <v>660</v>
      </c>
      <c r="F15" s="2">
        <f>+C15+'Agosto 2014'!F15</f>
        <v>418</v>
      </c>
      <c r="G15" s="18">
        <f t="shared" si="0"/>
        <v>57.89473684210526</v>
      </c>
      <c r="H15" s="2">
        <f>+B15-C15+'Agosto 2014'!H15</f>
        <v>876</v>
      </c>
      <c r="I15" s="22">
        <f>+'Septiembre 2013'!H15</f>
        <v>543</v>
      </c>
      <c r="J15" s="18">
        <f t="shared" si="1"/>
        <v>61.325966850828728</v>
      </c>
    </row>
    <row r="16" spans="1:10" ht="13" x14ac:dyDescent="0.15">
      <c r="A16" s="1" t="s">
        <v>14</v>
      </c>
      <c r="B16" s="2">
        <v>41</v>
      </c>
      <c r="C16" s="2">
        <f>+'Septiembre 2013'!B16</f>
        <v>42</v>
      </c>
      <c r="D16" s="18">
        <f t="shared" si="2"/>
        <v>-2.3809523809523809</v>
      </c>
      <c r="E16" s="2">
        <f>+B16+'Agosto 2014'!E16</f>
        <v>382</v>
      </c>
      <c r="F16" s="2">
        <f>+C16+'Agosto 2014'!F16</f>
        <v>328</v>
      </c>
      <c r="G16" s="18">
        <f t="shared" si="0"/>
        <v>16.463414634146343</v>
      </c>
      <c r="H16" s="2">
        <f>+B16-C16+'Agosto 2014'!H16</f>
        <v>540</v>
      </c>
      <c r="I16" s="22">
        <f>+'Septiembre 2013'!H16</f>
        <v>452</v>
      </c>
      <c r="J16" s="18">
        <f t="shared" si="1"/>
        <v>19.469026548672566</v>
      </c>
    </row>
    <row r="17" spans="1:10" ht="13" x14ac:dyDescent="0.15">
      <c r="A17" s="1" t="s">
        <v>15</v>
      </c>
      <c r="B17" s="2">
        <v>42</v>
      </c>
      <c r="C17" s="2">
        <f>+'Septiembre 2013'!B17</f>
        <v>37</v>
      </c>
      <c r="D17" s="18">
        <f t="shared" si="2"/>
        <v>13.513513513513514</v>
      </c>
      <c r="E17" s="2">
        <f>+B17+'Agosto 2014'!E17</f>
        <v>253</v>
      </c>
      <c r="F17" s="2">
        <f>+C17+'Agosto 2014'!F17</f>
        <v>281</v>
      </c>
      <c r="G17" s="18">
        <f t="shared" si="0"/>
        <v>-9.9644128113879002</v>
      </c>
      <c r="H17" s="2">
        <f>+B17-C17+'Agosto 2014'!H17</f>
        <v>380</v>
      </c>
      <c r="I17" s="22">
        <f>+'Septiembre 2013'!H17</f>
        <v>391</v>
      </c>
      <c r="J17" s="18">
        <f t="shared" si="1"/>
        <v>-2.8132992327365729</v>
      </c>
    </row>
    <row r="18" spans="1:10" ht="13" x14ac:dyDescent="0.15">
      <c r="A18" s="1" t="s">
        <v>29</v>
      </c>
      <c r="B18" s="2">
        <v>36</v>
      </c>
      <c r="C18" s="2">
        <f>+'Septiembre 2013'!B18</f>
        <v>33</v>
      </c>
      <c r="D18" s="18">
        <f t="shared" si="2"/>
        <v>9.0909090909090917</v>
      </c>
      <c r="E18" s="2">
        <f>+B18+'Agosto 2014'!E18</f>
        <v>309</v>
      </c>
      <c r="F18" s="2">
        <f>+C18+'Agosto 2014'!F18</f>
        <v>247</v>
      </c>
      <c r="G18" s="18">
        <f t="shared" si="0"/>
        <v>25.101214574898787</v>
      </c>
      <c r="H18" s="2">
        <f>+B18-C18+'Agosto 2014'!H18</f>
        <v>437</v>
      </c>
      <c r="I18" s="22">
        <f>+'Septiembre 2013'!H18</f>
        <v>328</v>
      </c>
      <c r="J18" s="18">
        <f t="shared" si="1"/>
        <v>33.231707317073173</v>
      </c>
    </row>
    <row r="19" spans="1:10" x14ac:dyDescent="0.15">
      <c r="A19" s="8" t="s">
        <v>3</v>
      </c>
      <c r="B19" s="6">
        <f>SUM(B14:B18)</f>
        <v>354</v>
      </c>
      <c r="C19" s="6">
        <f>SUM(C14:C18)</f>
        <v>241</v>
      </c>
      <c r="D19" s="7">
        <f>+(B19-C19)*100/C19</f>
        <v>46.88796680497925</v>
      </c>
      <c r="E19" s="6">
        <f>SUM(E14:E18)</f>
        <v>2100</v>
      </c>
      <c r="F19" s="6">
        <f>SUM(F14:F18)</f>
        <v>1690</v>
      </c>
      <c r="G19" s="7">
        <f t="shared" si="0"/>
        <v>24.260355029585799</v>
      </c>
      <c r="H19" s="6">
        <f>SUM(H14:H18)</f>
        <v>2948</v>
      </c>
      <c r="I19" s="6">
        <f>SUM(I14:I18)</f>
        <v>2276</v>
      </c>
      <c r="J19" s="7">
        <f t="shared" si="1"/>
        <v>29.525483304042179</v>
      </c>
    </row>
    <row r="20" spans="1:10" ht="13" x14ac:dyDescent="0.15">
      <c r="A20" s="1" t="s">
        <v>16</v>
      </c>
      <c r="B20" s="2">
        <v>27</v>
      </c>
      <c r="C20" s="2">
        <f>+'Septiembre 2013'!B20</f>
        <v>26</v>
      </c>
      <c r="D20" s="18">
        <f t="shared" ref="D20:D27" si="3">+(B20-C20)*100/C20</f>
        <v>3.8461538461538463</v>
      </c>
      <c r="E20" s="2">
        <f>+B20+'Agosto 2014'!E20</f>
        <v>225</v>
      </c>
      <c r="F20" s="2">
        <f>+C20+'Agosto 2014'!F20</f>
        <v>205</v>
      </c>
      <c r="G20" s="18">
        <f t="shared" si="0"/>
        <v>9.7560975609756095</v>
      </c>
      <c r="H20" s="2">
        <f>+B20-C20+'Agosto 2014'!H20</f>
        <v>334</v>
      </c>
      <c r="I20" s="22">
        <f>+'Septiembre 2013'!H20</f>
        <v>342</v>
      </c>
      <c r="J20" s="18">
        <f t="shared" si="1"/>
        <v>-2.3391812865497075</v>
      </c>
    </row>
    <row r="21" spans="1:10" ht="13" x14ac:dyDescent="0.15">
      <c r="A21" s="1" t="s">
        <v>17</v>
      </c>
      <c r="B21" s="2">
        <v>40</v>
      </c>
      <c r="C21" s="2">
        <f>+'Septiembre 2013'!B21</f>
        <v>37</v>
      </c>
      <c r="D21" s="18">
        <f t="shared" si="3"/>
        <v>8.1081081081081088</v>
      </c>
      <c r="E21" s="2">
        <f>+B21+'Agosto 2014'!E21</f>
        <v>338</v>
      </c>
      <c r="F21" s="2">
        <f>+C21+'Agosto 2014'!F21</f>
        <v>277</v>
      </c>
      <c r="G21" s="18">
        <f t="shared" si="0"/>
        <v>22.021660649819495</v>
      </c>
      <c r="H21" s="2">
        <f>+B21-C21+'Agosto 2014'!H21</f>
        <v>496</v>
      </c>
      <c r="I21" s="22">
        <f>+'Septiembre 2013'!H21</f>
        <v>351</v>
      </c>
      <c r="J21" s="18">
        <f t="shared" si="1"/>
        <v>41.310541310541311</v>
      </c>
    </row>
    <row r="22" spans="1:10" ht="13" x14ac:dyDescent="0.15">
      <c r="A22" s="1" t="s">
        <v>19</v>
      </c>
      <c r="B22" s="2">
        <v>2</v>
      </c>
      <c r="C22" s="2">
        <f>+'Septiembre 2013'!B22</f>
        <v>6</v>
      </c>
      <c r="D22" s="18">
        <f t="shared" si="3"/>
        <v>-66.666666666666671</v>
      </c>
      <c r="E22" s="2">
        <f>+B22+'Agosto 2014'!E22</f>
        <v>29</v>
      </c>
      <c r="F22" s="2">
        <f>+C22+'Agosto 2014'!F22</f>
        <v>39</v>
      </c>
      <c r="G22" s="18">
        <f t="shared" si="0"/>
        <v>-25.641025641025642</v>
      </c>
      <c r="H22" s="2">
        <f>+B22-C22+'Agosto 2014'!H22</f>
        <v>46</v>
      </c>
      <c r="I22" s="22">
        <f>+'Septiembre 2013'!H22</f>
        <v>48</v>
      </c>
      <c r="J22" s="18">
        <f t="shared" si="1"/>
        <v>-4.166666666666667</v>
      </c>
    </row>
    <row r="23" spans="1:10" ht="13" x14ac:dyDescent="0.15">
      <c r="A23" s="1" t="s">
        <v>18</v>
      </c>
      <c r="B23" s="2">
        <v>21</v>
      </c>
      <c r="C23" s="2">
        <f>+'Septiembre 2013'!B23</f>
        <v>24</v>
      </c>
      <c r="D23" s="18">
        <f t="shared" si="3"/>
        <v>-12.5</v>
      </c>
      <c r="E23" s="2">
        <f>+B23+'Agosto 2014'!E23</f>
        <v>166</v>
      </c>
      <c r="F23" s="2">
        <f>+C23+'Agosto 2014'!F23</f>
        <v>155</v>
      </c>
      <c r="G23" s="18">
        <f t="shared" si="0"/>
        <v>7.096774193548387</v>
      </c>
      <c r="H23" s="2">
        <f>+B23-C23+'Agosto 2014'!H23</f>
        <v>255</v>
      </c>
      <c r="I23" s="22">
        <f>+'Septiembre 2013'!H23</f>
        <v>209</v>
      </c>
      <c r="J23" s="18">
        <f t="shared" si="1"/>
        <v>22.009569377990431</v>
      </c>
    </row>
    <row r="24" spans="1:10" ht="13" x14ac:dyDescent="0.15">
      <c r="A24" s="1" t="s">
        <v>20</v>
      </c>
      <c r="B24" s="2">
        <v>14</v>
      </c>
      <c r="C24" s="2">
        <f>+'Septiembre 2013'!B24</f>
        <v>15</v>
      </c>
      <c r="D24" s="18">
        <f t="shared" si="3"/>
        <v>-6.666666666666667</v>
      </c>
      <c r="E24" s="2">
        <f>+B24+'Agosto 2014'!E24</f>
        <v>108</v>
      </c>
      <c r="F24" s="2">
        <f>+C24+'Agosto 2014'!F24</f>
        <v>121</v>
      </c>
      <c r="G24" s="18">
        <f t="shared" si="0"/>
        <v>-10.743801652892563</v>
      </c>
      <c r="H24" s="2">
        <f>+B24-C24+'Agosto 2014'!H24</f>
        <v>178</v>
      </c>
      <c r="I24" s="22">
        <f>+'Septiembre 2013'!H24</f>
        <v>169</v>
      </c>
      <c r="J24" s="18">
        <f t="shared" si="1"/>
        <v>5.3254437869822482</v>
      </c>
    </row>
    <row r="25" spans="1:10" ht="13" x14ac:dyDescent="0.15">
      <c r="A25" s="1" t="s">
        <v>22</v>
      </c>
      <c r="B25" s="2">
        <v>45</v>
      </c>
      <c r="C25" s="2">
        <f>+'Septiembre 2013'!B25</f>
        <v>35</v>
      </c>
      <c r="D25" s="18">
        <f t="shared" si="3"/>
        <v>28.571428571428573</v>
      </c>
      <c r="E25" s="2">
        <f>+B25+'Agosto 2014'!E25</f>
        <v>313</v>
      </c>
      <c r="F25" s="2">
        <f>+C25+'Agosto 2014'!F25</f>
        <v>249</v>
      </c>
      <c r="G25" s="18">
        <f t="shared" si="0"/>
        <v>25.70281124497992</v>
      </c>
      <c r="H25" s="2">
        <f>+B25-C25+'Agosto 2014'!H25</f>
        <v>440</v>
      </c>
      <c r="I25" s="22">
        <f>+'Septiembre 2013'!H25</f>
        <v>328</v>
      </c>
      <c r="J25" s="18">
        <f t="shared" si="1"/>
        <v>34.146341463414636</v>
      </c>
    </row>
    <row r="26" spans="1:10" ht="13" x14ac:dyDescent="0.15">
      <c r="A26" s="1" t="s">
        <v>21</v>
      </c>
      <c r="B26" s="2">
        <v>9</v>
      </c>
      <c r="C26" s="2">
        <f>+'Septiembre 2013'!B26</f>
        <v>15</v>
      </c>
      <c r="D26" s="18">
        <f t="shared" si="3"/>
        <v>-40</v>
      </c>
      <c r="E26" s="2">
        <f>+B26+'Agosto 2014'!E26</f>
        <v>81</v>
      </c>
      <c r="F26" s="2">
        <f>+C26+'Agosto 2014'!F26</f>
        <v>68</v>
      </c>
      <c r="G26" s="18">
        <f t="shared" si="0"/>
        <v>19.117647058823529</v>
      </c>
      <c r="H26" s="2">
        <f>+B26-C26+'Agosto 2014'!H26</f>
        <v>104</v>
      </c>
      <c r="I26" s="22">
        <f>+'Septiembre 2013'!H26</f>
        <v>86</v>
      </c>
      <c r="J26" s="18">
        <f t="shared" si="1"/>
        <v>20.930232558139537</v>
      </c>
    </row>
    <row r="27" spans="1:10" ht="13" x14ac:dyDescent="0.15">
      <c r="A27" s="1" t="s">
        <v>28</v>
      </c>
      <c r="B27" s="2">
        <v>9</v>
      </c>
      <c r="C27" s="2">
        <f>+'Septiembre 2013'!B27</f>
        <v>9</v>
      </c>
      <c r="D27" s="18">
        <f t="shared" si="3"/>
        <v>0</v>
      </c>
      <c r="E27" s="2">
        <f>+B27+'Agosto 2014'!E27</f>
        <v>60</v>
      </c>
      <c r="F27" s="2">
        <f>+C27+'Agosto 2014'!F27</f>
        <v>41</v>
      </c>
      <c r="G27" s="18">
        <f t="shared" si="0"/>
        <v>46.341463414634148</v>
      </c>
      <c r="H27" s="2">
        <f>+B27-C27+'Agosto 2014'!H27</f>
        <v>87</v>
      </c>
      <c r="I27" s="22">
        <f>+'Septiembre 2013'!H27</f>
        <v>61</v>
      </c>
      <c r="J27" s="18">
        <f t="shared" si="1"/>
        <v>42.622950819672134</v>
      </c>
    </row>
    <row r="28" spans="1:10" x14ac:dyDescent="0.15">
      <c r="A28" s="8" t="s">
        <v>30</v>
      </c>
      <c r="B28" s="6">
        <f>SUM(B20:B27)</f>
        <v>167</v>
      </c>
      <c r="C28" s="6">
        <f>SUM(C20:C27)</f>
        <v>167</v>
      </c>
      <c r="D28" s="7">
        <f>+(B28-C28)*100/C28</f>
        <v>0</v>
      </c>
      <c r="E28" s="6">
        <f>SUM(E20:E27)</f>
        <v>1320</v>
      </c>
      <c r="F28" s="6">
        <f>SUM(F20:F27)</f>
        <v>1155</v>
      </c>
      <c r="G28" s="7">
        <f>+(E28-F28)*100/F28</f>
        <v>14.285714285714286</v>
      </c>
      <c r="H28" s="6">
        <f>SUM(H20:H27)</f>
        <v>1940</v>
      </c>
      <c r="I28" s="6">
        <f>SUM(I20:I27)</f>
        <v>1594</v>
      </c>
      <c r="J28" s="7">
        <f>+(H28-I28)*100/I28</f>
        <v>21.706398996235883</v>
      </c>
    </row>
    <row r="29" spans="1:10" ht="14" x14ac:dyDescent="0.15">
      <c r="A29" s="16" t="s">
        <v>27</v>
      </c>
      <c r="B29" s="14">
        <f>+B7+B13+B19+B28</f>
        <v>922</v>
      </c>
      <c r="C29" s="14">
        <f>+C7+C13+C19+C28</f>
        <v>739</v>
      </c>
      <c r="D29" s="15">
        <f>+(B29-C29)*100/C29</f>
        <v>24.76319350473613</v>
      </c>
      <c r="E29" s="14">
        <f t="shared" ref="E29:I29" si="4">+E7+E13+E19+E28</f>
        <v>7169</v>
      </c>
      <c r="F29" s="14">
        <f t="shared" si="4"/>
        <v>6047</v>
      </c>
      <c r="G29" s="15">
        <f>+(E29-F29)*100/F29</f>
        <v>18.554655200926078</v>
      </c>
      <c r="H29" s="14">
        <f t="shared" si="4"/>
        <v>10035</v>
      </c>
      <c r="I29" s="14">
        <f t="shared" si="4"/>
        <v>8130</v>
      </c>
      <c r="J29" s="15">
        <f>+(H29-I29)*100/I29</f>
        <v>23.431734317343174</v>
      </c>
    </row>
    <row r="30" spans="1:10" x14ac:dyDescent="0.15">
      <c r="A30" s="13" t="s">
        <v>31</v>
      </c>
      <c r="B30" s="13">
        <f>+B29-B7</f>
        <v>851</v>
      </c>
      <c r="C30" s="13">
        <f>+C29-C7</f>
        <v>677</v>
      </c>
      <c r="D30" s="12">
        <f>+(B30-C30)*100/C30</f>
        <v>25.701624815361889</v>
      </c>
      <c r="E30" s="13">
        <f t="shared" ref="E30:I30" si="5">+E29-E7</f>
        <v>6404</v>
      </c>
      <c r="F30" s="13">
        <f t="shared" si="5"/>
        <v>5358</v>
      </c>
      <c r="G30" s="12">
        <f>+(E30-F30)*100/F30</f>
        <v>19.52220977976857</v>
      </c>
      <c r="H30" s="13">
        <f t="shared" si="5"/>
        <v>9004</v>
      </c>
      <c r="I30" s="13">
        <f t="shared" si="5"/>
        <v>7230</v>
      </c>
      <c r="J30" s="12">
        <f>+(H30-I30)*100/I30</f>
        <v>24.536652835408024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19</v>
      </c>
      <c r="C4" s="2">
        <f>+'Agosto 2013'!B4</f>
        <v>18</v>
      </c>
      <c r="D4" s="18">
        <f>+(B4-C4)*100/C4</f>
        <v>5.5555555555555554</v>
      </c>
      <c r="E4" s="2">
        <f>+B4+'Julio 2014'!E4</f>
        <v>224</v>
      </c>
      <c r="F4" s="2">
        <f>+C4+'Julio 2014'!F4</f>
        <v>207</v>
      </c>
      <c r="G4" s="18">
        <f t="shared" ref="G4:G27" si="0">+(E4-F4)*100/F4</f>
        <v>8.2125603864734291</v>
      </c>
      <c r="H4" s="2">
        <f>+B4-C4+'Julio 2014'!H4</f>
        <v>344</v>
      </c>
      <c r="I4" s="22">
        <f>+'Agosto 2013'!H4</f>
        <v>303</v>
      </c>
      <c r="J4" s="18">
        <f t="shared" ref="J4:J27" si="1">+(H4-I4)*100/I4</f>
        <v>13.531353135313532</v>
      </c>
    </row>
    <row r="5" spans="1:10" ht="13" x14ac:dyDescent="0.15">
      <c r="A5" s="1" t="s">
        <v>5</v>
      </c>
      <c r="B5" s="2">
        <v>24</v>
      </c>
      <c r="C5" s="2">
        <f>+'Agosto 2013'!B5</f>
        <v>21</v>
      </c>
      <c r="D5" s="18">
        <f t="shared" ref="D5:D18" si="2">+(B5-C5)*100/C5</f>
        <v>14.285714285714286</v>
      </c>
      <c r="E5" s="2">
        <f>+B5+'Julio 2014'!E5</f>
        <v>183</v>
      </c>
      <c r="F5" s="2">
        <f>+C5+'Julio 2014'!F5</f>
        <v>173</v>
      </c>
      <c r="G5" s="18">
        <f t="shared" si="0"/>
        <v>5.7803468208092488</v>
      </c>
      <c r="H5" s="2">
        <f>+B5-C5+'Julio 2014'!H5</f>
        <v>273</v>
      </c>
      <c r="I5" s="22">
        <f>+'Agosto 2013'!H5</f>
        <v>236</v>
      </c>
      <c r="J5" s="18">
        <f t="shared" si="1"/>
        <v>15.677966101694915</v>
      </c>
    </row>
    <row r="6" spans="1:10" ht="13" x14ac:dyDescent="0.15">
      <c r="A6" s="1" t="s">
        <v>6</v>
      </c>
      <c r="B6" s="2">
        <v>36</v>
      </c>
      <c r="C6" s="2">
        <f>+'Agosto 2013'!B6</f>
        <v>23</v>
      </c>
      <c r="D6" s="18">
        <f t="shared" si="2"/>
        <v>56.521739130434781</v>
      </c>
      <c r="E6" s="2">
        <f>+B6+'Julio 2014'!E6</f>
        <v>287</v>
      </c>
      <c r="F6" s="2">
        <f>+C6+'Julio 2014'!F6</f>
        <v>247</v>
      </c>
      <c r="G6" s="18">
        <f t="shared" si="0"/>
        <v>16.194331983805668</v>
      </c>
      <c r="H6" s="2">
        <f>+B6-C6+'Julio 2014'!H6</f>
        <v>405</v>
      </c>
      <c r="I6" s="22">
        <f>+'Agosto 2013'!H6</f>
        <v>365</v>
      </c>
      <c r="J6" s="18">
        <f t="shared" si="1"/>
        <v>10.95890410958904</v>
      </c>
    </row>
    <row r="7" spans="1:10" x14ac:dyDescent="0.15">
      <c r="A7" s="8" t="s">
        <v>1</v>
      </c>
      <c r="B7" s="6">
        <f>SUM(B4:B6)</f>
        <v>79</v>
      </c>
      <c r="C7" s="6">
        <f>SUM(C4:C6)</f>
        <v>62</v>
      </c>
      <c r="D7" s="7">
        <f>+(B7-C7)*100/C7</f>
        <v>27.419354838709676</v>
      </c>
      <c r="E7" s="6">
        <f>SUM(E4:E6)</f>
        <v>694</v>
      </c>
      <c r="F7" s="6">
        <f>SUM(F4:F6)</f>
        <v>627</v>
      </c>
      <c r="G7" s="7">
        <f t="shared" si="0"/>
        <v>10.685805422647528</v>
      </c>
      <c r="H7" s="6">
        <f>SUM(H4:H6)</f>
        <v>1022</v>
      </c>
      <c r="I7" s="6">
        <f>SUM(I4:I6)</f>
        <v>904</v>
      </c>
      <c r="J7" s="7">
        <f t="shared" si="1"/>
        <v>13.053097345132743</v>
      </c>
    </row>
    <row r="8" spans="1:10" ht="13" x14ac:dyDescent="0.15">
      <c r="A8" s="1" t="s">
        <v>7</v>
      </c>
      <c r="B8" s="2">
        <v>11</v>
      </c>
      <c r="C8" s="2">
        <f>+'Agosto 2013'!B8</f>
        <v>12</v>
      </c>
      <c r="D8" s="18">
        <f t="shared" si="2"/>
        <v>-8.3333333333333339</v>
      </c>
      <c r="E8" s="2">
        <f>+B8+'Julio 2014'!E8</f>
        <v>94</v>
      </c>
      <c r="F8" s="2">
        <f>+C8+'Julio 2014'!F8</f>
        <v>75</v>
      </c>
      <c r="G8" s="18">
        <f t="shared" si="0"/>
        <v>25.333333333333332</v>
      </c>
      <c r="H8" s="2">
        <f>+B8-C8+'Julio 2014'!H8</f>
        <v>135</v>
      </c>
      <c r="I8" s="22">
        <f>+'Agosto 2013'!H8</f>
        <v>113</v>
      </c>
      <c r="J8" s="18">
        <f t="shared" si="1"/>
        <v>19.469026548672566</v>
      </c>
    </row>
    <row r="9" spans="1:10" ht="13" x14ac:dyDescent="0.15">
      <c r="A9" s="1" t="s">
        <v>8</v>
      </c>
      <c r="B9" s="2">
        <v>12</v>
      </c>
      <c r="C9" s="2">
        <f>+'Agosto 2013'!B9</f>
        <v>11</v>
      </c>
      <c r="D9" s="18">
        <f t="shared" si="2"/>
        <v>9.0909090909090917</v>
      </c>
      <c r="E9" s="2">
        <f>+B9+'Julio 2014'!E9</f>
        <v>73</v>
      </c>
      <c r="F9" s="2">
        <f>+C9+'Julio 2014'!F9</f>
        <v>82</v>
      </c>
      <c r="G9" s="18">
        <f t="shared" si="0"/>
        <v>-10.975609756097562</v>
      </c>
      <c r="H9" s="2">
        <f>+B9-C9+'Julio 2014'!H9</f>
        <v>106</v>
      </c>
      <c r="I9" s="22">
        <f>+'Agosto 2013'!H9</f>
        <v>130</v>
      </c>
      <c r="J9" s="18">
        <f t="shared" si="1"/>
        <v>-18.46153846153846</v>
      </c>
    </row>
    <row r="10" spans="1:10" ht="13" x14ac:dyDescent="0.15">
      <c r="A10" s="1" t="s">
        <v>9</v>
      </c>
      <c r="B10" s="2">
        <v>34</v>
      </c>
      <c r="C10" s="2">
        <f>+'Agosto 2013'!B10</f>
        <v>26</v>
      </c>
      <c r="D10" s="18">
        <f t="shared" si="2"/>
        <v>30.76923076923077</v>
      </c>
      <c r="E10" s="2">
        <f>+B10+'Julio 2014'!E10</f>
        <v>245</v>
      </c>
      <c r="F10" s="2">
        <f>+C10+'Julio 2014'!F10</f>
        <v>224</v>
      </c>
      <c r="G10" s="18">
        <f t="shared" si="0"/>
        <v>9.375</v>
      </c>
      <c r="H10" s="2">
        <f>+B10-C10+'Julio 2014'!H10</f>
        <v>355</v>
      </c>
      <c r="I10" s="22">
        <f>+'Agosto 2013'!H10</f>
        <v>356</v>
      </c>
      <c r="J10" s="18">
        <f t="shared" si="1"/>
        <v>-0.2808988764044944</v>
      </c>
    </row>
    <row r="11" spans="1:10" ht="13" x14ac:dyDescent="0.15">
      <c r="A11" s="1" t="s">
        <v>10</v>
      </c>
      <c r="B11" s="2">
        <v>70</v>
      </c>
      <c r="C11" s="2">
        <f>+'Agosto 2013'!B11</f>
        <v>65</v>
      </c>
      <c r="D11" s="18">
        <f t="shared" si="2"/>
        <v>7.6923076923076925</v>
      </c>
      <c r="E11" s="2">
        <f>+B11+'Julio 2014'!E11</f>
        <v>782</v>
      </c>
      <c r="F11" s="2">
        <f>+C11+'Julio 2014'!F11</f>
        <v>575</v>
      </c>
      <c r="G11" s="18">
        <f t="shared" si="0"/>
        <v>36</v>
      </c>
      <c r="H11" s="2">
        <f>+B11-C11+'Julio 2014'!H11</f>
        <v>1152</v>
      </c>
      <c r="I11" s="22">
        <f>+'Agosto 2013'!H11</f>
        <v>818</v>
      </c>
      <c r="J11" s="18">
        <f t="shared" si="1"/>
        <v>40.831295843520785</v>
      </c>
    </row>
    <row r="12" spans="1:10" ht="13" x14ac:dyDescent="0.15">
      <c r="A12" s="1" t="s">
        <v>11</v>
      </c>
      <c r="B12" s="20">
        <v>147</v>
      </c>
      <c r="C12" s="2">
        <f>+'Agosto 2013'!B12</f>
        <v>157</v>
      </c>
      <c r="D12" s="18">
        <f t="shared" si="2"/>
        <v>-6.369426751592357</v>
      </c>
      <c r="E12" s="2">
        <f>+B12+'Julio 2014'!E12</f>
        <v>1460</v>
      </c>
      <c r="F12" s="2">
        <f>+C12+'Julio 2014'!F12</f>
        <v>1288</v>
      </c>
      <c r="G12" s="18">
        <f t="shared" si="0"/>
        <v>13.354037267080745</v>
      </c>
      <c r="H12" s="2">
        <f>+B12-C12+'Julio 2014'!H12</f>
        <v>2307</v>
      </c>
      <c r="I12" s="22">
        <f>+'Agosto 2013'!H12</f>
        <v>1998</v>
      </c>
      <c r="J12" s="18">
        <f t="shared" si="1"/>
        <v>15.465465465465465</v>
      </c>
    </row>
    <row r="13" spans="1:10" x14ac:dyDescent="0.15">
      <c r="A13" s="8" t="s">
        <v>2</v>
      </c>
      <c r="B13" s="6">
        <f>SUM(B8:B12)</f>
        <v>274</v>
      </c>
      <c r="C13" s="6">
        <f>SUM(C8:C12)</f>
        <v>271</v>
      </c>
      <c r="D13" s="7">
        <f>+(B13-C13)*100/C13</f>
        <v>1.1070110701107012</v>
      </c>
      <c r="E13" s="6">
        <f>SUM(E8:E12)</f>
        <v>2654</v>
      </c>
      <c r="F13" s="6">
        <f>SUM(F8:F12)</f>
        <v>2244</v>
      </c>
      <c r="G13" s="7">
        <f t="shared" si="0"/>
        <v>18.270944741532976</v>
      </c>
      <c r="H13" s="6">
        <f>SUM(H8:H12)</f>
        <v>4055</v>
      </c>
      <c r="I13" s="6">
        <f>SUM(I8:I12)</f>
        <v>3415</v>
      </c>
      <c r="J13" s="7">
        <f t="shared" si="1"/>
        <v>18.740849194729137</v>
      </c>
    </row>
    <row r="14" spans="1:10" ht="13" x14ac:dyDescent="0.15">
      <c r="A14" s="1" t="s">
        <v>12</v>
      </c>
      <c r="B14" s="20">
        <v>68</v>
      </c>
      <c r="C14" s="2">
        <f>+'Agosto 2013'!B14</f>
        <v>54</v>
      </c>
      <c r="D14" s="18">
        <f t="shared" si="2"/>
        <v>25.925925925925927</v>
      </c>
      <c r="E14" s="2">
        <f>+B14+'Julio 2014'!E14</f>
        <v>438</v>
      </c>
      <c r="F14" s="2">
        <f>+C14+'Julio 2014'!F14</f>
        <v>348</v>
      </c>
      <c r="G14" s="18">
        <f t="shared" si="0"/>
        <v>25.862068965517242</v>
      </c>
      <c r="H14" s="2">
        <f>+B14-C14+'Julio 2014'!H14</f>
        <v>725</v>
      </c>
      <c r="I14" s="22">
        <f>+'Agosto 2013'!H14</f>
        <v>532</v>
      </c>
      <c r="J14" s="18">
        <f t="shared" si="1"/>
        <v>36.278195488721806</v>
      </c>
    </row>
    <row r="15" spans="1:10" ht="13" x14ac:dyDescent="0.15">
      <c r="A15" s="1" t="s">
        <v>13</v>
      </c>
      <c r="B15" s="20">
        <v>69</v>
      </c>
      <c r="C15" s="2">
        <f>+'Agosto 2013'!B15</f>
        <v>31</v>
      </c>
      <c r="D15" s="18">
        <f t="shared" si="2"/>
        <v>122.58064516129032</v>
      </c>
      <c r="E15" s="2">
        <f>+B15+'Julio 2014'!E15</f>
        <v>483</v>
      </c>
      <c r="F15" s="2">
        <f>+C15+'Julio 2014'!F15</f>
        <v>357</v>
      </c>
      <c r="G15" s="18">
        <f t="shared" si="0"/>
        <v>35.294117647058826</v>
      </c>
      <c r="H15" s="2">
        <f>+B15-C15+'Julio 2014'!H15</f>
        <v>760</v>
      </c>
      <c r="I15" s="22">
        <f>+'Agosto 2013'!H15</f>
        <v>528</v>
      </c>
      <c r="J15" s="18">
        <f t="shared" si="1"/>
        <v>43.939393939393938</v>
      </c>
    </row>
    <row r="16" spans="1:10" ht="13" x14ac:dyDescent="0.15">
      <c r="A16" s="1" t="s">
        <v>14</v>
      </c>
      <c r="B16" s="20">
        <v>37</v>
      </c>
      <c r="C16" s="2">
        <f>+'Agosto 2013'!B16</f>
        <v>39</v>
      </c>
      <c r="D16" s="18">
        <f t="shared" si="2"/>
        <v>-5.1282051282051286</v>
      </c>
      <c r="E16" s="2">
        <f>+B16+'Julio 2014'!E16</f>
        <v>341</v>
      </c>
      <c r="F16" s="2">
        <f>+C16+'Julio 2014'!F16</f>
        <v>286</v>
      </c>
      <c r="G16" s="18">
        <f t="shared" si="0"/>
        <v>19.23076923076923</v>
      </c>
      <c r="H16" s="2">
        <f>+B16-C16+'Julio 2014'!H16</f>
        <v>541</v>
      </c>
      <c r="I16" s="22">
        <f>+'Agosto 2013'!H16</f>
        <v>449</v>
      </c>
      <c r="J16" s="18">
        <f t="shared" si="1"/>
        <v>20.489977728285076</v>
      </c>
    </row>
    <row r="17" spans="1:10" ht="13" x14ac:dyDescent="0.15">
      <c r="A17" s="1" t="s">
        <v>15</v>
      </c>
      <c r="B17" s="20">
        <v>29</v>
      </c>
      <c r="C17" s="2">
        <f>+'Agosto 2013'!B17</f>
        <v>27</v>
      </c>
      <c r="D17" s="18">
        <f t="shared" si="2"/>
        <v>7.4074074074074074</v>
      </c>
      <c r="E17" s="2">
        <f>+B17+'Julio 2014'!E17</f>
        <v>211</v>
      </c>
      <c r="F17" s="2">
        <f>+C17+'Julio 2014'!F17</f>
        <v>244</v>
      </c>
      <c r="G17" s="18">
        <f t="shared" si="0"/>
        <v>-13.524590163934427</v>
      </c>
      <c r="H17" s="2">
        <f>+B17-C17+'Julio 2014'!H17</f>
        <v>375</v>
      </c>
      <c r="I17" s="22">
        <f>+'Agosto 2013'!H17</f>
        <v>393</v>
      </c>
      <c r="J17" s="18">
        <f t="shared" si="1"/>
        <v>-4.5801526717557248</v>
      </c>
    </row>
    <row r="18" spans="1:10" ht="13" x14ac:dyDescent="0.15">
      <c r="A18" s="1" t="s">
        <v>29</v>
      </c>
      <c r="B18" s="20">
        <v>34</v>
      </c>
      <c r="C18" s="2">
        <f>+'Agosto 2013'!B18</f>
        <v>25</v>
      </c>
      <c r="D18" s="18">
        <f t="shared" si="2"/>
        <v>36</v>
      </c>
      <c r="E18" s="2">
        <f>+B18+'Julio 2014'!E18</f>
        <v>273</v>
      </c>
      <c r="F18" s="2">
        <f>+C18+'Julio 2014'!F18</f>
        <v>214</v>
      </c>
      <c r="G18" s="18">
        <f t="shared" si="0"/>
        <v>27.570093457943926</v>
      </c>
      <c r="H18" s="2">
        <f>+B18-C18+'Julio 2014'!H18</f>
        <v>434</v>
      </c>
      <c r="I18" s="22">
        <f>+'Agosto 2013'!H18</f>
        <v>318</v>
      </c>
      <c r="J18" s="18">
        <f t="shared" si="1"/>
        <v>36.477987421383645</v>
      </c>
    </row>
    <row r="19" spans="1:10" x14ac:dyDescent="0.15">
      <c r="A19" s="8" t="s">
        <v>3</v>
      </c>
      <c r="B19" s="6">
        <f>SUM(B14:B18)</f>
        <v>237</v>
      </c>
      <c r="C19" s="6">
        <f>SUM(C14:C18)</f>
        <v>176</v>
      </c>
      <c r="D19" s="7">
        <f>+(B19-C19)*100/C19</f>
        <v>34.659090909090907</v>
      </c>
      <c r="E19" s="6">
        <f>SUM(E14:E18)</f>
        <v>1746</v>
      </c>
      <c r="F19" s="6">
        <f>SUM(F14:F18)</f>
        <v>1449</v>
      </c>
      <c r="G19" s="7">
        <f t="shared" si="0"/>
        <v>20.496894409937887</v>
      </c>
      <c r="H19" s="6">
        <f>SUM(H14:H18)</f>
        <v>2835</v>
      </c>
      <c r="I19" s="6">
        <f>SUM(I14:I18)</f>
        <v>2220</v>
      </c>
      <c r="J19" s="7">
        <f t="shared" si="1"/>
        <v>27.702702702702702</v>
      </c>
    </row>
    <row r="20" spans="1:10" ht="13" x14ac:dyDescent="0.15">
      <c r="A20" s="1" t="s">
        <v>16</v>
      </c>
      <c r="B20" s="20">
        <v>23</v>
      </c>
      <c r="C20" s="2">
        <f>+'Agosto 2013'!B20</f>
        <v>23</v>
      </c>
      <c r="D20" s="18">
        <f t="shared" ref="D20:D27" si="3">+(B20-C20)*100/C20</f>
        <v>0</v>
      </c>
      <c r="E20" s="2">
        <f>+B20+'Julio 2014'!E20</f>
        <v>198</v>
      </c>
      <c r="F20" s="2">
        <f>+C20+'Julio 2014'!F20</f>
        <v>179</v>
      </c>
      <c r="G20" s="18">
        <f t="shared" si="0"/>
        <v>10.614525139664805</v>
      </c>
      <c r="H20" s="2">
        <f>+B20-C20+'Julio 2014'!H20</f>
        <v>333</v>
      </c>
      <c r="I20" s="22">
        <f>+'Agosto 2013'!H20</f>
        <v>342</v>
      </c>
      <c r="J20" s="18">
        <f t="shared" si="1"/>
        <v>-2.6315789473684212</v>
      </c>
    </row>
    <row r="21" spans="1:10" ht="13" x14ac:dyDescent="0.15">
      <c r="A21" s="1" t="s">
        <v>17</v>
      </c>
      <c r="B21" s="2">
        <v>24</v>
      </c>
      <c r="C21" s="2">
        <f>+'Agosto 2013'!B21</f>
        <v>28</v>
      </c>
      <c r="D21" s="18">
        <f t="shared" si="3"/>
        <v>-14.285714285714286</v>
      </c>
      <c r="E21" s="2">
        <f>+B21+'Julio 2014'!E21</f>
        <v>298</v>
      </c>
      <c r="F21" s="2">
        <f>+C21+'Julio 2014'!F21</f>
        <v>240</v>
      </c>
      <c r="G21" s="18">
        <f t="shared" si="0"/>
        <v>24.166666666666668</v>
      </c>
      <c r="H21" s="2">
        <f>+B21-C21+'Julio 2014'!H21</f>
        <v>493</v>
      </c>
      <c r="I21" s="22">
        <f>+'Agosto 2013'!H21</f>
        <v>348</v>
      </c>
      <c r="J21" s="18">
        <f t="shared" si="1"/>
        <v>41.666666666666664</v>
      </c>
    </row>
    <row r="22" spans="1:10" ht="13" x14ac:dyDescent="0.15">
      <c r="A22" s="1" t="s">
        <v>19</v>
      </c>
      <c r="B22" s="2">
        <v>2</v>
      </c>
      <c r="C22" s="2">
        <f>+'Agosto 2013'!B22</f>
        <v>3</v>
      </c>
      <c r="D22" s="18">
        <f t="shared" si="3"/>
        <v>-33.333333333333336</v>
      </c>
      <c r="E22" s="2">
        <f>+B22+'Julio 2014'!E22</f>
        <v>27</v>
      </c>
      <c r="F22" s="2">
        <f>+C22+'Julio 2014'!F22</f>
        <v>33</v>
      </c>
      <c r="G22" s="18">
        <f t="shared" si="0"/>
        <v>-18.181818181818183</v>
      </c>
      <c r="H22" s="2">
        <f>+B22-C22+'Julio 2014'!H22</f>
        <v>50</v>
      </c>
      <c r="I22" s="22">
        <f>+'Agosto 2013'!H22</f>
        <v>49</v>
      </c>
      <c r="J22" s="18">
        <f t="shared" si="1"/>
        <v>2.0408163265306123</v>
      </c>
    </row>
    <row r="23" spans="1:10" ht="13" x14ac:dyDescent="0.15">
      <c r="A23" s="1" t="s">
        <v>18</v>
      </c>
      <c r="B23" s="2">
        <v>19</v>
      </c>
      <c r="C23" s="2">
        <f>+'Agosto 2013'!B23</f>
        <v>19</v>
      </c>
      <c r="D23" s="18">
        <f t="shared" si="3"/>
        <v>0</v>
      </c>
      <c r="E23" s="2">
        <f>+B23+'Julio 2014'!E23</f>
        <v>145</v>
      </c>
      <c r="F23" s="2">
        <f>+C23+'Julio 2014'!F23</f>
        <v>131</v>
      </c>
      <c r="G23" s="18">
        <f t="shared" si="0"/>
        <v>10.687022900763358</v>
      </c>
      <c r="H23" s="2">
        <f>+B23-C23+'Julio 2014'!H23</f>
        <v>258</v>
      </c>
      <c r="I23" s="22">
        <f>+'Agosto 2013'!H23</f>
        <v>203</v>
      </c>
      <c r="J23" s="18">
        <f t="shared" si="1"/>
        <v>27.093596059113299</v>
      </c>
    </row>
    <row r="24" spans="1:10" ht="13" x14ac:dyDescent="0.15">
      <c r="A24" s="1" t="s">
        <v>20</v>
      </c>
      <c r="B24" s="2">
        <v>11</v>
      </c>
      <c r="C24" s="2">
        <f>+'Agosto 2013'!B24</f>
        <v>7</v>
      </c>
      <c r="D24" s="18">
        <f t="shared" si="3"/>
        <v>57.142857142857146</v>
      </c>
      <c r="E24" s="2">
        <f>+B24+'Julio 2014'!E24</f>
        <v>94</v>
      </c>
      <c r="F24" s="2">
        <f>+C24+'Julio 2014'!F24</f>
        <v>106</v>
      </c>
      <c r="G24" s="18">
        <f t="shared" si="0"/>
        <v>-11.320754716981131</v>
      </c>
      <c r="H24" s="2">
        <f>+B24-C24+'Julio 2014'!H24</f>
        <v>179</v>
      </c>
      <c r="I24" s="22">
        <f>+'Agosto 2013'!H24</f>
        <v>168</v>
      </c>
      <c r="J24" s="18">
        <f t="shared" si="1"/>
        <v>6.5476190476190474</v>
      </c>
    </row>
    <row r="25" spans="1:10" ht="13" x14ac:dyDescent="0.15">
      <c r="A25" s="1" t="s">
        <v>22</v>
      </c>
      <c r="B25" s="2">
        <v>17</v>
      </c>
      <c r="C25" s="2">
        <f>+'Agosto 2013'!B25</f>
        <v>22</v>
      </c>
      <c r="D25" s="18">
        <f t="shared" si="3"/>
        <v>-22.727272727272727</v>
      </c>
      <c r="E25" s="2">
        <f>+B25+'Julio 2014'!E25</f>
        <v>268</v>
      </c>
      <c r="F25" s="2">
        <f>+C25+'Julio 2014'!F25</f>
        <v>214</v>
      </c>
      <c r="G25" s="18">
        <f t="shared" si="0"/>
        <v>25.233644859813083</v>
      </c>
      <c r="H25" s="2">
        <f>+B25-C25+'Julio 2014'!H25</f>
        <v>430</v>
      </c>
      <c r="I25" s="22">
        <f>+'Agosto 2013'!H25</f>
        <v>331</v>
      </c>
      <c r="J25" s="18">
        <f t="shared" si="1"/>
        <v>29.909365558912388</v>
      </c>
    </row>
    <row r="26" spans="1:10" ht="13" x14ac:dyDescent="0.15">
      <c r="A26" s="1" t="s">
        <v>21</v>
      </c>
      <c r="B26" s="2">
        <v>7</v>
      </c>
      <c r="C26" s="2">
        <f>+'Agosto 2013'!B26</f>
        <v>4</v>
      </c>
      <c r="D26" s="18">
        <f t="shared" si="3"/>
        <v>75</v>
      </c>
      <c r="E26" s="2">
        <f>+B26+'Julio 2014'!E26</f>
        <v>72</v>
      </c>
      <c r="F26" s="2">
        <f>+C26+'Julio 2014'!F26</f>
        <v>53</v>
      </c>
      <c r="G26" s="18">
        <f t="shared" si="0"/>
        <v>35.849056603773583</v>
      </c>
      <c r="H26" s="2">
        <f>+B26-C26+'Julio 2014'!H26</f>
        <v>110</v>
      </c>
      <c r="I26" s="22">
        <f>+'Agosto 2013'!H26</f>
        <v>77</v>
      </c>
      <c r="J26" s="18">
        <f t="shared" si="1"/>
        <v>42.857142857142854</v>
      </c>
    </row>
    <row r="27" spans="1:10" ht="13" x14ac:dyDescent="0.15">
      <c r="A27" s="1" t="s">
        <v>28</v>
      </c>
      <c r="B27" s="2">
        <v>3</v>
      </c>
      <c r="C27" s="2">
        <f>+'Agosto 2013'!B27</f>
        <v>4</v>
      </c>
      <c r="D27" s="18">
        <f t="shared" si="3"/>
        <v>-25</v>
      </c>
      <c r="E27" s="2">
        <f>+B27+'Julio 2014'!E27</f>
        <v>51</v>
      </c>
      <c r="F27" s="2">
        <f>+C27+'Julio 2014'!F27</f>
        <v>32</v>
      </c>
      <c r="G27" s="18">
        <f t="shared" si="0"/>
        <v>59.375</v>
      </c>
      <c r="H27" s="2">
        <f>+B27-C27+'Julio 2014'!H27</f>
        <v>87</v>
      </c>
      <c r="I27" s="22">
        <f>+'Agosto 2013'!H27</f>
        <v>54</v>
      </c>
      <c r="J27" s="18">
        <f t="shared" si="1"/>
        <v>61.111111111111114</v>
      </c>
    </row>
    <row r="28" spans="1:10" x14ac:dyDescent="0.15">
      <c r="A28" s="8" t="s">
        <v>30</v>
      </c>
      <c r="B28" s="6">
        <f>SUM(B20:B27)</f>
        <v>106</v>
      </c>
      <c r="C28" s="6">
        <f>SUM(C20:C27)</f>
        <v>110</v>
      </c>
      <c r="D28" s="7">
        <f>+(B28-C28)*100/C28</f>
        <v>-3.6363636363636362</v>
      </c>
      <c r="E28" s="6">
        <f>SUM(E20:E27)</f>
        <v>1153</v>
      </c>
      <c r="F28" s="6">
        <f>SUM(F20:F27)</f>
        <v>988</v>
      </c>
      <c r="G28" s="7">
        <f>+(E28-F28)*100/F28</f>
        <v>16.700404858299596</v>
      </c>
      <c r="H28" s="6">
        <f>SUM(H20:H27)</f>
        <v>1940</v>
      </c>
      <c r="I28" s="6">
        <f>SUM(I20:I27)</f>
        <v>1572</v>
      </c>
      <c r="J28" s="7">
        <f>+(H28-I28)*100/I28</f>
        <v>23.409669211195929</v>
      </c>
    </row>
    <row r="29" spans="1:10" ht="14" x14ac:dyDescent="0.15">
      <c r="A29" s="16" t="s">
        <v>27</v>
      </c>
      <c r="B29" s="14">
        <f>+B7+B13+B19+B28</f>
        <v>696</v>
      </c>
      <c r="C29" s="14">
        <f>+C7+C13+C19+C28</f>
        <v>619</v>
      </c>
      <c r="D29" s="15">
        <f>+(B29-C29)*100/C29</f>
        <v>12.439418416801292</v>
      </c>
      <c r="E29" s="14">
        <f t="shared" ref="E29:I29" si="4">+E7+E13+E19+E28</f>
        <v>6247</v>
      </c>
      <c r="F29" s="14">
        <f t="shared" si="4"/>
        <v>5308</v>
      </c>
      <c r="G29" s="15">
        <f>+(E29-F29)*100/F29</f>
        <v>17.690278824415977</v>
      </c>
      <c r="H29" s="14">
        <f t="shared" si="4"/>
        <v>9852</v>
      </c>
      <c r="I29" s="14">
        <f t="shared" si="4"/>
        <v>8111</v>
      </c>
      <c r="J29" s="15">
        <f>+(H29-I29)*100/I29</f>
        <v>21.464677598323263</v>
      </c>
    </row>
    <row r="30" spans="1:10" x14ac:dyDescent="0.15">
      <c r="A30" s="13" t="s">
        <v>31</v>
      </c>
      <c r="B30" s="13">
        <f>+B29-B7</f>
        <v>617</v>
      </c>
      <c r="C30" s="13">
        <f>+C29-C7</f>
        <v>557</v>
      </c>
      <c r="D30" s="12">
        <f>+(B30-C30)*100/C30</f>
        <v>10.771992818671455</v>
      </c>
      <c r="E30" s="13">
        <f t="shared" ref="E30:I30" si="5">+E29-E7</f>
        <v>5553</v>
      </c>
      <c r="F30" s="13">
        <f t="shared" si="5"/>
        <v>4681</v>
      </c>
      <c r="G30" s="12">
        <f>+(E30-F30)*100/F30</f>
        <v>18.628498184148686</v>
      </c>
      <c r="H30" s="13">
        <f t="shared" si="5"/>
        <v>8830</v>
      </c>
      <c r="I30" s="13">
        <f t="shared" si="5"/>
        <v>7207</v>
      </c>
      <c r="J30" s="12">
        <f>+(H30-I30)*100/I30</f>
        <v>22.51977244345775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39</v>
      </c>
      <c r="C4" s="2">
        <f>+'Julio 2013'!B4</f>
        <v>20</v>
      </c>
      <c r="D4" s="18">
        <f>+(B4-C4)*100/C4</f>
        <v>95</v>
      </c>
      <c r="E4" s="2">
        <f>+B4+'Junio 2014'!E4</f>
        <v>205</v>
      </c>
      <c r="F4" s="2">
        <f>+C4+'Junio 2014'!F4</f>
        <v>189</v>
      </c>
      <c r="G4" s="18">
        <f t="shared" ref="G4:G27" si="0">+(E4-F4)*100/F4</f>
        <v>8.4656084656084651</v>
      </c>
      <c r="H4" s="2">
        <f>+B4-C4+'Junio 2014'!H4</f>
        <v>343</v>
      </c>
      <c r="I4" s="22">
        <f>+'Julio 2013'!H4</f>
        <v>309</v>
      </c>
      <c r="J4" s="18">
        <f t="shared" ref="J4:J27" si="1">+(H4-I4)*100/I4</f>
        <v>11.003236245954692</v>
      </c>
    </row>
    <row r="5" spans="1:10" ht="13" x14ac:dyDescent="0.15">
      <c r="A5" s="1" t="s">
        <v>5</v>
      </c>
      <c r="B5" s="2">
        <v>18</v>
      </c>
      <c r="C5" s="2">
        <f>+'Julio 2013'!B5</f>
        <v>20</v>
      </c>
      <c r="D5" s="18">
        <f t="shared" ref="D5:D18" si="2">+(B5-C5)*100/C5</f>
        <v>-10</v>
      </c>
      <c r="E5" s="2">
        <f>+B5+'Junio 2014'!E5</f>
        <v>159</v>
      </c>
      <c r="F5" s="2">
        <f>+C5+'Junio 2014'!F5</f>
        <v>152</v>
      </c>
      <c r="G5" s="18">
        <f t="shared" si="0"/>
        <v>4.6052631578947372</v>
      </c>
      <c r="H5" s="2">
        <f>+B5-C5+'Junio 2014'!H5</f>
        <v>270</v>
      </c>
      <c r="I5" s="22">
        <f>+'Julio 2013'!H5</f>
        <v>236</v>
      </c>
      <c r="J5" s="18">
        <f t="shared" si="1"/>
        <v>14.40677966101695</v>
      </c>
    </row>
    <row r="6" spans="1:10" ht="13" x14ac:dyDescent="0.15">
      <c r="A6" s="1" t="s">
        <v>6</v>
      </c>
      <c r="B6" s="2">
        <v>46</v>
      </c>
      <c r="C6" s="2">
        <f>+'Julio 2013'!B6</f>
        <v>28</v>
      </c>
      <c r="D6" s="18">
        <f t="shared" si="2"/>
        <v>64.285714285714292</v>
      </c>
      <c r="E6" s="2">
        <f>+B6+'Junio 2014'!E6</f>
        <v>251</v>
      </c>
      <c r="F6" s="2">
        <f>+C6+'Junio 2014'!F6</f>
        <v>224</v>
      </c>
      <c r="G6" s="18">
        <f t="shared" si="0"/>
        <v>12.053571428571429</v>
      </c>
      <c r="H6" s="2">
        <f>+B6-C6+'Junio 2014'!H6</f>
        <v>392</v>
      </c>
      <c r="I6" s="22">
        <f>+'Julio 2013'!H6</f>
        <v>378</v>
      </c>
      <c r="J6" s="18">
        <f t="shared" si="1"/>
        <v>3.7037037037037037</v>
      </c>
    </row>
    <row r="7" spans="1:10" x14ac:dyDescent="0.15">
      <c r="A7" s="8" t="s">
        <v>1</v>
      </c>
      <c r="B7" s="6">
        <f>SUM(B4:B6)</f>
        <v>103</v>
      </c>
      <c r="C7" s="6">
        <f>SUM(C4:C6)</f>
        <v>68</v>
      </c>
      <c r="D7" s="7">
        <f>+(B7-C7)*100/C7</f>
        <v>51.470588235294116</v>
      </c>
      <c r="E7" s="6">
        <f>SUM(E4:E6)</f>
        <v>615</v>
      </c>
      <c r="F7" s="6">
        <f>SUM(F4:F6)</f>
        <v>565</v>
      </c>
      <c r="G7" s="7">
        <f t="shared" si="0"/>
        <v>8.8495575221238933</v>
      </c>
      <c r="H7" s="6">
        <f>SUM(H4:H6)</f>
        <v>1005</v>
      </c>
      <c r="I7" s="6">
        <f>SUM(I4:I6)</f>
        <v>923</v>
      </c>
      <c r="J7" s="7">
        <f t="shared" si="1"/>
        <v>8.8840736728060676</v>
      </c>
    </row>
    <row r="8" spans="1:10" ht="13" x14ac:dyDescent="0.15">
      <c r="A8" s="1" t="s">
        <v>7</v>
      </c>
      <c r="B8" s="2">
        <v>19</v>
      </c>
      <c r="C8" s="2">
        <f>+'Julio 2013'!B8</f>
        <v>8</v>
      </c>
      <c r="D8" s="18">
        <f t="shared" si="2"/>
        <v>137.5</v>
      </c>
      <c r="E8" s="2">
        <f>+B8+'Junio 2014'!E8</f>
        <v>83</v>
      </c>
      <c r="F8" s="2">
        <f>+C8+'Junio 2014'!F8</f>
        <v>63</v>
      </c>
      <c r="G8" s="18">
        <f t="shared" si="0"/>
        <v>31.746031746031747</v>
      </c>
      <c r="H8" s="2">
        <f>+B8-C8+'Junio 2014'!H8</f>
        <v>136</v>
      </c>
      <c r="I8" s="22">
        <f>+'Julio 2013'!H8</f>
        <v>112</v>
      </c>
      <c r="J8" s="18">
        <f t="shared" si="1"/>
        <v>21.428571428571427</v>
      </c>
    </row>
    <row r="9" spans="1:10" ht="13" x14ac:dyDescent="0.15">
      <c r="A9" s="1" t="s">
        <v>8</v>
      </c>
      <c r="B9" s="2">
        <v>11</v>
      </c>
      <c r="C9" s="2">
        <f>+'Julio 2013'!B9</f>
        <v>9</v>
      </c>
      <c r="D9" s="18">
        <f t="shared" si="2"/>
        <v>22.222222222222221</v>
      </c>
      <c r="E9" s="2">
        <f>+B9+'Junio 2014'!E9</f>
        <v>61</v>
      </c>
      <c r="F9" s="2">
        <f>+C9+'Junio 2014'!F9</f>
        <v>71</v>
      </c>
      <c r="G9" s="18">
        <f t="shared" si="0"/>
        <v>-14.084507042253522</v>
      </c>
      <c r="H9" s="2">
        <f>+B9-C9+'Junio 2014'!H9</f>
        <v>105</v>
      </c>
      <c r="I9" s="22">
        <f>+'Julio 2013'!H9</f>
        <v>130</v>
      </c>
      <c r="J9" s="18">
        <f t="shared" si="1"/>
        <v>-19.23076923076923</v>
      </c>
    </row>
    <row r="10" spans="1:10" ht="13" x14ac:dyDescent="0.15">
      <c r="A10" s="1" t="s">
        <v>9</v>
      </c>
      <c r="B10" s="2">
        <v>35</v>
      </c>
      <c r="C10" s="2">
        <f>+'Julio 2013'!B10</f>
        <v>17</v>
      </c>
      <c r="D10" s="18">
        <f t="shared" si="2"/>
        <v>105.88235294117646</v>
      </c>
      <c r="E10" s="2">
        <f>+B10+'Junio 2014'!E10</f>
        <v>211</v>
      </c>
      <c r="F10" s="2">
        <f>+C10+'Junio 2014'!F10</f>
        <v>198</v>
      </c>
      <c r="G10" s="18">
        <f t="shared" si="0"/>
        <v>6.5656565656565657</v>
      </c>
      <c r="H10" s="2">
        <f>+B10-C10+'Junio 2014'!H10</f>
        <v>347</v>
      </c>
      <c r="I10" s="22">
        <f>+'Julio 2013'!H10</f>
        <v>361</v>
      </c>
      <c r="J10" s="18">
        <f t="shared" si="1"/>
        <v>-3.8781163434903045</v>
      </c>
    </row>
    <row r="11" spans="1:10" ht="13" x14ac:dyDescent="0.15">
      <c r="A11" s="1" t="s">
        <v>10</v>
      </c>
      <c r="B11" s="2">
        <v>98</v>
      </c>
      <c r="C11" s="2">
        <f>+'Julio 2013'!B11</f>
        <v>87</v>
      </c>
      <c r="D11" s="18">
        <f t="shared" si="2"/>
        <v>12.64367816091954</v>
      </c>
      <c r="E11" s="2">
        <f>+B11+'Junio 2014'!E11</f>
        <v>712</v>
      </c>
      <c r="F11" s="2">
        <f>+C11+'Junio 2014'!F11</f>
        <v>510</v>
      </c>
      <c r="G11" s="18">
        <f t="shared" si="0"/>
        <v>39.607843137254903</v>
      </c>
      <c r="H11" s="2">
        <f>+B11-C11+'Junio 2014'!H11</f>
        <v>1147</v>
      </c>
      <c r="I11" s="22">
        <f>+'Julio 2013'!H11</f>
        <v>823</v>
      </c>
      <c r="J11" s="18">
        <f t="shared" si="1"/>
        <v>39.368165249088698</v>
      </c>
    </row>
    <row r="12" spans="1:10" ht="13" x14ac:dyDescent="0.15">
      <c r="A12" s="1" t="s">
        <v>11</v>
      </c>
      <c r="B12" s="2">
        <v>170</v>
      </c>
      <c r="C12" s="2">
        <f>+'Julio 2013'!B12</f>
        <v>165</v>
      </c>
      <c r="D12" s="18">
        <f t="shared" si="2"/>
        <v>3.0303030303030303</v>
      </c>
      <c r="E12" s="2">
        <f>+B12+'Junio 2014'!E12</f>
        <v>1313</v>
      </c>
      <c r="F12" s="2">
        <f>+C12+'Junio 2014'!F12</f>
        <v>1131</v>
      </c>
      <c r="G12" s="18">
        <f t="shared" si="0"/>
        <v>16.091954022988507</v>
      </c>
      <c r="H12" s="2">
        <f>+B12-C12+'Junio 2014'!H12</f>
        <v>2317</v>
      </c>
      <c r="I12" s="22">
        <f>+'Julio 2013'!H12</f>
        <v>2042</v>
      </c>
      <c r="J12" s="18">
        <f t="shared" si="1"/>
        <v>13.467189030362389</v>
      </c>
    </row>
    <row r="13" spans="1:10" x14ac:dyDescent="0.15">
      <c r="A13" s="8" t="s">
        <v>2</v>
      </c>
      <c r="B13" s="6">
        <f>SUM(B8:B12)</f>
        <v>333</v>
      </c>
      <c r="C13" s="6">
        <f>SUM(C8:C12)</f>
        <v>286</v>
      </c>
      <c r="D13" s="7">
        <f>+(B13-C13)*100/C13</f>
        <v>16.433566433566433</v>
      </c>
      <c r="E13" s="6">
        <f>SUM(E8:E12)</f>
        <v>2380</v>
      </c>
      <c r="F13" s="6">
        <f>SUM(F8:F12)</f>
        <v>1973</v>
      </c>
      <c r="G13" s="7">
        <f t="shared" si="0"/>
        <v>20.628484541307653</v>
      </c>
      <c r="H13" s="6">
        <f>SUM(H8:H12)</f>
        <v>4052</v>
      </c>
      <c r="I13" s="6">
        <f>SUM(I8:I12)</f>
        <v>3468</v>
      </c>
      <c r="J13" s="7">
        <f t="shared" si="1"/>
        <v>16.839677047289506</v>
      </c>
    </row>
    <row r="14" spans="1:10" ht="13" x14ac:dyDescent="0.15">
      <c r="A14" s="1" t="s">
        <v>12</v>
      </c>
      <c r="B14" s="2">
        <v>61</v>
      </c>
      <c r="C14" s="2">
        <f>+'Julio 2013'!B14</f>
        <v>50</v>
      </c>
      <c r="D14" s="18">
        <f t="shared" si="2"/>
        <v>22</v>
      </c>
      <c r="E14" s="2">
        <f>+B14+'Junio 2014'!E14</f>
        <v>370</v>
      </c>
      <c r="F14" s="2">
        <f>+C14+'Junio 2014'!F14</f>
        <v>294</v>
      </c>
      <c r="G14" s="18">
        <f t="shared" si="0"/>
        <v>25.85034013605442</v>
      </c>
      <c r="H14" s="2">
        <f>+B14-C14+'Junio 2014'!H14</f>
        <v>711</v>
      </c>
      <c r="I14" s="22">
        <f>+'Julio 2013'!H14</f>
        <v>506</v>
      </c>
      <c r="J14" s="18">
        <f t="shared" si="1"/>
        <v>40.51383399209486</v>
      </c>
    </row>
    <row r="15" spans="1:10" ht="13" x14ac:dyDescent="0.15">
      <c r="A15" s="1" t="s">
        <v>13</v>
      </c>
      <c r="B15" s="2">
        <v>65</v>
      </c>
      <c r="C15" s="2">
        <f>+'Julio 2013'!B15</f>
        <v>51</v>
      </c>
      <c r="D15" s="18">
        <f t="shared" si="2"/>
        <v>27.450980392156861</v>
      </c>
      <c r="E15" s="2">
        <f>+B15+'Junio 2014'!E15</f>
        <v>414</v>
      </c>
      <c r="F15" s="2">
        <f>+C15+'Junio 2014'!F15</f>
        <v>326</v>
      </c>
      <c r="G15" s="18">
        <f t="shared" si="0"/>
        <v>26.993865030674847</v>
      </c>
      <c r="H15" s="2">
        <f>+B15-C15+'Junio 2014'!H15</f>
        <v>722</v>
      </c>
      <c r="I15" s="22">
        <f>+'Julio 2013'!H15</f>
        <v>527</v>
      </c>
      <c r="J15" s="18">
        <f t="shared" si="1"/>
        <v>37.001897533206829</v>
      </c>
    </row>
    <row r="16" spans="1:10" ht="13" x14ac:dyDescent="0.15">
      <c r="A16" s="1" t="s">
        <v>14</v>
      </c>
      <c r="B16" s="2">
        <v>46</v>
      </c>
      <c r="C16" s="2">
        <f>+'Julio 2013'!B16</f>
        <v>38</v>
      </c>
      <c r="D16" s="18">
        <f t="shared" si="2"/>
        <v>21.05263157894737</v>
      </c>
      <c r="E16" s="2">
        <f>+B16+'Junio 2014'!E16</f>
        <v>304</v>
      </c>
      <c r="F16" s="2">
        <f>+C16+'Junio 2014'!F16</f>
        <v>247</v>
      </c>
      <c r="G16" s="18">
        <f t="shared" si="0"/>
        <v>23.076923076923077</v>
      </c>
      <c r="H16" s="2">
        <f>+B16-C16+'Junio 2014'!H16</f>
        <v>543</v>
      </c>
      <c r="I16" s="22">
        <f>+'Julio 2013'!H16</f>
        <v>462</v>
      </c>
      <c r="J16" s="18">
        <f t="shared" si="1"/>
        <v>17.532467532467532</v>
      </c>
    </row>
    <row r="17" spans="1:10" ht="13" x14ac:dyDescent="0.15">
      <c r="A17" s="1" t="s">
        <v>15</v>
      </c>
      <c r="B17" s="2">
        <v>25</v>
      </c>
      <c r="C17" s="2">
        <f>+'Julio 2013'!B17</f>
        <v>31</v>
      </c>
      <c r="D17" s="18">
        <f t="shared" si="2"/>
        <v>-19.35483870967742</v>
      </c>
      <c r="E17" s="2">
        <f>+B17+'Junio 2014'!E17</f>
        <v>182</v>
      </c>
      <c r="F17" s="2">
        <f>+C17+'Junio 2014'!F17</f>
        <v>217</v>
      </c>
      <c r="G17" s="18">
        <f t="shared" si="0"/>
        <v>-16.129032258064516</v>
      </c>
      <c r="H17" s="2">
        <f>+B17-C17+'Junio 2014'!H17</f>
        <v>373</v>
      </c>
      <c r="I17" s="22">
        <f>+'Julio 2013'!H17</f>
        <v>407</v>
      </c>
      <c r="J17" s="18">
        <f t="shared" si="1"/>
        <v>-8.3538083538083541</v>
      </c>
    </row>
    <row r="18" spans="1:10" ht="13" x14ac:dyDescent="0.15">
      <c r="A18" s="1" t="s">
        <v>29</v>
      </c>
      <c r="B18" s="2">
        <v>45</v>
      </c>
      <c r="C18" s="2">
        <f>+'Julio 2013'!B18</f>
        <v>30</v>
      </c>
      <c r="D18" s="18">
        <f t="shared" si="2"/>
        <v>50</v>
      </c>
      <c r="E18" s="2">
        <f>+B18+'Junio 2014'!E18</f>
        <v>239</v>
      </c>
      <c r="F18" s="2">
        <f>+C18+'Junio 2014'!F18</f>
        <v>189</v>
      </c>
      <c r="G18" s="18">
        <f t="shared" si="0"/>
        <v>26.455026455026456</v>
      </c>
      <c r="H18" s="2">
        <f>+B18-C18+'Junio 2014'!H18</f>
        <v>425</v>
      </c>
      <c r="I18" s="22">
        <f>+'Julio 2013'!H18</f>
        <v>332</v>
      </c>
      <c r="J18" s="18">
        <f t="shared" si="1"/>
        <v>28.012048192771083</v>
      </c>
    </row>
    <row r="19" spans="1:10" x14ac:dyDescent="0.15">
      <c r="A19" s="8" t="s">
        <v>3</v>
      </c>
      <c r="B19" s="6">
        <f>SUM(B14:B18)</f>
        <v>242</v>
      </c>
      <c r="C19" s="6">
        <f>SUM(C14:C18)</f>
        <v>200</v>
      </c>
      <c r="D19" s="7">
        <f>+(B19-C19)*100/C19</f>
        <v>21</v>
      </c>
      <c r="E19" s="6">
        <f>SUM(E14:E18)</f>
        <v>1509</v>
      </c>
      <c r="F19" s="6">
        <f>SUM(F14:F18)</f>
        <v>1273</v>
      </c>
      <c r="G19" s="7">
        <f t="shared" si="0"/>
        <v>18.538884524744699</v>
      </c>
      <c r="H19" s="6">
        <f>SUM(H14:H18)</f>
        <v>2774</v>
      </c>
      <c r="I19" s="6">
        <f>SUM(I14:I18)</f>
        <v>2234</v>
      </c>
      <c r="J19" s="7">
        <f t="shared" si="1"/>
        <v>24.171888988361683</v>
      </c>
    </row>
    <row r="20" spans="1:10" ht="13" x14ac:dyDescent="0.15">
      <c r="A20" s="1" t="s">
        <v>16</v>
      </c>
      <c r="B20" s="2">
        <v>20</v>
      </c>
      <c r="C20" s="2">
        <f>+'Julio 2013'!B20</f>
        <v>21</v>
      </c>
      <c r="D20" s="18">
        <f t="shared" ref="D20:D27" si="3">+(B20-C20)*100/C20</f>
        <v>-4.7619047619047619</v>
      </c>
      <c r="E20" s="2">
        <f>+B20+'Junio 2014'!E20</f>
        <v>175</v>
      </c>
      <c r="F20" s="2">
        <f>+C20+'Junio 2014'!F20</f>
        <v>156</v>
      </c>
      <c r="G20" s="18">
        <f t="shared" si="0"/>
        <v>12.179487179487179</v>
      </c>
      <c r="H20" s="2">
        <f>+B20-C20+'Junio 2014'!H20</f>
        <v>333</v>
      </c>
      <c r="I20" s="22">
        <f>+'Julio 2013'!H20</f>
        <v>364</v>
      </c>
      <c r="J20" s="18">
        <f t="shared" si="1"/>
        <v>-8.5164835164835164</v>
      </c>
    </row>
    <row r="21" spans="1:10" ht="13" x14ac:dyDescent="0.15">
      <c r="A21" s="1" t="s">
        <v>17</v>
      </c>
      <c r="B21" s="2">
        <v>45</v>
      </c>
      <c r="C21" s="2">
        <f>+'Julio 2013'!B21</f>
        <v>39</v>
      </c>
      <c r="D21" s="18">
        <f t="shared" si="3"/>
        <v>15.384615384615385</v>
      </c>
      <c r="E21" s="2">
        <f>+B21+'Junio 2014'!E21</f>
        <v>274</v>
      </c>
      <c r="F21" s="2">
        <f>+C21+'Junio 2014'!F21</f>
        <v>212</v>
      </c>
      <c r="G21" s="18">
        <f t="shared" si="0"/>
        <v>29.245283018867923</v>
      </c>
      <c r="H21" s="2">
        <f>+B21-C21+'Junio 2014'!H21</f>
        <v>497</v>
      </c>
      <c r="I21" s="22">
        <f>+'Julio 2013'!H21</f>
        <v>366</v>
      </c>
      <c r="J21" s="18">
        <f t="shared" si="1"/>
        <v>35.792349726775953</v>
      </c>
    </row>
    <row r="22" spans="1:10" ht="13" x14ac:dyDescent="0.15">
      <c r="A22" s="1" t="s">
        <v>19</v>
      </c>
      <c r="B22" s="2">
        <v>3</v>
      </c>
      <c r="C22" s="2">
        <f>+'Julio 2013'!B22</f>
        <v>7</v>
      </c>
      <c r="D22" s="18">
        <f t="shared" si="3"/>
        <v>-57.142857142857146</v>
      </c>
      <c r="E22" s="2">
        <f>+B22+'Junio 2014'!E22</f>
        <v>25</v>
      </c>
      <c r="F22" s="2">
        <f>+C22+'Junio 2014'!F22</f>
        <v>30</v>
      </c>
      <c r="G22" s="18">
        <f t="shared" si="0"/>
        <v>-16.666666666666668</v>
      </c>
      <c r="H22" s="2">
        <f>+B22-C22+'Junio 2014'!H22</f>
        <v>51</v>
      </c>
      <c r="I22" s="22">
        <f>+'Julio 2013'!H22</f>
        <v>48</v>
      </c>
      <c r="J22" s="18">
        <f t="shared" si="1"/>
        <v>6.25</v>
      </c>
    </row>
    <row r="23" spans="1:10" ht="13" x14ac:dyDescent="0.15">
      <c r="A23" s="1" t="s">
        <v>18</v>
      </c>
      <c r="B23" s="2">
        <v>19</v>
      </c>
      <c r="C23" s="2">
        <f>+'Julio 2013'!B23</f>
        <v>8</v>
      </c>
      <c r="D23" s="18">
        <f t="shared" si="3"/>
        <v>137.5</v>
      </c>
      <c r="E23" s="2">
        <f>+B23+'Junio 2014'!E23</f>
        <v>126</v>
      </c>
      <c r="F23" s="2">
        <f>+C23+'Junio 2014'!F23</f>
        <v>112</v>
      </c>
      <c r="G23" s="18">
        <f t="shared" si="0"/>
        <v>12.5</v>
      </c>
      <c r="H23" s="2">
        <f>+B23-C23+'Junio 2014'!H23</f>
        <v>258</v>
      </c>
      <c r="I23" s="22">
        <f>+'Julio 2013'!H23</f>
        <v>205</v>
      </c>
      <c r="J23" s="18">
        <f t="shared" si="1"/>
        <v>25.853658536585368</v>
      </c>
    </row>
    <row r="24" spans="1:10" ht="13" x14ac:dyDescent="0.15">
      <c r="A24" s="1" t="s">
        <v>20</v>
      </c>
      <c r="B24" s="20">
        <v>16</v>
      </c>
      <c r="C24" s="2">
        <f>+'Julio 2013'!B24</f>
        <v>21</v>
      </c>
      <c r="D24" s="18">
        <f t="shared" si="3"/>
        <v>-23.80952380952381</v>
      </c>
      <c r="E24" s="2">
        <f>+B24+'Junio 2014'!E24</f>
        <v>83</v>
      </c>
      <c r="F24" s="2">
        <f>+C24+'Junio 2014'!F24</f>
        <v>99</v>
      </c>
      <c r="G24" s="18">
        <f t="shared" si="0"/>
        <v>-16.161616161616163</v>
      </c>
      <c r="H24" s="2">
        <f>+B24-C24+'Junio 2014'!H24</f>
        <v>175</v>
      </c>
      <c r="I24" s="22">
        <f>+'Julio 2013'!H24</f>
        <v>168</v>
      </c>
      <c r="J24" s="18">
        <f t="shared" si="1"/>
        <v>4.166666666666667</v>
      </c>
    </row>
    <row r="25" spans="1:10" ht="13" x14ac:dyDescent="0.15">
      <c r="A25" s="1" t="s">
        <v>22</v>
      </c>
      <c r="B25" s="20">
        <v>36</v>
      </c>
      <c r="C25" s="2">
        <f>+'Julio 2013'!B25</f>
        <v>33</v>
      </c>
      <c r="D25" s="18">
        <f t="shared" si="3"/>
        <v>9.0909090909090917</v>
      </c>
      <c r="E25" s="2">
        <f>+B25+'Junio 2014'!E25</f>
        <v>251</v>
      </c>
      <c r="F25" s="2">
        <f>+C25+'Junio 2014'!F25</f>
        <v>192</v>
      </c>
      <c r="G25" s="18">
        <f t="shared" si="0"/>
        <v>30.729166666666668</v>
      </c>
      <c r="H25" s="2">
        <f>+B25-C25+'Junio 2014'!H25</f>
        <v>435</v>
      </c>
      <c r="I25" s="22">
        <f>+'Julio 2013'!H25</f>
        <v>334</v>
      </c>
      <c r="J25" s="18">
        <f t="shared" si="1"/>
        <v>30.239520958083833</v>
      </c>
    </row>
    <row r="26" spans="1:10" ht="13" x14ac:dyDescent="0.15">
      <c r="A26" s="1" t="s">
        <v>21</v>
      </c>
      <c r="B26" s="2">
        <v>8</v>
      </c>
      <c r="C26" s="2">
        <f>+'Julio 2013'!B26</f>
        <v>8</v>
      </c>
      <c r="D26" s="18">
        <f t="shared" si="3"/>
        <v>0</v>
      </c>
      <c r="E26" s="2">
        <f>+B26+'Junio 2014'!E26</f>
        <v>65</v>
      </c>
      <c r="F26" s="2">
        <f>+C26+'Junio 2014'!F26</f>
        <v>49</v>
      </c>
      <c r="G26" s="18">
        <f t="shared" si="0"/>
        <v>32.653061224489797</v>
      </c>
      <c r="H26" s="2">
        <f>+B26-C26+'Junio 2014'!H26</f>
        <v>107</v>
      </c>
      <c r="I26" s="22">
        <f>+'Julio 2013'!H26</f>
        <v>78</v>
      </c>
      <c r="J26" s="18">
        <f t="shared" si="1"/>
        <v>37.179487179487182</v>
      </c>
    </row>
    <row r="27" spans="1:10" ht="13" x14ac:dyDescent="0.15">
      <c r="A27" s="1" t="s">
        <v>28</v>
      </c>
      <c r="B27" s="2">
        <v>6</v>
      </c>
      <c r="C27" s="2">
        <f>+'Julio 2013'!B27</f>
        <v>4</v>
      </c>
      <c r="D27" s="18">
        <f t="shared" si="3"/>
        <v>50</v>
      </c>
      <c r="E27" s="2">
        <f>+B27+'Junio 2014'!E27</f>
        <v>48</v>
      </c>
      <c r="F27" s="2">
        <f>+C27+'Junio 2014'!F27</f>
        <v>28</v>
      </c>
      <c r="G27" s="18">
        <f t="shared" si="0"/>
        <v>71.428571428571431</v>
      </c>
      <c r="H27" s="2">
        <f>+B27-C27+'Junio 2014'!H27</f>
        <v>88</v>
      </c>
      <c r="I27" s="22">
        <f>+'Julio 2013'!H27</f>
        <v>57</v>
      </c>
      <c r="J27" s="18">
        <f t="shared" si="1"/>
        <v>54.385964912280699</v>
      </c>
    </row>
    <row r="28" spans="1:10" x14ac:dyDescent="0.15">
      <c r="A28" s="8" t="s">
        <v>30</v>
      </c>
      <c r="B28" s="6">
        <f>SUM(B20:B27)</f>
        <v>153</v>
      </c>
      <c r="C28" s="6">
        <f>SUM(C20:C27)</f>
        <v>141</v>
      </c>
      <c r="D28" s="7">
        <f>+(B28-C28)*100/C28</f>
        <v>8.5106382978723403</v>
      </c>
      <c r="E28" s="6">
        <f>SUM(E20:E27)</f>
        <v>1047</v>
      </c>
      <c r="F28" s="6">
        <f>SUM(F20:F27)</f>
        <v>878</v>
      </c>
      <c r="G28" s="7">
        <f>+(E28-F28)*100/F28</f>
        <v>19.248291571753985</v>
      </c>
      <c r="H28" s="6">
        <f>SUM(H20:H27)</f>
        <v>1944</v>
      </c>
      <c r="I28" s="6">
        <f>SUM(I20:I27)</f>
        <v>1620</v>
      </c>
      <c r="J28" s="7">
        <f>+(H28-I28)*100/I28</f>
        <v>20</v>
      </c>
    </row>
    <row r="29" spans="1:10" ht="14" x14ac:dyDescent="0.15">
      <c r="A29" s="16" t="s">
        <v>27</v>
      </c>
      <c r="B29" s="14">
        <f>+B7+B13+B19+B28</f>
        <v>831</v>
      </c>
      <c r="C29" s="14">
        <f>+C7+C13+C19+C28</f>
        <v>695</v>
      </c>
      <c r="D29" s="15">
        <f>+(B29-C29)*100/C29</f>
        <v>19.568345323741006</v>
      </c>
      <c r="E29" s="14">
        <f t="shared" ref="E29:I29" si="4">+E7+E13+E19+E28</f>
        <v>5551</v>
      </c>
      <c r="F29" s="14">
        <f t="shared" si="4"/>
        <v>4689</v>
      </c>
      <c r="G29" s="15">
        <f>+(E29-F29)*100/F29</f>
        <v>18.38345062913201</v>
      </c>
      <c r="H29" s="14">
        <f t="shared" si="4"/>
        <v>9775</v>
      </c>
      <c r="I29" s="14">
        <f t="shared" si="4"/>
        <v>8245</v>
      </c>
      <c r="J29" s="15">
        <f>+(H29-I29)*100/I29</f>
        <v>18.556701030927837</v>
      </c>
    </row>
    <row r="30" spans="1:10" x14ac:dyDescent="0.15">
      <c r="A30" s="13" t="s">
        <v>31</v>
      </c>
      <c r="B30" s="13">
        <f>+B29-B7</f>
        <v>728</v>
      </c>
      <c r="C30" s="13">
        <f>+C29-C7</f>
        <v>627</v>
      </c>
      <c r="D30" s="12">
        <f>+(B30-C30)*100/C30</f>
        <v>16.108452950558213</v>
      </c>
      <c r="E30" s="13">
        <f t="shared" ref="E30:I30" si="5">+E29-E7</f>
        <v>4936</v>
      </c>
      <c r="F30" s="13">
        <f t="shared" si="5"/>
        <v>4124</v>
      </c>
      <c r="G30" s="12">
        <f>+(E30-F30)*100/F30</f>
        <v>19.689621726479146</v>
      </c>
      <c r="H30" s="13">
        <f t="shared" si="5"/>
        <v>8770</v>
      </c>
      <c r="I30" s="13">
        <f t="shared" si="5"/>
        <v>7322</v>
      </c>
      <c r="J30" s="12">
        <f>+(H30-I30)*100/I30</f>
        <v>19.776017481562416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19</v>
      </c>
      <c r="C4" s="2">
        <f>+'Junio 2013'!B4</f>
        <v>30</v>
      </c>
      <c r="D4" s="18">
        <f>+(B4-C4)*100/C4</f>
        <v>-36.666666666666664</v>
      </c>
      <c r="E4" s="2">
        <f>+B4+'Mayo 2014'!E4</f>
        <v>166</v>
      </c>
      <c r="F4" s="2">
        <f>+C4+'Mayo 2014'!F4</f>
        <v>169</v>
      </c>
      <c r="G4" s="18">
        <f t="shared" ref="G4:G27" si="0">+(E4-F4)*100/F4</f>
        <v>-1.7751479289940828</v>
      </c>
      <c r="H4" s="2">
        <f>+B4-C4+'Mayo 2014'!H4</f>
        <v>324</v>
      </c>
      <c r="I4" s="22">
        <f>+'Junio 2013'!H4</f>
        <v>314</v>
      </c>
      <c r="J4" s="18">
        <f t="shared" ref="J4:J27" si="1">+(H4-I4)*100/I4</f>
        <v>3.1847133757961785</v>
      </c>
    </row>
    <row r="5" spans="1:10" ht="13" x14ac:dyDescent="0.15">
      <c r="A5" s="1" t="s">
        <v>5</v>
      </c>
      <c r="B5" s="2">
        <v>33</v>
      </c>
      <c r="C5" s="2">
        <f>+'Junio 2013'!B5</f>
        <v>38</v>
      </c>
      <c r="D5" s="18">
        <f t="shared" ref="D5:D18" si="2">+(B5-C5)*100/C5</f>
        <v>-13.157894736842104</v>
      </c>
      <c r="E5" s="2">
        <f>+B5+'Mayo 2014'!E5</f>
        <v>141</v>
      </c>
      <c r="F5" s="2">
        <f>+C5+'Mayo 2014'!F5</f>
        <v>132</v>
      </c>
      <c r="G5" s="18">
        <f t="shared" si="0"/>
        <v>6.8181818181818183</v>
      </c>
      <c r="H5" s="2">
        <f>+B5-C5+'Mayo 2014'!H5</f>
        <v>272</v>
      </c>
      <c r="I5" s="22">
        <f>+'Junio 2013'!H5</f>
        <v>240</v>
      </c>
      <c r="J5" s="18">
        <f t="shared" si="1"/>
        <v>13.333333333333334</v>
      </c>
    </row>
    <row r="6" spans="1:10" ht="13" x14ac:dyDescent="0.15">
      <c r="A6" s="1" t="s">
        <v>6</v>
      </c>
      <c r="B6" s="2">
        <v>39</v>
      </c>
      <c r="C6" s="2">
        <f>+'Junio 2013'!B6</f>
        <v>37</v>
      </c>
      <c r="D6" s="18">
        <f t="shared" si="2"/>
        <v>5.4054054054054053</v>
      </c>
      <c r="E6" s="2">
        <f>+B6+'Mayo 2014'!E6</f>
        <v>205</v>
      </c>
      <c r="F6" s="2">
        <f>+C6+'Mayo 2014'!F6</f>
        <v>196</v>
      </c>
      <c r="G6" s="18">
        <f t="shared" si="0"/>
        <v>4.591836734693878</v>
      </c>
      <c r="H6" s="2">
        <f>+B6-C6+'Mayo 2014'!H6</f>
        <v>374</v>
      </c>
      <c r="I6" s="22">
        <f>+'Junio 2013'!H6</f>
        <v>379</v>
      </c>
      <c r="J6" s="18">
        <f t="shared" si="1"/>
        <v>-1.3192612137203166</v>
      </c>
    </row>
    <row r="7" spans="1:10" x14ac:dyDescent="0.15">
      <c r="A7" s="8" t="s">
        <v>1</v>
      </c>
      <c r="B7" s="6">
        <f>SUM(B4:B6)</f>
        <v>91</v>
      </c>
      <c r="C7" s="6">
        <f>SUM(C4:C6)</f>
        <v>105</v>
      </c>
      <c r="D7" s="7">
        <f>+(B7-C7)*100/C7</f>
        <v>-13.333333333333334</v>
      </c>
      <c r="E7" s="6">
        <f>SUM(E4:E6)</f>
        <v>512</v>
      </c>
      <c r="F7" s="6">
        <f>SUM(F4:F6)</f>
        <v>497</v>
      </c>
      <c r="G7" s="7">
        <f t="shared" si="0"/>
        <v>3.0181086519114686</v>
      </c>
      <c r="H7" s="6">
        <f>SUM(H4:H6)</f>
        <v>970</v>
      </c>
      <c r="I7" s="6">
        <f>SUM(I4:I6)</f>
        <v>933</v>
      </c>
      <c r="J7" s="7">
        <f t="shared" si="1"/>
        <v>3.9657020364415865</v>
      </c>
    </row>
    <row r="8" spans="1:10" ht="13" x14ac:dyDescent="0.15">
      <c r="A8" s="1" t="s">
        <v>7</v>
      </c>
      <c r="B8" s="2">
        <v>11</v>
      </c>
      <c r="C8" s="2">
        <f>+'Junio 2013'!B8</f>
        <v>10</v>
      </c>
      <c r="D8" s="18">
        <f t="shared" si="2"/>
        <v>10</v>
      </c>
      <c r="E8" s="2">
        <f>+B8+'Mayo 2014'!E8</f>
        <v>64</v>
      </c>
      <c r="F8" s="2">
        <f>+C8+'Mayo 2014'!F8</f>
        <v>55</v>
      </c>
      <c r="G8" s="18">
        <f t="shared" si="0"/>
        <v>16.363636363636363</v>
      </c>
      <c r="H8" s="2">
        <f>+B8-C8+'Mayo 2014'!H8</f>
        <v>125</v>
      </c>
      <c r="I8" s="22">
        <f>+'Junio 2013'!H8</f>
        <v>112</v>
      </c>
      <c r="J8" s="18">
        <f t="shared" si="1"/>
        <v>11.607142857142858</v>
      </c>
    </row>
    <row r="9" spans="1:10" ht="13" x14ac:dyDescent="0.15">
      <c r="A9" s="1" t="s">
        <v>8</v>
      </c>
      <c r="B9" s="2">
        <v>12</v>
      </c>
      <c r="C9" s="2">
        <f>+'Junio 2013'!B9</f>
        <v>14</v>
      </c>
      <c r="D9" s="18">
        <f t="shared" si="2"/>
        <v>-14.285714285714286</v>
      </c>
      <c r="E9" s="2">
        <f>+B9+'Mayo 2014'!E9</f>
        <v>50</v>
      </c>
      <c r="F9" s="2">
        <f>+C9+'Mayo 2014'!F9</f>
        <v>62</v>
      </c>
      <c r="G9" s="18">
        <f t="shared" si="0"/>
        <v>-19.35483870967742</v>
      </c>
      <c r="H9" s="2">
        <f>+B9-C9+'Mayo 2014'!H9</f>
        <v>103</v>
      </c>
      <c r="I9" s="22">
        <f>+'Junio 2013'!H9</f>
        <v>142</v>
      </c>
      <c r="J9" s="18">
        <f t="shared" si="1"/>
        <v>-27.464788732394368</v>
      </c>
    </row>
    <row r="10" spans="1:10" ht="13" x14ac:dyDescent="0.15">
      <c r="A10" s="1" t="s">
        <v>9</v>
      </c>
      <c r="B10" s="2">
        <v>31</v>
      </c>
      <c r="C10" s="2">
        <f>+'Junio 2013'!B10</f>
        <v>44</v>
      </c>
      <c r="D10" s="18">
        <f t="shared" si="2"/>
        <v>-29.545454545454547</v>
      </c>
      <c r="E10" s="2">
        <f>+B10+'Mayo 2014'!E10</f>
        <v>176</v>
      </c>
      <c r="F10" s="2">
        <f>+C10+'Mayo 2014'!F10</f>
        <v>181</v>
      </c>
      <c r="G10" s="18">
        <f t="shared" si="0"/>
        <v>-2.7624309392265194</v>
      </c>
      <c r="H10" s="2">
        <f>+B10-C10+'Mayo 2014'!H10</f>
        <v>329</v>
      </c>
      <c r="I10" s="22">
        <f>+'Junio 2013'!H10</f>
        <v>373</v>
      </c>
      <c r="J10" s="18">
        <f t="shared" si="1"/>
        <v>-11.796246648793566</v>
      </c>
    </row>
    <row r="11" spans="1:10" ht="13" x14ac:dyDescent="0.15">
      <c r="A11" s="1" t="s">
        <v>10</v>
      </c>
      <c r="B11" s="2">
        <v>134</v>
      </c>
      <c r="C11" s="2">
        <f>+'Junio 2013'!B11</f>
        <v>91</v>
      </c>
      <c r="D11" s="18">
        <f t="shared" si="2"/>
        <v>47.252747252747255</v>
      </c>
      <c r="E11" s="2">
        <f>+B11+'Mayo 2014'!E11</f>
        <v>614</v>
      </c>
      <c r="F11" s="2">
        <f>+C11+'Mayo 2014'!F11</f>
        <v>423</v>
      </c>
      <c r="G11" s="18">
        <f t="shared" si="0"/>
        <v>45.153664302600475</v>
      </c>
      <c r="H11" s="2">
        <f>+B11-C11+'Mayo 2014'!H11</f>
        <v>1136</v>
      </c>
      <c r="I11" s="22">
        <f>+'Junio 2013'!H11</f>
        <v>809</v>
      </c>
      <c r="J11" s="18">
        <f t="shared" si="1"/>
        <v>40.42027194066749</v>
      </c>
    </row>
    <row r="12" spans="1:10" ht="13" x14ac:dyDescent="0.15">
      <c r="A12" s="1" t="s">
        <v>11</v>
      </c>
      <c r="B12" s="2">
        <v>215</v>
      </c>
      <c r="C12" s="2">
        <f>+'Junio 2013'!B12</f>
        <v>194</v>
      </c>
      <c r="D12" s="18">
        <f t="shared" si="2"/>
        <v>10.824742268041238</v>
      </c>
      <c r="E12" s="2">
        <f>+B12+'Mayo 2014'!E12</f>
        <v>1143</v>
      </c>
      <c r="F12" s="2">
        <f>+C12+'Mayo 2014'!F12</f>
        <v>966</v>
      </c>
      <c r="G12" s="18">
        <f t="shared" si="0"/>
        <v>18.322981366459626</v>
      </c>
      <c r="H12" s="2">
        <f>+B12-C12+'Mayo 2014'!H12</f>
        <v>2312</v>
      </c>
      <c r="I12" s="22">
        <f>+'Junio 2013'!H12</f>
        <v>2059</v>
      </c>
      <c r="J12" s="18">
        <f t="shared" si="1"/>
        <v>12.287518212724624</v>
      </c>
    </row>
    <row r="13" spans="1:10" x14ac:dyDescent="0.15">
      <c r="A13" s="8" t="s">
        <v>2</v>
      </c>
      <c r="B13" s="6">
        <f>SUM(B8:B12)</f>
        <v>403</v>
      </c>
      <c r="C13" s="6">
        <f>SUM(C8:C12)</f>
        <v>353</v>
      </c>
      <c r="D13" s="7">
        <f>+(B13-C13)*100/C13</f>
        <v>14.164305949008499</v>
      </c>
      <c r="E13" s="6">
        <f>SUM(E8:E12)</f>
        <v>2047</v>
      </c>
      <c r="F13" s="6">
        <f>SUM(F8:F12)</f>
        <v>1687</v>
      </c>
      <c r="G13" s="7">
        <f t="shared" si="0"/>
        <v>21.339656194427977</v>
      </c>
      <c r="H13" s="6">
        <f>SUM(H8:H12)</f>
        <v>4005</v>
      </c>
      <c r="I13" s="6">
        <f>SUM(I8:I12)</f>
        <v>3495</v>
      </c>
      <c r="J13" s="7">
        <f t="shared" si="1"/>
        <v>14.592274678111588</v>
      </c>
    </row>
    <row r="14" spans="1:10" ht="13" x14ac:dyDescent="0.15">
      <c r="A14" s="1" t="s">
        <v>12</v>
      </c>
      <c r="B14" s="2">
        <v>67</v>
      </c>
      <c r="C14" s="2">
        <f>+'Junio 2013'!B14</f>
        <v>65</v>
      </c>
      <c r="D14" s="18">
        <f t="shared" si="2"/>
        <v>3.0769230769230771</v>
      </c>
      <c r="E14" s="2">
        <f>+B14+'Mayo 2014'!E14</f>
        <v>309</v>
      </c>
      <c r="F14" s="2">
        <f>+C14+'Mayo 2014'!F14</f>
        <v>244</v>
      </c>
      <c r="G14" s="18">
        <f t="shared" si="0"/>
        <v>26.639344262295083</v>
      </c>
      <c r="H14" s="2">
        <f>+B14-C14+'Mayo 2014'!H14</f>
        <v>700</v>
      </c>
      <c r="I14" s="22">
        <f>+'Junio 2013'!H14</f>
        <v>483</v>
      </c>
      <c r="J14" s="18">
        <f t="shared" si="1"/>
        <v>44.927536231884055</v>
      </c>
    </row>
    <row r="15" spans="1:10" ht="13" x14ac:dyDescent="0.15">
      <c r="A15" s="1" t="s">
        <v>13</v>
      </c>
      <c r="B15" s="2">
        <v>83</v>
      </c>
      <c r="C15" s="2">
        <f>+'Junio 2013'!B15</f>
        <v>52</v>
      </c>
      <c r="D15" s="18">
        <f t="shared" si="2"/>
        <v>59.615384615384613</v>
      </c>
      <c r="E15" s="2">
        <f>+B15+'Mayo 2014'!E15</f>
        <v>349</v>
      </c>
      <c r="F15" s="2">
        <f>+C15+'Mayo 2014'!F15</f>
        <v>275</v>
      </c>
      <c r="G15" s="18">
        <f t="shared" si="0"/>
        <v>26.90909090909091</v>
      </c>
      <c r="H15" s="2">
        <f>+B15-C15+'Mayo 2014'!H15</f>
        <v>708</v>
      </c>
      <c r="I15" s="22">
        <f>+'Junio 2013'!H15</f>
        <v>505</v>
      </c>
      <c r="J15" s="18">
        <f t="shared" si="1"/>
        <v>40.198019801980195</v>
      </c>
    </row>
    <row r="16" spans="1:10" ht="13" x14ac:dyDescent="0.15">
      <c r="A16" s="1" t="s">
        <v>14</v>
      </c>
      <c r="B16" s="2">
        <v>60</v>
      </c>
      <c r="C16" s="2">
        <f>+'Junio 2013'!B16</f>
        <v>33</v>
      </c>
      <c r="D16" s="18">
        <f t="shared" si="2"/>
        <v>81.818181818181813</v>
      </c>
      <c r="E16" s="2">
        <f>+B16+'Mayo 2014'!E16</f>
        <v>258</v>
      </c>
      <c r="F16" s="2">
        <f>+C16+'Mayo 2014'!F16</f>
        <v>209</v>
      </c>
      <c r="G16" s="18">
        <f t="shared" si="0"/>
        <v>23.444976076555022</v>
      </c>
      <c r="H16" s="2">
        <f>+B16-C16+'Mayo 2014'!H16</f>
        <v>535</v>
      </c>
      <c r="I16" s="22">
        <f>+'Junio 2013'!H16</f>
        <v>451</v>
      </c>
      <c r="J16" s="18">
        <f t="shared" si="1"/>
        <v>18.625277161862527</v>
      </c>
    </row>
    <row r="17" spans="1:10" ht="13" x14ac:dyDescent="0.15">
      <c r="A17" s="1" t="s">
        <v>15</v>
      </c>
      <c r="B17" s="2">
        <v>24</v>
      </c>
      <c r="C17" s="2">
        <f>+'Junio 2013'!B17</f>
        <v>42</v>
      </c>
      <c r="D17" s="18">
        <f t="shared" si="2"/>
        <v>-42.857142857142854</v>
      </c>
      <c r="E17" s="2">
        <f>+B17+'Mayo 2014'!E17</f>
        <v>157</v>
      </c>
      <c r="F17" s="2">
        <f>+C17+'Mayo 2014'!F17</f>
        <v>186</v>
      </c>
      <c r="G17" s="18">
        <f t="shared" si="0"/>
        <v>-15.591397849462366</v>
      </c>
      <c r="H17" s="2">
        <f>+B17-C17+'Mayo 2014'!H17</f>
        <v>379</v>
      </c>
      <c r="I17" s="22">
        <f>+'Junio 2013'!H17</f>
        <v>407</v>
      </c>
      <c r="J17" s="18">
        <f t="shared" si="1"/>
        <v>-6.8796068796068797</v>
      </c>
    </row>
    <row r="18" spans="1:10" ht="13" x14ac:dyDescent="0.15">
      <c r="A18" s="1" t="s">
        <v>0</v>
      </c>
      <c r="B18" s="2">
        <v>32</v>
      </c>
      <c r="C18" s="2">
        <f>+'Junio 2013'!B18</f>
        <v>27</v>
      </c>
      <c r="D18" s="18">
        <f t="shared" si="2"/>
        <v>18.518518518518519</v>
      </c>
      <c r="E18" s="2">
        <f>+B18+'Mayo 2014'!E18</f>
        <v>194</v>
      </c>
      <c r="F18" s="2">
        <f>+C18+'Mayo 2014'!F18</f>
        <v>159</v>
      </c>
      <c r="G18" s="18">
        <f t="shared" si="0"/>
        <v>22.012578616352201</v>
      </c>
      <c r="H18" s="2">
        <f>+B18-C18+'Mayo 2014'!H18</f>
        <v>410</v>
      </c>
      <c r="I18" s="22">
        <f>+'Junio 2013'!H18</f>
        <v>315</v>
      </c>
      <c r="J18" s="18">
        <f t="shared" si="1"/>
        <v>30.158730158730158</v>
      </c>
    </row>
    <row r="19" spans="1:10" x14ac:dyDescent="0.15">
      <c r="A19" s="8" t="s">
        <v>3</v>
      </c>
      <c r="B19" s="6">
        <f>SUM(B14:B18)</f>
        <v>266</v>
      </c>
      <c r="C19" s="6">
        <f>SUM(C14:C18)</f>
        <v>219</v>
      </c>
      <c r="D19" s="7">
        <f>+(B19-C19)*100/C19</f>
        <v>21.461187214611872</v>
      </c>
      <c r="E19" s="6">
        <f>SUM(E14:E18)</f>
        <v>1267</v>
      </c>
      <c r="F19" s="6">
        <f>SUM(F14:F18)</f>
        <v>1073</v>
      </c>
      <c r="G19" s="7">
        <f t="shared" si="0"/>
        <v>18.080149114631872</v>
      </c>
      <c r="H19" s="6">
        <f>SUM(H14:H18)</f>
        <v>2732</v>
      </c>
      <c r="I19" s="6">
        <f>SUM(I14:I18)</f>
        <v>2161</v>
      </c>
      <c r="J19" s="7">
        <f t="shared" si="1"/>
        <v>26.422952336881075</v>
      </c>
    </row>
    <row r="20" spans="1:10" ht="13" x14ac:dyDescent="0.15">
      <c r="A20" s="1" t="s">
        <v>16</v>
      </c>
      <c r="B20" s="2">
        <v>35</v>
      </c>
      <c r="C20" s="2">
        <f>+'Junio 2013'!B20</f>
        <v>31</v>
      </c>
      <c r="D20" s="18">
        <f t="shared" ref="D20:D27" si="3">+(B20-C20)*100/C20</f>
        <v>12.903225806451612</v>
      </c>
      <c r="E20" s="2">
        <f>+B20+'Mayo 2014'!E20</f>
        <v>155</v>
      </c>
      <c r="F20" s="2">
        <f>+C20+'Mayo 2014'!F20</f>
        <v>135</v>
      </c>
      <c r="G20" s="18">
        <f t="shared" si="0"/>
        <v>14.814814814814815</v>
      </c>
      <c r="H20" s="2">
        <f>+B20-C20+'Mayo 2014'!H20</f>
        <v>334</v>
      </c>
      <c r="I20" s="22">
        <f>+'Junio 2013'!H20</f>
        <v>377</v>
      </c>
      <c r="J20" s="18">
        <f t="shared" si="1"/>
        <v>-11.405835543766578</v>
      </c>
    </row>
    <row r="21" spans="1:10" ht="13" x14ac:dyDescent="0.15">
      <c r="A21" s="1" t="s">
        <v>17</v>
      </c>
      <c r="B21" s="2">
        <v>48</v>
      </c>
      <c r="C21" s="2">
        <f>+'Junio 2013'!B21</f>
        <v>36</v>
      </c>
      <c r="D21" s="18">
        <f t="shared" si="3"/>
        <v>33.333333333333336</v>
      </c>
      <c r="E21" s="2">
        <f>+B21+'Mayo 2014'!E21</f>
        <v>229</v>
      </c>
      <c r="F21" s="2">
        <f>+C21+'Mayo 2014'!F21</f>
        <v>173</v>
      </c>
      <c r="G21" s="18">
        <f t="shared" si="0"/>
        <v>32.369942196531795</v>
      </c>
      <c r="H21" s="2">
        <f>+B21-C21+'Mayo 2014'!H21</f>
        <v>491</v>
      </c>
      <c r="I21" s="22">
        <f>+'Junio 2013'!H21</f>
        <v>342</v>
      </c>
      <c r="J21" s="18">
        <f t="shared" si="1"/>
        <v>43.567251461988306</v>
      </c>
    </row>
    <row r="22" spans="1:10" ht="13" x14ac:dyDescent="0.15">
      <c r="A22" s="1" t="s">
        <v>19</v>
      </c>
      <c r="B22" s="2">
        <v>3</v>
      </c>
      <c r="C22" s="2">
        <f>+'Junio 2013'!B22</f>
        <v>3</v>
      </c>
      <c r="D22" s="18">
        <f t="shared" si="3"/>
        <v>0</v>
      </c>
      <c r="E22" s="2">
        <f>+B22+'Mayo 2014'!E22</f>
        <v>22</v>
      </c>
      <c r="F22" s="2">
        <f>+C22+'Mayo 2014'!F22</f>
        <v>23</v>
      </c>
      <c r="G22" s="18">
        <f t="shared" si="0"/>
        <v>-4.3478260869565215</v>
      </c>
      <c r="H22" s="2">
        <f>+B22-C22+'Mayo 2014'!H22</f>
        <v>55</v>
      </c>
      <c r="I22" s="22">
        <f>+'Junio 2013'!H22</f>
        <v>43</v>
      </c>
      <c r="J22" s="18">
        <f t="shared" si="1"/>
        <v>27.906976744186046</v>
      </c>
    </row>
    <row r="23" spans="1:10" ht="13" x14ac:dyDescent="0.15">
      <c r="A23" s="1" t="s">
        <v>18</v>
      </c>
      <c r="B23" s="2">
        <v>14</v>
      </c>
      <c r="C23" s="2">
        <f>+'Junio 2013'!B23</f>
        <v>17</v>
      </c>
      <c r="D23" s="18">
        <f t="shared" si="3"/>
        <v>-17.647058823529413</v>
      </c>
      <c r="E23" s="2">
        <f>+B23+'Mayo 2014'!E23</f>
        <v>107</v>
      </c>
      <c r="F23" s="2">
        <f>+C23+'Mayo 2014'!F23</f>
        <v>104</v>
      </c>
      <c r="G23" s="18">
        <f t="shared" si="0"/>
        <v>2.8846153846153846</v>
      </c>
      <c r="H23" s="2">
        <f>+B23-C23+'Mayo 2014'!H23</f>
        <v>247</v>
      </c>
      <c r="I23" s="22">
        <f>+'Junio 2013'!H23</f>
        <v>217</v>
      </c>
      <c r="J23" s="18">
        <f t="shared" si="1"/>
        <v>13.824884792626728</v>
      </c>
    </row>
    <row r="24" spans="1:10" ht="13" x14ac:dyDescent="0.15">
      <c r="A24" s="1" t="s">
        <v>20</v>
      </c>
      <c r="B24" s="2">
        <v>16</v>
      </c>
      <c r="C24" s="2">
        <f>+'Junio 2013'!B24</f>
        <v>11</v>
      </c>
      <c r="D24" s="18">
        <f t="shared" si="3"/>
        <v>45.454545454545453</v>
      </c>
      <c r="E24" s="2">
        <f>+B24+'Mayo 2014'!E24</f>
        <v>67</v>
      </c>
      <c r="F24" s="2">
        <f>+C24+'Mayo 2014'!F24</f>
        <v>78</v>
      </c>
      <c r="G24" s="18">
        <f t="shared" si="0"/>
        <v>-14.102564102564102</v>
      </c>
      <c r="H24" s="2">
        <f>+B24-C24+'Mayo 2014'!H24</f>
        <v>180</v>
      </c>
      <c r="I24" s="22">
        <f>+'Junio 2013'!H24</f>
        <v>157</v>
      </c>
      <c r="J24" s="18">
        <f t="shared" si="1"/>
        <v>14.64968152866242</v>
      </c>
    </row>
    <row r="25" spans="1:10" ht="13" x14ac:dyDescent="0.15">
      <c r="A25" s="1" t="s">
        <v>22</v>
      </c>
      <c r="B25" s="2">
        <v>34</v>
      </c>
      <c r="C25" s="2">
        <f>+'Junio 2013'!B25</f>
        <v>25</v>
      </c>
      <c r="D25" s="18">
        <f t="shared" si="3"/>
        <v>36</v>
      </c>
      <c r="E25" s="2">
        <f>+B25+'Mayo 2014'!E25</f>
        <v>215</v>
      </c>
      <c r="F25" s="2">
        <f>+C25+'Mayo 2014'!F25</f>
        <v>159</v>
      </c>
      <c r="G25" s="18">
        <f t="shared" si="0"/>
        <v>35.220125786163521</v>
      </c>
      <c r="H25" s="2">
        <f>+B25-C25+'Mayo 2014'!H25</f>
        <v>432</v>
      </c>
      <c r="I25" s="22">
        <f>+'Junio 2013'!H25</f>
        <v>326</v>
      </c>
      <c r="J25" s="18">
        <f t="shared" si="1"/>
        <v>32.515337423312886</v>
      </c>
    </row>
    <row r="26" spans="1:10" ht="13" x14ac:dyDescent="0.15">
      <c r="A26" s="1" t="s">
        <v>21</v>
      </c>
      <c r="B26" s="2">
        <v>9</v>
      </c>
      <c r="C26" s="2">
        <f>+'Junio 2013'!B26</f>
        <v>6</v>
      </c>
      <c r="D26" s="18">
        <f t="shared" si="3"/>
        <v>50</v>
      </c>
      <c r="E26" s="2">
        <f>+B26+'Mayo 2014'!E26</f>
        <v>57</v>
      </c>
      <c r="F26" s="2">
        <f>+C26+'Mayo 2014'!F26</f>
        <v>41</v>
      </c>
      <c r="G26" s="18">
        <f t="shared" si="0"/>
        <v>39.024390243902438</v>
      </c>
      <c r="H26" s="2">
        <f>+B26-C26+'Mayo 2014'!H26</f>
        <v>107</v>
      </c>
      <c r="I26" s="22">
        <f>+'Junio 2013'!H26</f>
        <v>72</v>
      </c>
      <c r="J26" s="18">
        <f t="shared" si="1"/>
        <v>48.611111111111114</v>
      </c>
    </row>
    <row r="27" spans="1:10" ht="13" x14ac:dyDescent="0.15">
      <c r="A27" s="1" t="s">
        <v>28</v>
      </c>
      <c r="B27" s="2">
        <v>7</v>
      </c>
      <c r="C27" s="2">
        <f>+'Junio 2013'!B27</f>
        <v>1</v>
      </c>
      <c r="D27" s="18">
        <f t="shared" si="3"/>
        <v>600</v>
      </c>
      <c r="E27" s="2">
        <f>+B27+'Mayo 2014'!E27</f>
        <v>42</v>
      </c>
      <c r="F27" s="2">
        <f>+C27+'Mayo 2014'!F27</f>
        <v>24</v>
      </c>
      <c r="G27" s="18">
        <f t="shared" si="0"/>
        <v>75</v>
      </c>
      <c r="H27" s="2">
        <f>+B27-C27+'Mayo 2014'!H27</f>
        <v>86</v>
      </c>
      <c r="I27" s="22">
        <f>+'Junio 2013'!H27</f>
        <v>57</v>
      </c>
      <c r="J27" s="18">
        <f t="shared" si="1"/>
        <v>50.877192982456137</v>
      </c>
    </row>
    <row r="28" spans="1:10" x14ac:dyDescent="0.15">
      <c r="A28" s="8" t="s">
        <v>30</v>
      </c>
      <c r="B28" s="6">
        <f>SUM(B20:B27)</f>
        <v>166</v>
      </c>
      <c r="C28" s="6">
        <f>SUM(C20:C27)</f>
        <v>130</v>
      </c>
      <c r="D28" s="7">
        <f>+(B28-C28)*100/C28</f>
        <v>27.692307692307693</v>
      </c>
      <c r="E28" s="6">
        <f>SUM(E20:E27)</f>
        <v>894</v>
      </c>
      <c r="F28" s="6">
        <f>SUM(F20:F27)</f>
        <v>737</v>
      </c>
      <c r="G28" s="7">
        <f>+(E28-F28)*100/F28</f>
        <v>21.302578018995931</v>
      </c>
      <c r="H28" s="6">
        <f>SUM(H20:H27)</f>
        <v>1932</v>
      </c>
      <c r="I28" s="6">
        <f>SUM(I20:I27)</f>
        <v>1591</v>
      </c>
      <c r="J28" s="7">
        <f>+(H28-I28)*100/I28</f>
        <v>21.433060967944687</v>
      </c>
    </row>
    <row r="29" spans="1:10" ht="14" x14ac:dyDescent="0.15">
      <c r="A29" s="16" t="s">
        <v>27</v>
      </c>
      <c r="B29" s="14">
        <f>+B7+B13+B19+B28</f>
        <v>926</v>
      </c>
      <c r="C29" s="14">
        <f>+C7+C13+C19+C28</f>
        <v>807</v>
      </c>
      <c r="D29" s="15">
        <f>+(B29-C29)*100/C29</f>
        <v>14.745972738537795</v>
      </c>
      <c r="E29" s="14">
        <f t="shared" ref="E29:I29" si="4">+E7+E13+E19+E28</f>
        <v>4720</v>
      </c>
      <c r="F29" s="14">
        <f t="shared" si="4"/>
        <v>3994</v>
      </c>
      <c r="G29" s="15">
        <f>+(E29-F29)*100/F29</f>
        <v>18.177265898848272</v>
      </c>
      <c r="H29" s="14">
        <f t="shared" si="4"/>
        <v>9639</v>
      </c>
      <c r="I29" s="14">
        <f t="shared" si="4"/>
        <v>8180</v>
      </c>
      <c r="J29" s="15">
        <f>+(H29-I29)*100/I29</f>
        <v>17.836185819070906</v>
      </c>
    </row>
    <row r="30" spans="1:10" x14ac:dyDescent="0.15">
      <c r="A30" s="13" t="s">
        <v>31</v>
      </c>
      <c r="B30" s="13">
        <f>+B29-B7</f>
        <v>835</v>
      </c>
      <c r="C30" s="13">
        <f>+C29-C7</f>
        <v>702</v>
      </c>
      <c r="D30" s="12">
        <f>+(B30-C30)*100/C30</f>
        <v>18.945868945868945</v>
      </c>
      <c r="E30" s="13">
        <f t="shared" ref="E30:I30" si="5">+E29-E7</f>
        <v>4208</v>
      </c>
      <c r="F30" s="13">
        <f t="shared" si="5"/>
        <v>3497</v>
      </c>
      <c r="G30" s="12">
        <f>+(E30-F30)*100/F30</f>
        <v>20.331712896768657</v>
      </c>
      <c r="H30" s="13">
        <f t="shared" si="5"/>
        <v>8669</v>
      </c>
      <c r="I30" s="13">
        <f t="shared" si="5"/>
        <v>7247</v>
      </c>
      <c r="J30" s="12">
        <f>+(H30-I30)*100/I30</f>
        <v>19.621912515523665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32</v>
      </c>
      <c r="C4" s="2">
        <f>+'Mayo 2013'!B4</f>
        <v>29</v>
      </c>
      <c r="D4" s="18">
        <f>+(B4-C4)*100/C4</f>
        <v>10.344827586206897</v>
      </c>
      <c r="E4" s="2">
        <f>+B4+'Abril 2014'!E4</f>
        <v>147</v>
      </c>
      <c r="F4" s="2">
        <f>+C4+'Abril 2014'!F4</f>
        <v>139</v>
      </c>
      <c r="G4" s="18">
        <f t="shared" ref="G4:G27" si="0">+(E4-F4)*100/F4</f>
        <v>5.7553956834532372</v>
      </c>
      <c r="H4" s="2">
        <f>+B4-C4+'Abril 2014'!H4</f>
        <v>335</v>
      </c>
      <c r="I4" s="22">
        <f>+'Mayo 2013'!H4</f>
        <v>313</v>
      </c>
      <c r="J4" s="18">
        <f t="shared" ref="J4:J27" si="1">+(H4-I4)*100/I4</f>
        <v>7.0287539936102235</v>
      </c>
    </row>
    <row r="5" spans="1:10" ht="13" x14ac:dyDescent="0.15">
      <c r="A5" s="1" t="s">
        <v>5</v>
      </c>
      <c r="B5" s="2">
        <v>39</v>
      </c>
      <c r="C5" s="2">
        <f>+'Mayo 2013'!B5</f>
        <v>18</v>
      </c>
      <c r="D5" s="18">
        <f t="shared" ref="D5:D18" si="2">+(B5-C5)*100/C5</f>
        <v>116.66666666666667</v>
      </c>
      <c r="E5" s="2">
        <f>+B5+'Abril 2014'!E5</f>
        <v>108</v>
      </c>
      <c r="F5" s="2">
        <f>+C5+'Abril 2014'!F5</f>
        <v>94</v>
      </c>
      <c r="G5" s="18">
        <f t="shared" si="0"/>
        <v>14.893617021276595</v>
      </c>
      <c r="H5" s="2">
        <f>+B5-C5+'Abril 2014'!H5</f>
        <v>277</v>
      </c>
      <c r="I5" s="22">
        <f>+'Mayo 2013'!H5</f>
        <v>228</v>
      </c>
      <c r="J5" s="18">
        <f t="shared" si="1"/>
        <v>21.491228070175438</v>
      </c>
    </row>
    <row r="6" spans="1:10" ht="13" x14ac:dyDescent="0.15">
      <c r="A6" s="1" t="s">
        <v>6</v>
      </c>
      <c r="B6" s="2">
        <v>37</v>
      </c>
      <c r="C6" s="2">
        <f>+'Mayo 2013'!B6</f>
        <v>46</v>
      </c>
      <c r="D6" s="18">
        <f t="shared" si="2"/>
        <v>-19.565217391304348</v>
      </c>
      <c r="E6" s="2">
        <f>+B6+'Abril 2014'!E6</f>
        <v>166</v>
      </c>
      <c r="F6" s="2">
        <f>+C6+'Abril 2014'!F6</f>
        <v>159</v>
      </c>
      <c r="G6" s="18">
        <f t="shared" si="0"/>
        <v>4.4025157232704402</v>
      </c>
      <c r="H6" s="2">
        <f>+B6-C6+'Abril 2014'!H6</f>
        <v>372</v>
      </c>
      <c r="I6" s="22">
        <f>+'Mayo 2013'!H6</f>
        <v>378</v>
      </c>
      <c r="J6" s="18">
        <f t="shared" si="1"/>
        <v>-1.5873015873015872</v>
      </c>
    </row>
    <row r="7" spans="1:10" x14ac:dyDescent="0.15">
      <c r="A7" s="8" t="s">
        <v>1</v>
      </c>
      <c r="B7" s="6">
        <f>SUM(B4:B6)</f>
        <v>108</v>
      </c>
      <c r="C7" s="6">
        <f>SUM(C4:C6)</f>
        <v>93</v>
      </c>
      <c r="D7" s="7">
        <f>+(B7-C7)*100/C7</f>
        <v>16.129032258064516</v>
      </c>
      <c r="E7" s="6">
        <f>SUM(E4:E6)</f>
        <v>421</v>
      </c>
      <c r="F7" s="6">
        <f>SUM(F4:F6)</f>
        <v>392</v>
      </c>
      <c r="G7" s="7">
        <f t="shared" si="0"/>
        <v>7.3979591836734695</v>
      </c>
      <c r="H7" s="6">
        <f>SUM(H4:H6)</f>
        <v>984</v>
      </c>
      <c r="I7" s="6">
        <f>SUM(I4:I6)</f>
        <v>919</v>
      </c>
      <c r="J7" s="7">
        <f t="shared" si="1"/>
        <v>7.0729053318824811</v>
      </c>
    </row>
    <row r="8" spans="1:10" ht="13" x14ac:dyDescent="0.15">
      <c r="A8" s="1" t="s">
        <v>7</v>
      </c>
      <c r="B8" s="2">
        <v>6</v>
      </c>
      <c r="C8" s="2">
        <f>+'Mayo 2013'!B8</f>
        <v>12</v>
      </c>
      <c r="D8" s="18">
        <f t="shared" si="2"/>
        <v>-50</v>
      </c>
      <c r="E8" s="2">
        <f>+B8+'Abril 2014'!E8</f>
        <v>53</v>
      </c>
      <c r="F8" s="2">
        <f>+C8+'Abril 2014'!F8</f>
        <v>45</v>
      </c>
      <c r="G8" s="18">
        <f t="shared" si="0"/>
        <v>17.777777777777779</v>
      </c>
      <c r="H8" s="2">
        <f>+B8-C8+'Abril 2014'!H8</f>
        <v>124</v>
      </c>
      <c r="I8" s="22">
        <f>+'Mayo 2013'!H8</f>
        <v>117</v>
      </c>
      <c r="J8" s="18">
        <f t="shared" si="1"/>
        <v>5.982905982905983</v>
      </c>
    </row>
    <row r="9" spans="1:10" ht="13" x14ac:dyDescent="0.15">
      <c r="A9" s="1" t="s">
        <v>8</v>
      </c>
      <c r="B9" s="2">
        <v>8</v>
      </c>
      <c r="C9" s="2">
        <f>+'Mayo 2013'!B9</f>
        <v>10</v>
      </c>
      <c r="D9" s="18">
        <f t="shared" si="2"/>
        <v>-20</v>
      </c>
      <c r="E9" s="2">
        <f>+B9+'Abril 2014'!E9</f>
        <v>38</v>
      </c>
      <c r="F9" s="2">
        <f>+C9+'Abril 2014'!F9</f>
        <v>48</v>
      </c>
      <c r="G9" s="18">
        <f t="shared" si="0"/>
        <v>-20.833333333333332</v>
      </c>
      <c r="H9" s="2">
        <f>+B9-C9+'Abril 2014'!H9</f>
        <v>105</v>
      </c>
      <c r="I9" s="22">
        <f>+'Mayo 2013'!H9</f>
        <v>145</v>
      </c>
      <c r="J9" s="18">
        <f t="shared" si="1"/>
        <v>-27.586206896551722</v>
      </c>
    </row>
    <row r="10" spans="1:10" ht="13" x14ac:dyDescent="0.15">
      <c r="A10" s="1" t="s">
        <v>9</v>
      </c>
      <c r="B10" s="2">
        <v>30</v>
      </c>
      <c r="C10" s="2">
        <f>+'Mayo 2013'!B10</f>
        <v>38</v>
      </c>
      <c r="D10" s="18">
        <f t="shared" si="2"/>
        <v>-21.05263157894737</v>
      </c>
      <c r="E10" s="2">
        <f>+B10+'Abril 2014'!E10</f>
        <v>145</v>
      </c>
      <c r="F10" s="2">
        <f>+C10+'Abril 2014'!F10</f>
        <v>137</v>
      </c>
      <c r="G10" s="18">
        <f t="shared" si="0"/>
        <v>5.8394160583941606</v>
      </c>
      <c r="H10" s="2">
        <f>+B10-C10+'Abril 2014'!H10</f>
        <v>342</v>
      </c>
      <c r="I10" s="22">
        <f>+'Mayo 2013'!H10</f>
        <v>375</v>
      </c>
      <c r="J10" s="18">
        <f t="shared" si="1"/>
        <v>-8.8000000000000007</v>
      </c>
    </row>
    <row r="11" spans="1:10" ht="13" x14ac:dyDescent="0.15">
      <c r="A11" s="1" t="s">
        <v>10</v>
      </c>
      <c r="B11" s="2">
        <v>109</v>
      </c>
      <c r="C11" s="2">
        <f>+'Mayo 2013'!B11</f>
        <v>81</v>
      </c>
      <c r="D11" s="18">
        <f t="shared" si="2"/>
        <v>34.567901234567898</v>
      </c>
      <c r="E11" s="2">
        <f>+B11+'Abril 2014'!E11</f>
        <v>480</v>
      </c>
      <c r="F11" s="2">
        <f>+C11+'Abril 2014'!F11</f>
        <v>332</v>
      </c>
      <c r="G11" s="18">
        <f t="shared" si="0"/>
        <v>44.578313253012048</v>
      </c>
      <c r="H11" s="2">
        <f>+B11-C11+'Abril 2014'!H11</f>
        <v>1093</v>
      </c>
      <c r="I11" s="22">
        <f>+'Mayo 2013'!H11</f>
        <v>807</v>
      </c>
      <c r="J11" s="18">
        <f t="shared" si="1"/>
        <v>35.439900867410159</v>
      </c>
    </row>
    <row r="12" spans="1:10" ht="13" x14ac:dyDescent="0.15">
      <c r="A12" s="1" t="s">
        <v>11</v>
      </c>
      <c r="B12" s="2">
        <v>184</v>
      </c>
      <c r="C12" s="2">
        <f>+'Mayo 2013'!B12</f>
        <v>169</v>
      </c>
      <c r="D12" s="18">
        <f t="shared" si="2"/>
        <v>8.8757396449704142</v>
      </c>
      <c r="E12" s="2">
        <f>+B12+'Abril 2014'!E12</f>
        <v>928</v>
      </c>
      <c r="F12" s="2">
        <f>+C12+'Abril 2014'!F12</f>
        <v>772</v>
      </c>
      <c r="G12" s="18">
        <f t="shared" si="0"/>
        <v>20.207253886010363</v>
      </c>
      <c r="H12" s="2">
        <f>+B12-C12+'Abril 2014'!H12</f>
        <v>2291</v>
      </c>
      <c r="I12" s="22">
        <f>+'Mayo 2013'!H12</f>
        <v>2119</v>
      </c>
      <c r="J12" s="18">
        <f t="shared" si="1"/>
        <v>8.1170363378952342</v>
      </c>
    </row>
    <row r="13" spans="1:10" x14ac:dyDescent="0.15">
      <c r="A13" s="8" t="s">
        <v>2</v>
      </c>
      <c r="B13" s="6">
        <f>SUM(B8:B12)</f>
        <v>337</v>
      </c>
      <c r="C13" s="6">
        <f>SUM(C8:C12)</f>
        <v>310</v>
      </c>
      <c r="D13" s="7">
        <f>+(B13-C13)*100/C13</f>
        <v>8.7096774193548381</v>
      </c>
      <c r="E13" s="6">
        <f>SUM(E8:E12)</f>
        <v>1644</v>
      </c>
      <c r="F13" s="6">
        <f>SUM(F8:F12)</f>
        <v>1334</v>
      </c>
      <c r="G13" s="7">
        <f t="shared" si="0"/>
        <v>23.238380809595203</v>
      </c>
      <c r="H13" s="6">
        <f>SUM(H8:H12)</f>
        <v>3955</v>
      </c>
      <c r="I13" s="6">
        <f>SUM(I8:I12)</f>
        <v>3563</v>
      </c>
      <c r="J13" s="7">
        <f t="shared" si="1"/>
        <v>11.00196463654224</v>
      </c>
    </row>
    <row r="14" spans="1:10" ht="13" x14ac:dyDescent="0.15">
      <c r="A14" s="1" t="s">
        <v>12</v>
      </c>
      <c r="B14" s="2">
        <v>65</v>
      </c>
      <c r="C14" s="2">
        <f>+'Mayo 2013'!B14</f>
        <v>44</v>
      </c>
      <c r="D14" s="18">
        <f t="shared" si="2"/>
        <v>47.727272727272727</v>
      </c>
      <c r="E14" s="2">
        <f>+B14+'Abril 2014'!E14</f>
        <v>242</v>
      </c>
      <c r="F14" s="2">
        <f>+C14+'Abril 2014'!F14</f>
        <v>179</v>
      </c>
      <c r="G14" s="18">
        <f t="shared" si="0"/>
        <v>35.195530726256983</v>
      </c>
      <c r="H14" s="2">
        <f>+B14-C14+'Abril 2014'!H14</f>
        <v>698</v>
      </c>
      <c r="I14" s="22">
        <f>+'Mayo 2013'!H14</f>
        <v>467</v>
      </c>
      <c r="J14" s="18">
        <f t="shared" si="1"/>
        <v>49.464668094218418</v>
      </c>
    </row>
    <row r="15" spans="1:10" ht="13" x14ac:dyDescent="0.15">
      <c r="A15" s="1" t="s">
        <v>13</v>
      </c>
      <c r="B15" s="2">
        <v>49</v>
      </c>
      <c r="C15" s="2">
        <f>+'Mayo 2013'!B15</f>
        <v>40</v>
      </c>
      <c r="D15" s="18">
        <f t="shared" si="2"/>
        <v>22.5</v>
      </c>
      <c r="E15" s="2">
        <f>+B15+'Abril 2014'!E15</f>
        <v>266</v>
      </c>
      <c r="F15" s="2">
        <f>+C15+'Abril 2014'!F15</f>
        <v>223</v>
      </c>
      <c r="G15" s="18">
        <f t="shared" si="0"/>
        <v>19.282511210762333</v>
      </c>
      <c r="H15" s="2">
        <f>+B15-C15+'Abril 2014'!H15</f>
        <v>677</v>
      </c>
      <c r="I15" s="22">
        <f>+'Mayo 2013'!H15</f>
        <v>491</v>
      </c>
      <c r="J15" s="18">
        <f t="shared" si="1"/>
        <v>37.881873727087573</v>
      </c>
    </row>
    <row r="16" spans="1:10" ht="13" x14ac:dyDescent="0.15">
      <c r="A16" s="1" t="s">
        <v>14</v>
      </c>
      <c r="B16" s="2">
        <v>27</v>
      </c>
      <c r="C16" s="2">
        <f>+'Mayo 2013'!B16</f>
        <v>31</v>
      </c>
      <c r="D16" s="18">
        <f t="shared" si="2"/>
        <v>-12.903225806451612</v>
      </c>
      <c r="E16" s="2">
        <f>+B16+'Abril 2014'!E16</f>
        <v>198</v>
      </c>
      <c r="F16" s="2">
        <f>+C16+'Abril 2014'!F16</f>
        <v>176</v>
      </c>
      <c r="G16" s="18">
        <f t="shared" si="0"/>
        <v>12.5</v>
      </c>
      <c r="H16" s="2">
        <f>+B16-C16+'Abril 2014'!H16</f>
        <v>508</v>
      </c>
      <c r="I16" s="22">
        <f>+'Mayo 2013'!H16</f>
        <v>463</v>
      </c>
      <c r="J16" s="18">
        <f t="shared" si="1"/>
        <v>9.7192224622030245</v>
      </c>
    </row>
    <row r="17" spans="1:10" ht="13" x14ac:dyDescent="0.15">
      <c r="A17" s="1" t="s">
        <v>15</v>
      </c>
      <c r="B17" s="2">
        <v>31</v>
      </c>
      <c r="C17" s="2">
        <f>+'Mayo 2013'!B17</f>
        <v>32</v>
      </c>
      <c r="D17" s="18">
        <f t="shared" si="2"/>
        <v>-3.125</v>
      </c>
      <c r="E17" s="2">
        <f>+B17+'Abril 2014'!E17</f>
        <v>133</v>
      </c>
      <c r="F17" s="2">
        <f>+C17+'Abril 2014'!F17</f>
        <v>144</v>
      </c>
      <c r="G17" s="18">
        <f t="shared" si="0"/>
        <v>-7.6388888888888893</v>
      </c>
      <c r="H17" s="2">
        <f>+B17-C17+'Abril 2014'!H17</f>
        <v>397</v>
      </c>
      <c r="I17" s="22">
        <f>+'Mayo 2013'!H17</f>
        <v>413</v>
      </c>
      <c r="J17" s="18">
        <f t="shared" si="1"/>
        <v>-3.87409200968523</v>
      </c>
    </row>
    <row r="18" spans="1:10" ht="13" x14ac:dyDescent="0.15">
      <c r="A18" s="1" t="s">
        <v>0</v>
      </c>
      <c r="B18" s="2">
        <v>30</v>
      </c>
      <c r="C18" s="2">
        <f>+'Mayo 2013'!B18</f>
        <v>33</v>
      </c>
      <c r="D18" s="18">
        <f t="shared" si="2"/>
        <v>-9.0909090909090917</v>
      </c>
      <c r="E18" s="2">
        <f>+B18+'Abril 2014'!E18</f>
        <v>162</v>
      </c>
      <c r="F18" s="2">
        <f>+C18+'Abril 2014'!F18</f>
        <v>132</v>
      </c>
      <c r="G18" s="18">
        <f t="shared" si="0"/>
        <v>22.727272727272727</v>
      </c>
      <c r="H18" s="2">
        <f>+B18-C18+'Abril 2014'!H18</f>
        <v>405</v>
      </c>
      <c r="I18" s="22">
        <f>+'Mayo 2013'!H18</f>
        <v>323</v>
      </c>
      <c r="J18" s="18">
        <f t="shared" si="1"/>
        <v>25.386996904024766</v>
      </c>
    </row>
    <row r="19" spans="1:10" x14ac:dyDescent="0.15">
      <c r="A19" s="8" t="s">
        <v>3</v>
      </c>
      <c r="B19" s="6">
        <f>SUM(B14:B18)</f>
        <v>202</v>
      </c>
      <c r="C19" s="6">
        <f>SUM(C14:C18)</f>
        <v>180</v>
      </c>
      <c r="D19" s="7">
        <f>+(B19-C19)*100/C19</f>
        <v>12.222222222222221</v>
      </c>
      <c r="E19" s="6">
        <f>SUM(E14:E18)</f>
        <v>1001</v>
      </c>
      <c r="F19" s="6">
        <f>SUM(F14:F18)</f>
        <v>854</v>
      </c>
      <c r="G19" s="7">
        <f t="shared" si="0"/>
        <v>17.21311475409836</v>
      </c>
      <c r="H19" s="6">
        <f>SUM(H14:H18)</f>
        <v>2685</v>
      </c>
      <c r="I19" s="6">
        <f>SUM(I14:I18)</f>
        <v>2157</v>
      </c>
      <c r="J19" s="7">
        <f t="shared" si="1"/>
        <v>24.478442280945757</v>
      </c>
    </row>
    <row r="20" spans="1:10" ht="13" x14ac:dyDescent="0.15">
      <c r="A20" s="1" t="s">
        <v>16</v>
      </c>
      <c r="B20" s="2">
        <v>25</v>
      </c>
      <c r="C20" s="2">
        <f>+'Mayo 2013'!B20</f>
        <v>18</v>
      </c>
      <c r="D20" s="18">
        <f t="shared" ref="D20:D27" si="3">+(B20-C20)*100/C20</f>
        <v>38.888888888888886</v>
      </c>
      <c r="E20" s="2">
        <f>+B20+'Abril 2014'!E20</f>
        <v>120</v>
      </c>
      <c r="F20" s="2">
        <f>+C20+'Abril 2014'!F20</f>
        <v>104</v>
      </c>
      <c r="G20" s="18">
        <f t="shared" si="0"/>
        <v>15.384615384615385</v>
      </c>
      <c r="H20" s="2">
        <f>+B20-C20+'Abril 2014'!H20</f>
        <v>330</v>
      </c>
      <c r="I20" s="22">
        <f>+'Mayo 2013'!H20</f>
        <v>399</v>
      </c>
      <c r="J20" s="18">
        <f t="shared" si="1"/>
        <v>-17.293233082706767</v>
      </c>
    </row>
    <row r="21" spans="1:10" ht="13" x14ac:dyDescent="0.15">
      <c r="A21" s="1" t="s">
        <v>17</v>
      </c>
      <c r="B21" s="2">
        <v>37</v>
      </c>
      <c r="C21" s="2">
        <f>+'Mayo 2013'!B21</f>
        <v>31</v>
      </c>
      <c r="D21" s="18">
        <f t="shared" si="3"/>
        <v>19.35483870967742</v>
      </c>
      <c r="E21" s="2">
        <f>+B21+'Abril 2014'!E21</f>
        <v>181</v>
      </c>
      <c r="F21" s="2">
        <f>+C21+'Abril 2014'!F21</f>
        <v>137</v>
      </c>
      <c r="G21" s="18">
        <f t="shared" si="0"/>
        <v>32.116788321167881</v>
      </c>
      <c r="H21" s="2">
        <f>+B21-C21+'Abril 2014'!H21</f>
        <v>479</v>
      </c>
      <c r="I21" s="22">
        <f>+'Mayo 2013'!H21</f>
        <v>341</v>
      </c>
      <c r="J21" s="18">
        <f t="shared" si="1"/>
        <v>40.469208211143695</v>
      </c>
    </row>
    <row r="22" spans="1:10" ht="13" x14ac:dyDescent="0.15">
      <c r="A22" s="1" t="s">
        <v>19</v>
      </c>
      <c r="B22" s="2">
        <v>3</v>
      </c>
      <c r="C22" s="2">
        <f>+'Mayo 2013'!B22</f>
        <v>1</v>
      </c>
      <c r="D22" s="18">
        <f t="shared" si="3"/>
        <v>200</v>
      </c>
      <c r="E22" s="2">
        <f>+B22+'Abril 2014'!E22</f>
        <v>19</v>
      </c>
      <c r="F22" s="2">
        <f>+C22+'Abril 2014'!F22</f>
        <v>20</v>
      </c>
      <c r="G22" s="18">
        <f t="shared" si="0"/>
        <v>-5</v>
      </c>
      <c r="H22" s="2">
        <f>+B22-C22+'Abril 2014'!H22</f>
        <v>55</v>
      </c>
      <c r="I22" s="22">
        <f>+'Mayo 2013'!H22</f>
        <v>43</v>
      </c>
      <c r="J22" s="18">
        <f t="shared" si="1"/>
        <v>27.906976744186046</v>
      </c>
    </row>
    <row r="23" spans="1:10" ht="13" x14ac:dyDescent="0.15">
      <c r="A23" s="1" t="s">
        <v>18</v>
      </c>
      <c r="B23" s="2">
        <v>19</v>
      </c>
      <c r="C23" s="2">
        <f>+'Mayo 2013'!B23</f>
        <v>22</v>
      </c>
      <c r="D23" s="18">
        <f t="shared" si="3"/>
        <v>-13.636363636363637</v>
      </c>
      <c r="E23" s="2">
        <f>+B23+'Abril 2014'!E23</f>
        <v>93</v>
      </c>
      <c r="F23" s="2">
        <f>+C23+'Abril 2014'!F23</f>
        <v>87</v>
      </c>
      <c r="G23" s="18">
        <f t="shared" si="0"/>
        <v>6.8965517241379306</v>
      </c>
      <c r="H23" s="2">
        <f>+B23-C23+'Abril 2014'!H23</f>
        <v>250</v>
      </c>
      <c r="I23" s="22">
        <f>+'Mayo 2013'!H23</f>
        <v>220</v>
      </c>
      <c r="J23" s="18">
        <f t="shared" si="1"/>
        <v>13.636363636363637</v>
      </c>
    </row>
    <row r="24" spans="1:10" ht="13" x14ac:dyDescent="0.15">
      <c r="A24" s="1" t="s">
        <v>20</v>
      </c>
      <c r="B24" s="2">
        <v>11</v>
      </c>
      <c r="C24" s="2">
        <f>+'Mayo 2013'!B24</f>
        <v>11</v>
      </c>
      <c r="D24" s="18">
        <f t="shared" si="3"/>
        <v>0</v>
      </c>
      <c r="E24" s="2">
        <f>+B24+'Abril 2014'!E24</f>
        <v>51</v>
      </c>
      <c r="F24" s="2">
        <f>+C24+'Abril 2014'!F24</f>
        <v>67</v>
      </c>
      <c r="G24" s="18">
        <f t="shared" si="0"/>
        <v>-23.880597014925375</v>
      </c>
      <c r="H24" s="2">
        <f>+B24-C24+'Abril 2014'!H24</f>
        <v>175</v>
      </c>
      <c r="I24" s="22">
        <f>+'Mayo 2013'!H24</f>
        <v>159</v>
      </c>
      <c r="J24" s="18">
        <f t="shared" si="1"/>
        <v>10.062893081761006</v>
      </c>
    </row>
    <row r="25" spans="1:10" ht="13" x14ac:dyDescent="0.15">
      <c r="A25" s="1" t="s">
        <v>22</v>
      </c>
      <c r="B25" s="2">
        <v>33</v>
      </c>
      <c r="C25" s="2">
        <f>+'Mayo 2013'!B25</f>
        <v>35</v>
      </c>
      <c r="D25" s="18">
        <f t="shared" si="3"/>
        <v>-5.7142857142857144</v>
      </c>
      <c r="E25" s="2">
        <f>+B25+'Abril 2014'!E25</f>
        <v>181</v>
      </c>
      <c r="F25" s="2">
        <f>+C25+'Abril 2014'!F25</f>
        <v>134</v>
      </c>
      <c r="G25" s="18">
        <f t="shared" si="0"/>
        <v>35.07462686567164</v>
      </c>
      <c r="H25" s="2">
        <f>+B25-C25+'Abril 2014'!H25</f>
        <v>423</v>
      </c>
      <c r="I25" s="22">
        <f>+'Mayo 2013'!H25</f>
        <v>342</v>
      </c>
      <c r="J25" s="18">
        <f t="shared" si="1"/>
        <v>23.684210526315791</v>
      </c>
    </row>
    <row r="26" spans="1:10" ht="13" x14ac:dyDescent="0.15">
      <c r="A26" s="1" t="s">
        <v>21</v>
      </c>
      <c r="B26" s="2">
        <v>13</v>
      </c>
      <c r="C26" s="2">
        <f>+'Mayo 2013'!B26</f>
        <v>7</v>
      </c>
      <c r="D26" s="18">
        <f t="shared" si="3"/>
        <v>85.714285714285708</v>
      </c>
      <c r="E26" s="2">
        <f>+B26+'Abril 2014'!E26</f>
        <v>48</v>
      </c>
      <c r="F26" s="2">
        <f>+C26+'Abril 2014'!F26</f>
        <v>35</v>
      </c>
      <c r="G26" s="18">
        <f t="shared" si="0"/>
        <v>37.142857142857146</v>
      </c>
      <c r="H26" s="2">
        <f>+B26-C26+'Abril 2014'!H26</f>
        <v>104</v>
      </c>
      <c r="I26" s="22">
        <f>+'Mayo 2013'!H26</f>
        <v>74</v>
      </c>
      <c r="J26" s="18">
        <f t="shared" si="1"/>
        <v>40.54054054054054</v>
      </c>
    </row>
    <row r="27" spans="1:10" ht="13" x14ac:dyDescent="0.15">
      <c r="A27" s="1" t="s">
        <v>28</v>
      </c>
      <c r="B27" s="2">
        <v>5</v>
      </c>
      <c r="C27" s="2">
        <f>+'Mayo 2013'!B27</f>
        <v>5</v>
      </c>
      <c r="D27" s="18">
        <f t="shared" si="3"/>
        <v>0</v>
      </c>
      <c r="E27" s="2">
        <f>+B27+'Abril 2014'!E27</f>
        <v>35</v>
      </c>
      <c r="F27" s="2">
        <f>+C27+'Abril 2014'!F27</f>
        <v>23</v>
      </c>
      <c r="G27" s="18">
        <f t="shared" si="0"/>
        <v>52.173913043478258</v>
      </c>
      <c r="H27" s="2">
        <f>+B27-C27+'Abril 2014'!H27</f>
        <v>80</v>
      </c>
      <c r="I27" s="22">
        <f>+'Mayo 2013'!H27</f>
        <v>61</v>
      </c>
      <c r="J27" s="18">
        <f t="shared" si="1"/>
        <v>31.147540983606557</v>
      </c>
    </row>
    <row r="28" spans="1:10" x14ac:dyDescent="0.15">
      <c r="A28" s="8" t="s">
        <v>30</v>
      </c>
      <c r="B28" s="6">
        <f>SUM(B20:B27)</f>
        <v>146</v>
      </c>
      <c r="C28" s="6">
        <f>SUM(C20:C27)</f>
        <v>130</v>
      </c>
      <c r="D28" s="7">
        <f>+(B28-C28)*100/C28</f>
        <v>12.307692307692308</v>
      </c>
      <c r="E28" s="6">
        <f>SUM(E20:E27)</f>
        <v>728</v>
      </c>
      <c r="F28" s="6">
        <f>SUM(F20:F27)</f>
        <v>607</v>
      </c>
      <c r="G28" s="7">
        <f>+(E28-F28)*100/F28</f>
        <v>19.934102141680395</v>
      </c>
      <c r="H28" s="6">
        <f>SUM(H20:H27)</f>
        <v>1896</v>
      </c>
      <c r="I28" s="6">
        <f>SUM(I20:I27)</f>
        <v>1639</v>
      </c>
      <c r="J28" s="7">
        <f>+(H28-I28)*100/I28</f>
        <v>15.680292861500915</v>
      </c>
    </row>
    <row r="29" spans="1:10" ht="14" x14ac:dyDescent="0.15">
      <c r="A29" s="16" t="s">
        <v>27</v>
      </c>
      <c r="B29" s="14">
        <f>+B7+B13+B19+B28</f>
        <v>793</v>
      </c>
      <c r="C29" s="14">
        <f>+C7+C13+C19+C28</f>
        <v>713</v>
      </c>
      <c r="D29" s="15">
        <f>+(B29-C29)*100/C29</f>
        <v>11.220196353436185</v>
      </c>
      <c r="E29" s="14">
        <f t="shared" ref="E29:I29" si="4">+E7+E13+E19+E28</f>
        <v>3794</v>
      </c>
      <c r="F29" s="14">
        <f t="shared" si="4"/>
        <v>3187</v>
      </c>
      <c r="G29" s="15">
        <f>+(E29-F29)*100/F29</f>
        <v>19.046124882334485</v>
      </c>
      <c r="H29" s="14">
        <f t="shared" si="4"/>
        <v>9520</v>
      </c>
      <c r="I29" s="14">
        <f t="shared" si="4"/>
        <v>8278</v>
      </c>
      <c r="J29" s="15">
        <f>+(H29-I29)*100/I29</f>
        <v>15.003624063783523</v>
      </c>
    </row>
    <row r="30" spans="1:10" x14ac:dyDescent="0.15">
      <c r="A30" s="13" t="s">
        <v>31</v>
      </c>
      <c r="B30" s="13">
        <f>+B29-B7</f>
        <v>685</v>
      </c>
      <c r="C30" s="13">
        <f>+C29-C7</f>
        <v>620</v>
      </c>
      <c r="D30" s="12">
        <f>+(B30-C30)*100/C30</f>
        <v>10.483870967741936</v>
      </c>
      <c r="E30" s="13">
        <f t="shared" ref="E30:I30" si="5">+E29-E7</f>
        <v>3373</v>
      </c>
      <c r="F30" s="13">
        <f t="shared" si="5"/>
        <v>2795</v>
      </c>
      <c r="G30" s="12">
        <f>+(E30-F30)*100/F30</f>
        <v>20.679785330948121</v>
      </c>
      <c r="H30" s="13">
        <f t="shared" si="5"/>
        <v>8536</v>
      </c>
      <c r="I30" s="13">
        <f t="shared" si="5"/>
        <v>7359</v>
      </c>
      <c r="J30" s="12">
        <f>+(H30-I30)*100/I30</f>
        <v>15.994020926756352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34</v>
      </c>
      <c r="C4" s="2">
        <f>+'Abril 2013'!B4</f>
        <v>23</v>
      </c>
      <c r="D4" s="18">
        <f>+(B4-C4)*100/C4</f>
        <v>47.826086956521742</v>
      </c>
      <c r="E4" s="2">
        <f>+B4+'Marzo 2014'!E4</f>
        <v>115</v>
      </c>
      <c r="F4" s="2">
        <f>+C4+'Marzo 2014'!F4</f>
        <v>110</v>
      </c>
      <c r="G4" s="18">
        <f t="shared" ref="G4:G27" si="0">+(E4-F4)*100/F4</f>
        <v>4.5454545454545459</v>
      </c>
      <c r="H4" s="2">
        <f>+B4-C4+'Marzo 2014'!H4</f>
        <v>332</v>
      </c>
      <c r="I4" s="22">
        <f>+'Abril 2013'!H4</f>
        <v>308</v>
      </c>
      <c r="J4" s="18">
        <f t="shared" ref="J4:J27" si="1">+(H4-I4)*100/I4</f>
        <v>7.7922077922077921</v>
      </c>
    </row>
    <row r="5" spans="1:10" ht="13" x14ac:dyDescent="0.15">
      <c r="A5" s="1" t="s">
        <v>5</v>
      </c>
      <c r="B5" s="2">
        <v>20</v>
      </c>
      <c r="C5" s="2">
        <f>+'Abril 2013'!B5</f>
        <v>21</v>
      </c>
      <c r="D5" s="18">
        <f t="shared" ref="D5:D18" si="2">+(B5-C5)*100/C5</f>
        <v>-4.7619047619047619</v>
      </c>
      <c r="E5" s="2">
        <f>+B5+'Marzo 2014'!E5</f>
        <v>69</v>
      </c>
      <c r="F5" s="2">
        <f>+C5+'Marzo 2014'!F5</f>
        <v>76</v>
      </c>
      <c r="G5" s="18">
        <f t="shared" si="0"/>
        <v>-9.2105263157894743</v>
      </c>
      <c r="H5" s="2">
        <f>+B5-C5+'Marzo 2014'!H5</f>
        <v>256</v>
      </c>
      <c r="I5" s="22">
        <f>+'Abril 2013'!H5</f>
        <v>238</v>
      </c>
      <c r="J5" s="18">
        <f t="shared" si="1"/>
        <v>7.5630252100840334</v>
      </c>
    </row>
    <row r="6" spans="1:10" ht="13" x14ac:dyDescent="0.15">
      <c r="A6" s="1" t="s">
        <v>6</v>
      </c>
      <c r="B6" s="2">
        <v>41</v>
      </c>
      <c r="C6" s="2">
        <f>+'Abril 2013'!B6</f>
        <v>30</v>
      </c>
      <c r="D6" s="18">
        <f t="shared" si="2"/>
        <v>36.666666666666664</v>
      </c>
      <c r="E6" s="2">
        <f>+B6+'Marzo 2014'!E6</f>
        <v>129</v>
      </c>
      <c r="F6" s="2">
        <f>+C6+'Marzo 2014'!F6</f>
        <v>113</v>
      </c>
      <c r="G6" s="18">
        <f t="shared" si="0"/>
        <v>14.159292035398231</v>
      </c>
      <c r="H6" s="2">
        <f>+B6-C6+'Marzo 2014'!H6</f>
        <v>381</v>
      </c>
      <c r="I6" s="22">
        <f>+'Abril 2013'!H6</f>
        <v>363</v>
      </c>
      <c r="J6" s="18">
        <f t="shared" si="1"/>
        <v>4.9586776859504136</v>
      </c>
    </row>
    <row r="7" spans="1:10" x14ac:dyDescent="0.15">
      <c r="A7" s="8" t="s">
        <v>1</v>
      </c>
      <c r="B7" s="6">
        <f>SUM(B4:B6)</f>
        <v>95</v>
      </c>
      <c r="C7" s="6">
        <f>SUM(C4:C6)</f>
        <v>74</v>
      </c>
      <c r="D7" s="7">
        <f>+(B7-C7)*100/C7</f>
        <v>28.378378378378379</v>
      </c>
      <c r="E7" s="6">
        <f>SUM(E4:E6)</f>
        <v>313</v>
      </c>
      <c r="F7" s="6">
        <f>SUM(F4:F6)</f>
        <v>299</v>
      </c>
      <c r="G7" s="7">
        <f t="shared" si="0"/>
        <v>4.6822742474916392</v>
      </c>
      <c r="H7" s="6">
        <f>SUM(H4:H6)</f>
        <v>969</v>
      </c>
      <c r="I7" s="6">
        <f>SUM(I4:I6)</f>
        <v>909</v>
      </c>
      <c r="J7" s="7">
        <f t="shared" si="1"/>
        <v>6.6006600660066006</v>
      </c>
    </row>
    <row r="8" spans="1:10" ht="13" x14ac:dyDescent="0.15">
      <c r="A8" s="1" t="s">
        <v>7</v>
      </c>
      <c r="B8" s="2">
        <v>8</v>
      </c>
      <c r="C8" s="2">
        <f>+'Abril 2013'!B8</f>
        <v>9</v>
      </c>
      <c r="D8" s="18">
        <f t="shared" si="2"/>
        <v>-11.111111111111111</v>
      </c>
      <c r="E8" s="2">
        <f>+B8+'Marzo 2014'!E8</f>
        <v>47</v>
      </c>
      <c r="F8" s="2">
        <f>+C8+'Marzo 2014'!F8</f>
        <v>33</v>
      </c>
      <c r="G8" s="18">
        <f t="shared" si="0"/>
        <v>42.424242424242422</v>
      </c>
      <c r="H8" s="2">
        <f>+B8-C8+'Marzo 2014'!H8</f>
        <v>130</v>
      </c>
      <c r="I8" s="22">
        <f>+'Abril 2013'!H8</f>
        <v>130</v>
      </c>
      <c r="J8" s="18">
        <f t="shared" si="1"/>
        <v>0</v>
      </c>
    </row>
    <row r="9" spans="1:10" ht="13" x14ac:dyDescent="0.15">
      <c r="A9" s="1" t="s">
        <v>8</v>
      </c>
      <c r="B9" s="2">
        <v>5</v>
      </c>
      <c r="C9" s="2">
        <f>+'Abril 2013'!B9</f>
        <v>9</v>
      </c>
      <c r="D9" s="18">
        <f t="shared" si="2"/>
        <v>-44.444444444444443</v>
      </c>
      <c r="E9" s="2">
        <f>+B9+'Marzo 2014'!E9</f>
        <v>30</v>
      </c>
      <c r="F9" s="2">
        <f>+C9+'Marzo 2014'!F9</f>
        <v>38</v>
      </c>
      <c r="G9" s="18">
        <f t="shared" si="0"/>
        <v>-21.05263157894737</v>
      </c>
      <c r="H9" s="2">
        <f>+B9-C9+'Marzo 2014'!H9</f>
        <v>107</v>
      </c>
      <c r="I9" s="22">
        <f>+'Abril 2013'!H9</f>
        <v>149</v>
      </c>
      <c r="J9" s="18">
        <f t="shared" si="1"/>
        <v>-28.187919463087248</v>
      </c>
    </row>
    <row r="10" spans="1:10" ht="13" x14ac:dyDescent="0.15">
      <c r="A10" s="1" t="s">
        <v>9</v>
      </c>
      <c r="B10" s="2">
        <v>24</v>
      </c>
      <c r="C10" s="2">
        <f>+'Abril 2013'!B10</f>
        <v>22</v>
      </c>
      <c r="D10" s="18">
        <f t="shared" si="2"/>
        <v>9.0909090909090917</v>
      </c>
      <c r="E10" s="2">
        <f>+B10+'Marzo 2014'!E10</f>
        <v>115</v>
      </c>
      <c r="F10" s="2">
        <f>+C10+'Marzo 2014'!F10</f>
        <v>99</v>
      </c>
      <c r="G10" s="18">
        <f t="shared" si="0"/>
        <v>16.161616161616163</v>
      </c>
      <c r="H10" s="2">
        <f>+B10-C10+'Marzo 2014'!H10</f>
        <v>350</v>
      </c>
      <c r="I10" s="22">
        <f>+'Abril 2013'!H10</f>
        <v>360</v>
      </c>
      <c r="J10" s="18">
        <f t="shared" si="1"/>
        <v>-2.7777777777777777</v>
      </c>
    </row>
    <row r="11" spans="1:10" ht="13" x14ac:dyDescent="0.15">
      <c r="A11" s="1" t="s">
        <v>10</v>
      </c>
      <c r="B11" s="2">
        <v>84</v>
      </c>
      <c r="C11" s="2">
        <f>+'Abril 2013'!B11</f>
        <v>61</v>
      </c>
      <c r="D11" s="18">
        <f t="shared" si="2"/>
        <v>37.704918032786885</v>
      </c>
      <c r="E11" s="2">
        <f>+B11+'Marzo 2014'!E11</f>
        <v>371</v>
      </c>
      <c r="F11" s="2">
        <f>+C11+'Marzo 2014'!F11</f>
        <v>251</v>
      </c>
      <c r="G11" s="18">
        <f t="shared" si="0"/>
        <v>47.808764940239044</v>
      </c>
      <c r="H11" s="2">
        <f>+B11-C11+'Marzo 2014'!H11</f>
        <v>1065</v>
      </c>
      <c r="I11" s="22">
        <f>+'Abril 2013'!H11</f>
        <v>805</v>
      </c>
      <c r="J11" s="18">
        <f t="shared" si="1"/>
        <v>32.298136645962735</v>
      </c>
    </row>
    <row r="12" spans="1:10" ht="13" x14ac:dyDescent="0.15">
      <c r="A12" s="1" t="s">
        <v>11</v>
      </c>
      <c r="B12" s="2">
        <v>179</v>
      </c>
      <c r="C12" s="2">
        <f>+'Abril 2013'!B12</f>
        <v>179</v>
      </c>
      <c r="D12" s="18">
        <f t="shared" si="2"/>
        <v>0</v>
      </c>
      <c r="E12" s="2">
        <f>+B12+'Marzo 2014'!E12</f>
        <v>744</v>
      </c>
      <c r="F12" s="2">
        <f>+C12+'Marzo 2014'!F12</f>
        <v>603</v>
      </c>
      <c r="G12" s="18">
        <f t="shared" si="0"/>
        <v>23.383084577114428</v>
      </c>
      <c r="H12" s="2">
        <f>+B12-C12+'Marzo 2014'!H12</f>
        <v>2276</v>
      </c>
      <c r="I12" s="22">
        <f>+'Abril 2013'!H12</f>
        <v>2170</v>
      </c>
      <c r="J12" s="18">
        <f t="shared" si="1"/>
        <v>4.8847926267281103</v>
      </c>
    </row>
    <row r="13" spans="1:10" x14ac:dyDescent="0.15">
      <c r="A13" s="8" t="s">
        <v>2</v>
      </c>
      <c r="B13" s="6">
        <f>SUM(B8:B12)</f>
        <v>300</v>
      </c>
      <c r="C13" s="6">
        <f>SUM(C8:C12)</f>
        <v>280</v>
      </c>
      <c r="D13" s="7">
        <f>+(B13-C13)*100/C13</f>
        <v>7.1428571428571432</v>
      </c>
      <c r="E13" s="6">
        <f>SUM(E8:E12)</f>
        <v>1307</v>
      </c>
      <c r="F13" s="6">
        <f>SUM(F8:F12)</f>
        <v>1024</v>
      </c>
      <c r="G13" s="7">
        <f t="shared" si="0"/>
        <v>27.63671875</v>
      </c>
      <c r="H13" s="6">
        <f>SUM(H8:H12)</f>
        <v>3928</v>
      </c>
      <c r="I13" s="6">
        <f>SUM(I8:I12)</f>
        <v>3614</v>
      </c>
      <c r="J13" s="7">
        <f t="shared" si="1"/>
        <v>8.6884338682899838</v>
      </c>
    </row>
    <row r="14" spans="1:10" ht="13" x14ac:dyDescent="0.15">
      <c r="A14" s="1" t="s">
        <v>12</v>
      </c>
      <c r="B14" s="2">
        <v>48</v>
      </c>
      <c r="C14" s="2">
        <f>+'Abril 2013'!B14</f>
        <v>39</v>
      </c>
      <c r="D14" s="18">
        <f t="shared" si="2"/>
        <v>23.076923076923077</v>
      </c>
      <c r="E14" s="2">
        <f>+B14+'Marzo 2014'!E14</f>
        <v>177</v>
      </c>
      <c r="F14" s="2">
        <f>+C14+'Marzo 2014'!F14</f>
        <v>135</v>
      </c>
      <c r="G14" s="18">
        <f t="shared" si="0"/>
        <v>31.111111111111111</v>
      </c>
      <c r="H14" s="2">
        <f>+B14-C14+'Marzo 2014'!H14</f>
        <v>677</v>
      </c>
      <c r="I14" s="22">
        <f>+'Abril 2013'!H14</f>
        <v>465</v>
      </c>
      <c r="J14" s="18">
        <f t="shared" si="1"/>
        <v>45.591397849462368</v>
      </c>
    </row>
    <row r="15" spans="1:10" ht="13" x14ac:dyDescent="0.15">
      <c r="A15" s="1" t="s">
        <v>13</v>
      </c>
      <c r="B15" s="2">
        <v>61</v>
      </c>
      <c r="C15" s="2">
        <f>+'Abril 2013'!B15</f>
        <v>50</v>
      </c>
      <c r="D15" s="18">
        <f t="shared" si="2"/>
        <v>22</v>
      </c>
      <c r="E15" s="2">
        <f>+B15+'Marzo 2014'!E15</f>
        <v>217</v>
      </c>
      <c r="F15" s="2">
        <f>+C15+'Marzo 2014'!F15</f>
        <v>183</v>
      </c>
      <c r="G15" s="18">
        <f t="shared" si="0"/>
        <v>18.579234972677597</v>
      </c>
      <c r="H15" s="2">
        <f>+B15-C15+'Marzo 2014'!H15</f>
        <v>668</v>
      </c>
      <c r="I15" s="22">
        <f>+'Abril 2013'!H15</f>
        <v>484</v>
      </c>
      <c r="J15" s="18">
        <f t="shared" si="1"/>
        <v>38.016528925619838</v>
      </c>
    </row>
    <row r="16" spans="1:10" ht="13" x14ac:dyDescent="0.15">
      <c r="A16" s="1" t="s">
        <v>14</v>
      </c>
      <c r="B16" s="2">
        <v>49</v>
      </c>
      <c r="C16" s="2">
        <f>+'Abril 2013'!B16</f>
        <v>34</v>
      </c>
      <c r="D16" s="18">
        <f t="shared" si="2"/>
        <v>44.117647058823529</v>
      </c>
      <c r="E16" s="2">
        <f>+B16+'Marzo 2014'!E16</f>
        <v>171</v>
      </c>
      <c r="F16" s="2">
        <f>+C16+'Marzo 2014'!F16</f>
        <v>145</v>
      </c>
      <c r="G16" s="18">
        <f t="shared" si="0"/>
        <v>17.931034482758619</v>
      </c>
      <c r="H16" s="2">
        <f>+B16-C16+'Marzo 2014'!H16</f>
        <v>512</v>
      </c>
      <c r="I16" s="22">
        <f>+'Abril 2013'!H16</f>
        <v>475</v>
      </c>
      <c r="J16" s="18">
        <f t="shared" si="1"/>
        <v>7.7894736842105265</v>
      </c>
    </row>
    <row r="17" spans="1:10" ht="13" x14ac:dyDescent="0.15">
      <c r="A17" s="1" t="s">
        <v>15</v>
      </c>
      <c r="B17" s="2">
        <v>18</v>
      </c>
      <c r="C17" s="2">
        <f>+'Abril 2013'!B17</f>
        <v>29</v>
      </c>
      <c r="D17" s="18">
        <f t="shared" si="2"/>
        <v>-37.931034482758619</v>
      </c>
      <c r="E17" s="2">
        <f>+B17+'Marzo 2014'!E17</f>
        <v>102</v>
      </c>
      <c r="F17" s="2">
        <f>+C17+'Marzo 2014'!F17</f>
        <v>112</v>
      </c>
      <c r="G17" s="18">
        <f t="shared" si="0"/>
        <v>-8.9285714285714288</v>
      </c>
      <c r="H17" s="2">
        <f>+B17-C17+'Marzo 2014'!H17</f>
        <v>398</v>
      </c>
      <c r="I17" s="22">
        <f>+'Abril 2013'!H17</f>
        <v>406</v>
      </c>
      <c r="J17" s="18">
        <f t="shared" si="1"/>
        <v>-1.9704433497536946</v>
      </c>
    </row>
    <row r="18" spans="1:10" ht="13" x14ac:dyDescent="0.15">
      <c r="A18" s="1" t="s">
        <v>0</v>
      </c>
      <c r="B18" s="2">
        <v>30</v>
      </c>
      <c r="C18" s="2">
        <f>+'Abril 2013'!B18</f>
        <v>34</v>
      </c>
      <c r="D18" s="18">
        <f t="shared" si="2"/>
        <v>-11.764705882352942</v>
      </c>
      <c r="E18" s="2">
        <f>+B18+'Marzo 2014'!E18</f>
        <v>132</v>
      </c>
      <c r="F18" s="2">
        <f>+C18+'Marzo 2014'!F18</f>
        <v>99</v>
      </c>
      <c r="G18" s="18">
        <f t="shared" si="0"/>
        <v>33.333333333333336</v>
      </c>
      <c r="H18" s="2">
        <f>+B18-C18+'Marzo 2014'!H18</f>
        <v>408</v>
      </c>
      <c r="I18" s="22">
        <f>+'Abril 2013'!H18</f>
        <v>323</v>
      </c>
      <c r="J18" s="18">
        <f t="shared" si="1"/>
        <v>26.315789473684209</v>
      </c>
    </row>
    <row r="19" spans="1:10" x14ac:dyDescent="0.15">
      <c r="A19" s="8" t="s">
        <v>3</v>
      </c>
      <c r="B19" s="6">
        <f>SUM(B14:B18)</f>
        <v>206</v>
      </c>
      <c r="C19" s="6">
        <f>SUM(C14:C18)</f>
        <v>186</v>
      </c>
      <c r="D19" s="7">
        <f>+(B19-C19)*100/C19</f>
        <v>10.75268817204301</v>
      </c>
      <c r="E19" s="6">
        <f>SUM(E14:E18)</f>
        <v>799</v>
      </c>
      <c r="F19" s="6">
        <f>SUM(F14:F18)</f>
        <v>674</v>
      </c>
      <c r="G19" s="7">
        <f t="shared" si="0"/>
        <v>18.545994065281899</v>
      </c>
      <c r="H19" s="6">
        <f>SUM(H14:H18)</f>
        <v>2663</v>
      </c>
      <c r="I19" s="6">
        <f>SUM(I14:I18)</f>
        <v>2153</v>
      </c>
      <c r="J19" s="7">
        <f t="shared" si="1"/>
        <v>23.687877380399442</v>
      </c>
    </row>
    <row r="20" spans="1:10" ht="13" x14ac:dyDescent="0.15">
      <c r="A20" s="1" t="s">
        <v>16</v>
      </c>
      <c r="B20" s="2">
        <v>24</v>
      </c>
      <c r="C20" s="2">
        <f>+'Abril 2013'!B20</f>
        <v>22</v>
      </c>
      <c r="D20" s="18">
        <f t="shared" ref="D20:D27" si="3">+(B20-C20)*100/C20</f>
        <v>9.0909090909090917</v>
      </c>
      <c r="E20" s="2">
        <f>+B20+'Marzo 2014'!E20</f>
        <v>95</v>
      </c>
      <c r="F20" s="2">
        <f>+C20+'Marzo 2014'!F20</f>
        <v>86</v>
      </c>
      <c r="G20" s="18">
        <f t="shared" si="0"/>
        <v>10.465116279069768</v>
      </c>
      <c r="H20" s="2">
        <f>+B20-C20+'Marzo 2014'!H20</f>
        <v>323</v>
      </c>
      <c r="I20" s="22">
        <f>+'Abril 2013'!H20</f>
        <v>402</v>
      </c>
      <c r="J20" s="18">
        <f t="shared" si="1"/>
        <v>-19.651741293532339</v>
      </c>
    </row>
    <row r="21" spans="1:10" ht="13" x14ac:dyDescent="0.15">
      <c r="A21" s="1" t="s">
        <v>17</v>
      </c>
      <c r="B21" s="2">
        <v>25</v>
      </c>
      <c r="C21" s="2">
        <f>+'Abril 2013'!B21</f>
        <v>41</v>
      </c>
      <c r="D21" s="18">
        <f t="shared" si="3"/>
        <v>-39.024390243902438</v>
      </c>
      <c r="E21" s="2">
        <f>+B21+'Marzo 2014'!E21</f>
        <v>144</v>
      </c>
      <c r="F21" s="2">
        <f>+C21+'Marzo 2014'!F21</f>
        <v>106</v>
      </c>
      <c r="G21" s="18">
        <f t="shared" si="0"/>
        <v>35.849056603773583</v>
      </c>
      <c r="H21" s="2">
        <f>+B21-C21+'Marzo 2014'!H21</f>
        <v>473</v>
      </c>
      <c r="I21" s="22">
        <f>+'Abril 2013'!H21</f>
        <v>331</v>
      </c>
      <c r="J21" s="18">
        <f t="shared" si="1"/>
        <v>42.900302114803623</v>
      </c>
    </row>
    <row r="22" spans="1:10" ht="13" x14ac:dyDescent="0.15">
      <c r="A22" s="1" t="s">
        <v>19</v>
      </c>
      <c r="B22" s="2">
        <v>5</v>
      </c>
      <c r="C22" s="2">
        <f>+'Abril 2013'!B22</f>
        <v>6</v>
      </c>
      <c r="D22" s="18">
        <f t="shared" si="3"/>
        <v>-16.666666666666668</v>
      </c>
      <c r="E22" s="2">
        <f>+B22+'Marzo 2014'!E22</f>
        <v>16</v>
      </c>
      <c r="F22" s="2">
        <f>+C22+'Marzo 2014'!F22</f>
        <v>19</v>
      </c>
      <c r="G22" s="18">
        <f t="shared" si="0"/>
        <v>-15.789473684210526</v>
      </c>
      <c r="H22" s="2">
        <f>+B22-C22+'Marzo 2014'!H22</f>
        <v>53</v>
      </c>
      <c r="I22" s="22">
        <f>+'Abril 2013'!H22</f>
        <v>48</v>
      </c>
      <c r="J22" s="18">
        <f t="shared" si="1"/>
        <v>10.416666666666666</v>
      </c>
    </row>
    <row r="23" spans="1:10" ht="13" x14ac:dyDescent="0.15">
      <c r="A23" s="1" t="s">
        <v>18</v>
      </c>
      <c r="B23" s="2">
        <v>13</v>
      </c>
      <c r="C23" s="2">
        <f>+'Abril 2013'!B23</f>
        <v>12</v>
      </c>
      <c r="D23" s="18">
        <f t="shared" si="3"/>
        <v>8.3333333333333339</v>
      </c>
      <c r="E23" s="2">
        <f>+B23+'Marzo 2014'!E23</f>
        <v>74</v>
      </c>
      <c r="F23" s="2">
        <f>+C23+'Marzo 2014'!F23</f>
        <v>65</v>
      </c>
      <c r="G23" s="18">
        <f t="shared" si="0"/>
        <v>13.846153846153847</v>
      </c>
      <c r="H23" s="2">
        <f>+B23-C23+'Marzo 2014'!H23</f>
        <v>253</v>
      </c>
      <c r="I23" s="22">
        <f>+'Abril 2013'!H23</f>
        <v>211</v>
      </c>
      <c r="J23" s="18">
        <f t="shared" si="1"/>
        <v>19.90521327014218</v>
      </c>
    </row>
    <row r="24" spans="1:10" ht="13" x14ac:dyDescent="0.15">
      <c r="A24" s="1" t="s">
        <v>20</v>
      </c>
      <c r="B24" s="2">
        <v>8</v>
      </c>
      <c r="C24" s="2">
        <f>+'Abril 2013'!B24</f>
        <v>14</v>
      </c>
      <c r="D24" s="18">
        <f t="shared" si="3"/>
        <v>-42.857142857142854</v>
      </c>
      <c r="E24" s="2">
        <f>+B24+'Marzo 2014'!E24</f>
        <v>40</v>
      </c>
      <c r="F24" s="2">
        <f>+C24+'Marzo 2014'!F24</f>
        <v>56</v>
      </c>
      <c r="G24" s="18">
        <f t="shared" si="0"/>
        <v>-28.571428571428573</v>
      </c>
      <c r="H24" s="2">
        <f>+B24-C24+'Marzo 2014'!H24</f>
        <v>175</v>
      </c>
      <c r="I24" s="22">
        <f>+'Abril 2013'!H24</f>
        <v>168</v>
      </c>
      <c r="J24" s="18">
        <f t="shared" si="1"/>
        <v>4.166666666666667</v>
      </c>
    </row>
    <row r="25" spans="1:10" ht="13" x14ac:dyDescent="0.15">
      <c r="A25" s="1" t="s">
        <v>22</v>
      </c>
      <c r="B25" s="2">
        <v>34</v>
      </c>
      <c r="C25" s="2">
        <f>+'Abril 2013'!B25</f>
        <v>28</v>
      </c>
      <c r="D25" s="18">
        <f t="shared" si="3"/>
        <v>21.428571428571427</v>
      </c>
      <c r="E25" s="2">
        <f>+B25+'Marzo 2014'!E25</f>
        <v>148</v>
      </c>
      <c r="F25" s="2">
        <f>+C25+'Marzo 2014'!F25</f>
        <v>99</v>
      </c>
      <c r="G25" s="18">
        <f t="shared" si="0"/>
        <v>49.494949494949495</v>
      </c>
      <c r="H25" s="2">
        <f>+B25-C25+'Marzo 2014'!H25</f>
        <v>425</v>
      </c>
      <c r="I25" s="22">
        <f>+'Abril 2013'!H25</f>
        <v>343</v>
      </c>
      <c r="J25" s="18">
        <f t="shared" si="1"/>
        <v>23.906705539358601</v>
      </c>
    </row>
    <row r="26" spans="1:10" ht="13" x14ac:dyDescent="0.15">
      <c r="A26" s="1" t="s">
        <v>21</v>
      </c>
      <c r="B26" s="2">
        <v>5</v>
      </c>
      <c r="C26" s="2">
        <f>+'Abril 2013'!B26</f>
        <v>9</v>
      </c>
      <c r="D26" s="18">
        <f t="shared" si="3"/>
        <v>-44.444444444444443</v>
      </c>
      <c r="E26" s="2">
        <f>+B26+'Marzo 2014'!E26</f>
        <v>35</v>
      </c>
      <c r="F26" s="2">
        <f>+C26+'Marzo 2014'!F26</f>
        <v>28</v>
      </c>
      <c r="G26" s="18">
        <f t="shared" si="0"/>
        <v>25</v>
      </c>
      <c r="H26" s="2">
        <f>+B26-C26+'Marzo 2014'!H26</f>
        <v>98</v>
      </c>
      <c r="I26" s="22">
        <f>+'Abril 2013'!H26</f>
        <v>73</v>
      </c>
      <c r="J26" s="18">
        <f t="shared" si="1"/>
        <v>34.246575342465754</v>
      </c>
    </row>
    <row r="27" spans="1:10" ht="13" x14ac:dyDescent="0.15">
      <c r="A27" s="1" t="s">
        <v>28</v>
      </c>
      <c r="B27" s="2">
        <v>2</v>
      </c>
      <c r="C27" s="2">
        <f>+'Abril 2013'!B27</f>
        <v>7</v>
      </c>
      <c r="D27" s="18">
        <f t="shared" si="3"/>
        <v>-71.428571428571431</v>
      </c>
      <c r="E27" s="2">
        <f>+B27+'Marzo 2014'!E27</f>
        <v>30</v>
      </c>
      <c r="F27" s="2">
        <f>+C27+'Marzo 2014'!F27</f>
        <v>18</v>
      </c>
      <c r="G27" s="18">
        <f t="shared" si="0"/>
        <v>66.666666666666671</v>
      </c>
      <c r="H27" s="2">
        <f>+B27-C27+'Marzo 2014'!H27</f>
        <v>80</v>
      </c>
      <c r="I27" s="22">
        <f>+'Abril 2013'!H27</f>
        <v>57</v>
      </c>
      <c r="J27" s="18">
        <f t="shared" si="1"/>
        <v>40.350877192982459</v>
      </c>
    </row>
    <row r="28" spans="1:10" x14ac:dyDescent="0.15">
      <c r="A28" s="8" t="s">
        <v>30</v>
      </c>
      <c r="B28" s="6">
        <f>SUM(B20:B27)</f>
        <v>116</v>
      </c>
      <c r="C28" s="6">
        <f>SUM(C20:C27)</f>
        <v>139</v>
      </c>
      <c r="D28" s="7">
        <f>+(B28-C28)*100/C28</f>
        <v>-16.546762589928058</v>
      </c>
      <c r="E28" s="6">
        <f>SUM(E20:E27)</f>
        <v>582</v>
      </c>
      <c r="F28" s="6">
        <f>SUM(F20:F27)</f>
        <v>477</v>
      </c>
      <c r="G28" s="7">
        <f>+(E28-F28)*100/F28</f>
        <v>22.012578616352201</v>
      </c>
      <c r="H28" s="6">
        <f>SUM(H20:H27)</f>
        <v>1880</v>
      </c>
      <c r="I28" s="6">
        <f>SUM(I20:I27)</f>
        <v>1633</v>
      </c>
      <c r="J28" s="7">
        <f>+(H28-I28)*100/I28</f>
        <v>15.125535823637478</v>
      </c>
    </row>
    <row r="29" spans="1:10" ht="14" x14ac:dyDescent="0.15">
      <c r="A29" s="16" t="s">
        <v>27</v>
      </c>
      <c r="B29" s="14">
        <f>+B7+B13+B19+B28</f>
        <v>717</v>
      </c>
      <c r="C29" s="14">
        <f>+C7+C13+C19+C28</f>
        <v>679</v>
      </c>
      <c r="D29" s="15">
        <f>+(B29-C29)*100/C29</f>
        <v>5.5964653902798229</v>
      </c>
      <c r="E29" s="14">
        <f t="shared" ref="E29:I29" si="4">+E7+E13+E19+E28</f>
        <v>3001</v>
      </c>
      <c r="F29" s="14">
        <f t="shared" si="4"/>
        <v>2474</v>
      </c>
      <c r="G29" s="15">
        <f>+(E29-F29)*100/F29</f>
        <v>21.301535974130964</v>
      </c>
      <c r="H29" s="14">
        <f t="shared" si="4"/>
        <v>9440</v>
      </c>
      <c r="I29" s="14">
        <f t="shared" si="4"/>
        <v>8309</v>
      </c>
      <c r="J29" s="15">
        <f>+(H29-I29)*100/I29</f>
        <v>13.611746299193646</v>
      </c>
    </row>
    <row r="30" spans="1:10" x14ac:dyDescent="0.15">
      <c r="A30" s="13" t="s">
        <v>31</v>
      </c>
      <c r="B30" s="13">
        <f>+B29-B7</f>
        <v>622</v>
      </c>
      <c r="C30" s="13">
        <f>+C29-C7</f>
        <v>605</v>
      </c>
      <c r="D30" s="12">
        <f>+(B30-C30)*100/C30</f>
        <v>2.8099173553719008</v>
      </c>
      <c r="E30" s="13">
        <f t="shared" ref="E30:I30" si="5">+E29-E7</f>
        <v>2688</v>
      </c>
      <c r="F30" s="13">
        <f t="shared" si="5"/>
        <v>2175</v>
      </c>
      <c r="G30" s="12">
        <f>+(E30-F30)*100/F30</f>
        <v>23.586206896551722</v>
      </c>
      <c r="H30" s="13">
        <f t="shared" si="5"/>
        <v>8471</v>
      </c>
      <c r="I30" s="13">
        <f t="shared" si="5"/>
        <v>7400</v>
      </c>
      <c r="J30" s="12">
        <f>+(H30-I30)*100/I30</f>
        <v>14.472972972972974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33</v>
      </c>
      <c r="C4" s="2">
        <f>+'Marzo 2013'!B4</f>
        <v>24</v>
      </c>
      <c r="D4" s="18">
        <f>+(B4-C4)*100/C4</f>
        <v>37.5</v>
      </c>
      <c r="E4" s="2">
        <f>+B4+'Febrero 2014'!E4</f>
        <v>81</v>
      </c>
      <c r="F4" s="2">
        <f>+C4+'Febrero 2014'!F4</f>
        <v>87</v>
      </c>
      <c r="G4" s="18">
        <f t="shared" ref="G4:G27" si="0">+(E4-F4)*100/F4</f>
        <v>-6.8965517241379306</v>
      </c>
      <c r="H4" s="2">
        <f>+B4-C4+'Febrero 2014'!H4</f>
        <v>321</v>
      </c>
      <c r="I4" s="22">
        <f>+'Marzo 2013'!H4</f>
        <v>304</v>
      </c>
      <c r="J4" s="18">
        <f t="shared" ref="J4:J27" si="1">+(H4-I4)*100/I4</f>
        <v>5.5921052631578947</v>
      </c>
    </row>
    <row r="5" spans="1:10" ht="13" x14ac:dyDescent="0.15">
      <c r="A5" s="1" t="s">
        <v>5</v>
      </c>
      <c r="B5" s="2">
        <v>22</v>
      </c>
      <c r="C5" s="2">
        <f>+'Marzo 2013'!B5</f>
        <v>15</v>
      </c>
      <c r="D5" s="18">
        <f t="shared" ref="D5:D18" si="2">+(B5-C5)*100/C5</f>
        <v>46.666666666666664</v>
      </c>
      <c r="E5" s="2">
        <f>+B5+'Febrero 2014'!E5</f>
        <v>49</v>
      </c>
      <c r="F5" s="2">
        <f>+C5+'Febrero 2014'!F5</f>
        <v>55</v>
      </c>
      <c r="G5" s="18">
        <f t="shared" si="0"/>
        <v>-10.909090909090908</v>
      </c>
      <c r="H5" s="2">
        <f>+B5-C5+'Febrero 2014'!H5</f>
        <v>257</v>
      </c>
      <c r="I5" s="22">
        <f>+'Marzo 2013'!H5</f>
        <v>245</v>
      </c>
      <c r="J5" s="18">
        <f t="shared" si="1"/>
        <v>4.8979591836734695</v>
      </c>
    </row>
    <row r="6" spans="1:10" ht="13" x14ac:dyDescent="0.15">
      <c r="A6" s="1" t="s">
        <v>6</v>
      </c>
      <c r="B6" s="2">
        <v>33</v>
      </c>
      <c r="C6" s="2">
        <f>+'Marzo 2013'!B6</f>
        <v>20</v>
      </c>
      <c r="D6" s="18">
        <f t="shared" si="2"/>
        <v>65</v>
      </c>
      <c r="E6" s="2">
        <f>+B6+'Febrero 2014'!E6</f>
        <v>88</v>
      </c>
      <c r="F6" s="2">
        <f>+C6+'Febrero 2014'!F6</f>
        <v>83</v>
      </c>
      <c r="G6" s="18">
        <f t="shared" si="0"/>
        <v>6.024096385542169</v>
      </c>
      <c r="H6" s="2">
        <f>+B6-C6+'Febrero 2014'!H6</f>
        <v>370</v>
      </c>
      <c r="I6" s="22">
        <f>+'Marzo 2013'!H6</f>
        <v>362</v>
      </c>
      <c r="J6" s="18">
        <f t="shared" si="1"/>
        <v>2.2099447513812156</v>
      </c>
    </row>
    <row r="7" spans="1:10" x14ac:dyDescent="0.15">
      <c r="A7" s="8" t="s">
        <v>1</v>
      </c>
      <c r="B7" s="6">
        <f>SUM(B4:B6)</f>
        <v>88</v>
      </c>
      <c r="C7" s="6">
        <f>SUM(C4:C6)</f>
        <v>59</v>
      </c>
      <c r="D7" s="7">
        <f>+(B7-C7)*100/C7</f>
        <v>49.152542372881356</v>
      </c>
      <c r="E7" s="6">
        <f>SUM(E4:E6)</f>
        <v>218</v>
      </c>
      <c r="F7" s="6">
        <f>SUM(F4:F6)</f>
        <v>225</v>
      </c>
      <c r="G7" s="7">
        <f t="shared" si="0"/>
        <v>-3.1111111111111112</v>
      </c>
      <c r="H7" s="6">
        <f>SUM(H4:H6)</f>
        <v>948</v>
      </c>
      <c r="I7" s="6">
        <f>SUM(I4:I6)</f>
        <v>911</v>
      </c>
      <c r="J7" s="7">
        <f t="shared" si="1"/>
        <v>4.061470911086718</v>
      </c>
    </row>
    <row r="8" spans="1:10" ht="13" x14ac:dyDescent="0.15">
      <c r="A8" s="1" t="s">
        <v>7</v>
      </c>
      <c r="B8" s="2">
        <v>19</v>
      </c>
      <c r="C8" s="2">
        <f>+'Marzo 2013'!B8</f>
        <v>10</v>
      </c>
      <c r="D8" s="18">
        <f t="shared" si="2"/>
        <v>90</v>
      </c>
      <c r="E8" s="2">
        <f>+B8+'Febrero 2014'!E8</f>
        <v>39</v>
      </c>
      <c r="F8" s="2">
        <f>+C8+'Febrero 2014'!F8</f>
        <v>24</v>
      </c>
      <c r="G8" s="18">
        <f t="shared" si="0"/>
        <v>62.5</v>
      </c>
      <c r="H8" s="2">
        <f>+B8-C8+'Febrero 2014'!H8</f>
        <v>131</v>
      </c>
      <c r="I8" s="22">
        <f>+'Marzo 2013'!H8</f>
        <v>139</v>
      </c>
      <c r="J8" s="18">
        <f t="shared" si="1"/>
        <v>-5.7553956834532372</v>
      </c>
    </row>
    <row r="9" spans="1:10" ht="13" x14ac:dyDescent="0.15">
      <c r="A9" s="1" t="s">
        <v>8</v>
      </c>
      <c r="B9" s="2">
        <v>9</v>
      </c>
      <c r="C9" s="2">
        <f>+'Marzo 2013'!B9</f>
        <v>11</v>
      </c>
      <c r="D9" s="18">
        <f t="shared" si="2"/>
        <v>-18.181818181818183</v>
      </c>
      <c r="E9" s="2">
        <f>+B9+'Febrero 2014'!E9</f>
        <v>25</v>
      </c>
      <c r="F9" s="2">
        <f>+C9+'Febrero 2014'!F9</f>
        <v>29</v>
      </c>
      <c r="G9" s="18">
        <f t="shared" si="0"/>
        <v>-13.793103448275861</v>
      </c>
      <c r="H9" s="2">
        <f>+B9-C9+'Febrero 2014'!H9</f>
        <v>111</v>
      </c>
      <c r="I9" s="22">
        <f>+'Marzo 2013'!H9</f>
        <v>153</v>
      </c>
      <c r="J9" s="18">
        <f t="shared" si="1"/>
        <v>-27.450980392156861</v>
      </c>
    </row>
    <row r="10" spans="1:10" ht="13" x14ac:dyDescent="0.15">
      <c r="A10" s="1" t="s">
        <v>9</v>
      </c>
      <c r="B10" s="2">
        <v>41</v>
      </c>
      <c r="C10" s="2">
        <f>+'Marzo 2013'!B10</f>
        <v>28</v>
      </c>
      <c r="D10" s="18">
        <f t="shared" si="2"/>
        <v>46.428571428571431</v>
      </c>
      <c r="E10" s="2">
        <f>+B10+'Febrero 2014'!E10</f>
        <v>91</v>
      </c>
      <c r="F10" s="2">
        <f>+C10+'Febrero 2014'!F10</f>
        <v>77</v>
      </c>
      <c r="G10" s="18">
        <f t="shared" si="0"/>
        <v>18.181818181818183</v>
      </c>
      <c r="H10" s="2">
        <f>+B10-C10+'Febrero 2014'!H10</f>
        <v>348</v>
      </c>
      <c r="I10" s="22">
        <f>+'Marzo 2013'!H10</f>
        <v>364</v>
      </c>
      <c r="J10" s="18">
        <f t="shared" si="1"/>
        <v>-4.395604395604396</v>
      </c>
    </row>
    <row r="11" spans="1:10" ht="13" x14ac:dyDescent="0.15">
      <c r="A11" s="1" t="s">
        <v>10</v>
      </c>
      <c r="B11" s="2">
        <v>111</v>
      </c>
      <c r="C11" s="2">
        <f>+'Marzo 2013'!B11</f>
        <v>59</v>
      </c>
      <c r="D11" s="18">
        <f t="shared" si="2"/>
        <v>88.13559322033899</v>
      </c>
      <c r="E11" s="2">
        <f>+B11+'Febrero 2014'!E11</f>
        <v>287</v>
      </c>
      <c r="F11" s="2">
        <f>+C11+'Febrero 2014'!F11</f>
        <v>190</v>
      </c>
      <c r="G11" s="18">
        <f t="shared" si="0"/>
        <v>51.05263157894737</v>
      </c>
      <c r="H11" s="2">
        <f>+B11-C11+'Febrero 2014'!H11</f>
        <v>1042</v>
      </c>
      <c r="I11" s="22">
        <f>+'Marzo 2013'!H11</f>
        <v>811</v>
      </c>
      <c r="J11" s="18">
        <f t="shared" si="1"/>
        <v>28.483353884093713</v>
      </c>
    </row>
    <row r="12" spans="1:10" ht="13" x14ac:dyDescent="0.15">
      <c r="A12" s="1" t="s">
        <v>11</v>
      </c>
      <c r="B12" s="2">
        <v>211</v>
      </c>
      <c r="C12" s="2">
        <f>+'Marzo 2013'!B12</f>
        <v>161</v>
      </c>
      <c r="D12" s="18">
        <f t="shared" si="2"/>
        <v>31.055900621118013</v>
      </c>
      <c r="E12" s="2">
        <f>+B12+'Febrero 2014'!E12</f>
        <v>565</v>
      </c>
      <c r="F12" s="2">
        <f>+C12+'Febrero 2014'!F12</f>
        <v>424</v>
      </c>
      <c r="G12" s="18">
        <f t="shared" si="0"/>
        <v>33.254716981132077</v>
      </c>
      <c r="H12" s="2">
        <f>+B12-C12+'Febrero 2014'!H12</f>
        <v>2276</v>
      </c>
      <c r="I12" s="22">
        <f>+'Marzo 2013'!H12</f>
        <v>2174</v>
      </c>
      <c r="J12" s="18">
        <f t="shared" si="1"/>
        <v>4.6918123275068995</v>
      </c>
    </row>
    <row r="13" spans="1:10" x14ac:dyDescent="0.15">
      <c r="A13" s="8" t="s">
        <v>2</v>
      </c>
      <c r="B13" s="6">
        <f>SUM(B8:B12)</f>
        <v>391</v>
      </c>
      <c r="C13" s="6">
        <f>SUM(C8:C12)</f>
        <v>269</v>
      </c>
      <c r="D13" s="7">
        <f>+(B13-C13)*100/C13</f>
        <v>45.353159851301115</v>
      </c>
      <c r="E13" s="6">
        <f>SUM(E8:E12)</f>
        <v>1007</v>
      </c>
      <c r="F13" s="6">
        <f>SUM(F8:F12)</f>
        <v>744</v>
      </c>
      <c r="G13" s="7">
        <f t="shared" si="0"/>
        <v>35.3494623655914</v>
      </c>
      <c r="H13" s="6">
        <f>SUM(H8:H12)</f>
        <v>3908</v>
      </c>
      <c r="I13" s="6">
        <f>SUM(I8:I12)</f>
        <v>3641</v>
      </c>
      <c r="J13" s="7">
        <f t="shared" si="1"/>
        <v>7.333150233452348</v>
      </c>
    </row>
    <row r="14" spans="1:10" ht="13" x14ac:dyDescent="0.15">
      <c r="A14" s="1" t="s">
        <v>12</v>
      </c>
      <c r="B14" s="2">
        <v>54</v>
      </c>
      <c r="C14" s="2">
        <f>+'Marzo 2013'!B14</f>
        <v>37</v>
      </c>
      <c r="D14" s="18">
        <f t="shared" si="2"/>
        <v>45.945945945945944</v>
      </c>
      <c r="E14" s="2">
        <f>+B14+'Febrero 2014'!E14</f>
        <v>129</v>
      </c>
      <c r="F14" s="2">
        <f>+C14+'Febrero 2014'!F14</f>
        <v>96</v>
      </c>
      <c r="G14" s="18">
        <f t="shared" si="0"/>
        <v>34.375</v>
      </c>
      <c r="H14" s="2">
        <f>+B14-C14+'Febrero 2014'!H14</f>
        <v>668</v>
      </c>
      <c r="I14" s="22">
        <f>+'Marzo 2013'!H14</f>
        <v>458</v>
      </c>
      <c r="J14" s="18">
        <f t="shared" si="1"/>
        <v>45.851528384279476</v>
      </c>
    </row>
    <row r="15" spans="1:10" ht="13" x14ac:dyDescent="0.15">
      <c r="A15" s="1" t="s">
        <v>13</v>
      </c>
      <c r="B15" s="2">
        <v>72</v>
      </c>
      <c r="C15" s="2">
        <f>+'Marzo 2013'!B15</f>
        <v>38</v>
      </c>
      <c r="D15" s="18">
        <f t="shared" si="2"/>
        <v>89.473684210526315</v>
      </c>
      <c r="E15" s="2">
        <f>+B15+'Febrero 2014'!E15</f>
        <v>156</v>
      </c>
      <c r="F15" s="2">
        <f>+C15+'Febrero 2014'!F15</f>
        <v>133</v>
      </c>
      <c r="G15" s="18">
        <f t="shared" si="0"/>
        <v>17.293233082706767</v>
      </c>
      <c r="H15" s="2">
        <f>+B15-C15+'Febrero 2014'!H15</f>
        <v>657</v>
      </c>
      <c r="I15" s="22">
        <f>+'Marzo 2013'!H15</f>
        <v>482</v>
      </c>
      <c r="J15" s="18">
        <f t="shared" si="1"/>
        <v>36.307053941908713</v>
      </c>
    </row>
    <row r="16" spans="1:10" ht="13" x14ac:dyDescent="0.15">
      <c r="A16" s="1" t="s">
        <v>14</v>
      </c>
      <c r="B16" s="2">
        <v>51</v>
      </c>
      <c r="C16" s="2">
        <f>+'Marzo 2013'!B16</f>
        <v>42</v>
      </c>
      <c r="D16" s="18">
        <f t="shared" si="2"/>
        <v>21.428571428571427</v>
      </c>
      <c r="E16" s="2">
        <f>+B16+'Febrero 2014'!E16</f>
        <v>122</v>
      </c>
      <c r="F16" s="2">
        <f>+C16+'Febrero 2014'!F16</f>
        <v>111</v>
      </c>
      <c r="G16" s="18">
        <f t="shared" si="0"/>
        <v>9.9099099099099099</v>
      </c>
      <c r="H16" s="2">
        <f>+B16-C16+'Febrero 2014'!H16</f>
        <v>497</v>
      </c>
      <c r="I16" s="22">
        <f>+'Marzo 2013'!H16</f>
        <v>474</v>
      </c>
      <c r="J16" s="18">
        <f t="shared" si="1"/>
        <v>4.852320675105485</v>
      </c>
    </row>
    <row r="17" spans="1:10" ht="13" x14ac:dyDescent="0.15">
      <c r="A17" s="1" t="s">
        <v>15</v>
      </c>
      <c r="B17" s="2">
        <v>32</v>
      </c>
      <c r="C17" s="2">
        <f>+'Marzo 2013'!B17</f>
        <v>29</v>
      </c>
      <c r="D17" s="18">
        <f t="shared" si="2"/>
        <v>10.344827586206897</v>
      </c>
      <c r="E17" s="2">
        <f>+B17+'Febrero 2014'!E17</f>
        <v>84</v>
      </c>
      <c r="F17" s="2">
        <f>+C17+'Febrero 2014'!F17</f>
        <v>83</v>
      </c>
      <c r="G17" s="18">
        <f t="shared" si="0"/>
        <v>1.2048192771084338</v>
      </c>
      <c r="H17" s="2">
        <f>+B17-C17+'Febrero 2014'!H17</f>
        <v>409</v>
      </c>
      <c r="I17" s="22">
        <f>+'Marzo 2013'!H17</f>
        <v>401</v>
      </c>
      <c r="J17" s="18">
        <f t="shared" si="1"/>
        <v>1.9950124688279303</v>
      </c>
    </row>
    <row r="18" spans="1:10" ht="13" x14ac:dyDescent="0.15">
      <c r="A18" s="1" t="s">
        <v>0</v>
      </c>
      <c r="B18" s="2">
        <v>40</v>
      </c>
      <c r="C18" s="2">
        <f>+'Marzo 2013'!B18</f>
        <v>15</v>
      </c>
      <c r="D18" s="18">
        <f t="shared" si="2"/>
        <v>166.66666666666666</v>
      </c>
      <c r="E18" s="2">
        <f>+B18+'Febrero 2014'!E18</f>
        <v>102</v>
      </c>
      <c r="F18" s="2">
        <f>+C18+'Febrero 2014'!F18</f>
        <v>65</v>
      </c>
      <c r="G18" s="18">
        <f t="shared" si="0"/>
        <v>56.92307692307692</v>
      </c>
      <c r="H18" s="2">
        <f>+B18-C18+'Febrero 2014'!H18</f>
        <v>412</v>
      </c>
      <c r="I18" s="22">
        <f>+'Marzo 2013'!H18</f>
        <v>306</v>
      </c>
      <c r="J18" s="18">
        <f t="shared" si="1"/>
        <v>34.640522875816991</v>
      </c>
    </row>
    <row r="19" spans="1:10" x14ac:dyDescent="0.15">
      <c r="A19" s="8" t="s">
        <v>3</v>
      </c>
      <c r="B19" s="6">
        <f>SUM(B14:B18)</f>
        <v>249</v>
      </c>
      <c r="C19" s="6">
        <f>SUM(C14:C18)</f>
        <v>161</v>
      </c>
      <c r="D19" s="7">
        <f>+(B19-C19)*100/C19</f>
        <v>54.658385093167702</v>
      </c>
      <c r="E19" s="6">
        <f>SUM(E14:E18)</f>
        <v>593</v>
      </c>
      <c r="F19" s="6">
        <f>SUM(F14:F18)</f>
        <v>488</v>
      </c>
      <c r="G19" s="7">
        <f t="shared" si="0"/>
        <v>21.516393442622952</v>
      </c>
      <c r="H19" s="6">
        <f>SUM(H14:H18)</f>
        <v>2643</v>
      </c>
      <c r="I19" s="6">
        <f>SUM(I14:I18)</f>
        <v>2121</v>
      </c>
      <c r="J19" s="7">
        <f t="shared" si="1"/>
        <v>24.611032531824613</v>
      </c>
    </row>
    <row r="20" spans="1:10" ht="13" x14ac:dyDescent="0.15">
      <c r="A20" s="1" t="s">
        <v>16</v>
      </c>
      <c r="B20" s="2">
        <v>25</v>
      </c>
      <c r="C20" s="2">
        <f>+'Marzo 2013'!B20</f>
        <v>15</v>
      </c>
      <c r="D20" s="18">
        <f t="shared" ref="D20:D27" si="3">+(B20-C20)*100/C20</f>
        <v>66.666666666666671</v>
      </c>
      <c r="E20" s="2">
        <f>+B20+'Febrero 2014'!E20</f>
        <v>71</v>
      </c>
      <c r="F20" s="2">
        <f>+C20+'Febrero 2014'!F20</f>
        <v>64</v>
      </c>
      <c r="G20" s="18">
        <f t="shared" si="0"/>
        <v>10.9375</v>
      </c>
      <c r="H20" s="2">
        <f>+B20-C20+'Febrero 2014'!H20</f>
        <v>321</v>
      </c>
      <c r="I20" s="22">
        <f>+'Marzo 2013'!H20</f>
        <v>402</v>
      </c>
      <c r="J20" s="18">
        <f t="shared" si="1"/>
        <v>-20.149253731343283</v>
      </c>
    </row>
    <row r="21" spans="1:10" ht="13" x14ac:dyDescent="0.15">
      <c r="A21" s="1" t="s">
        <v>17</v>
      </c>
      <c r="B21" s="2">
        <v>35</v>
      </c>
      <c r="C21" s="2">
        <f>+'Marzo 2013'!B21</f>
        <v>19</v>
      </c>
      <c r="D21" s="18">
        <f t="shared" si="3"/>
        <v>84.21052631578948</v>
      </c>
      <c r="E21" s="2">
        <f>+B21+'Febrero 2014'!E21</f>
        <v>119</v>
      </c>
      <c r="F21" s="2">
        <f>+C21+'Febrero 2014'!F21</f>
        <v>65</v>
      </c>
      <c r="G21" s="18">
        <f t="shared" si="0"/>
        <v>83.07692307692308</v>
      </c>
      <c r="H21" s="2">
        <f>+B21-C21+'Febrero 2014'!H21</f>
        <v>489</v>
      </c>
      <c r="I21" s="22">
        <f>+'Marzo 2013'!H21</f>
        <v>310</v>
      </c>
      <c r="J21" s="18">
        <f t="shared" si="1"/>
        <v>57.741935483870968</v>
      </c>
    </row>
    <row r="22" spans="1:10" ht="13" x14ac:dyDescent="0.15">
      <c r="A22" s="1" t="s">
        <v>19</v>
      </c>
      <c r="B22" s="2">
        <v>5</v>
      </c>
      <c r="C22" s="2">
        <f>+'Marzo 2013'!B22</f>
        <v>4</v>
      </c>
      <c r="D22" s="18">
        <f t="shared" si="3"/>
        <v>25</v>
      </c>
      <c r="E22" s="2">
        <f>+B22+'Febrero 2014'!E22</f>
        <v>11</v>
      </c>
      <c r="F22" s="2">
        <f>+C22+'Febrero 2014'!F22</f>
        <v>13</v>
      </c>
      <c r="G22" s="18">
        <f t="shared" si="0"/>
        <v>-15.384615384615385</v>
      </c>
      <c r="H22" s="2">
        <f>+B22-C22+'Febrero 2014'!H22</f>
        <v>54</v>
      </c>
      <c r="I22" s="22">
        <f>+'Marzo 2013'!H22</f>
        <v>47</v>
      </c>
      <c r="J22" s="18">
        <f t="shared" si="1"/>
        <v>14.893617021276595</v>
      </c>
    </row>
    <row r="23" spans="1:10" ht="13" x14ac:dyDescent="0.15">
      <c r="A23" s="1" t="s">
        <v>18</v>
      </c>
      <c r="B23" s="2">
        <v>27</v>
      </c>
      <c r="C23" s="2">
        <f>+'Marzo 2013'!B23</f>
        <v>15</v>
      </c>
      <c r="D23" s="18">
        <f t="shared" si="3"/>
        <v>80</v>
      </c>
      <c r="E23" s="2">
        <f>+B23+'Febrero 2014'!E23</f>
        <v>61</v>
      </c>
      <c r="F23" s="2">
        <f>+C23+'Febrero 2014'!F23</f>
        <v>53</v>
      </c>
      <c r="G23" s="18">
        <f t="shared" si="0"/>
        <v>15.09433962264151</v>
      </c>
      <c r="H23" s="2">
        <f>+B23-C23+'Febrero 2014'!H23</f>
        <v>252</v>
      </c>
      <c r="I23" s="22">
        <f>+'Marzo 2013'!H23</f>
        <v>210</v>
      </c>
      <c r="J23" s="18">
        <f t="shared" si="1"/>
        <v>20</v>
      </c>
    </row>
    <row r="24" spans="1:10" ht="13" x14ac:dyDescent="0.15">
      <c r="A24" s="1" t="s">
        <v>20</v>
      </c>
      <c r="B24" s="2">
        <v>15</v>
      </c>
      <c r="C24" s="2">
        <f>+'Marzo 2013'!B24</f>
        <v>16</v>
      </c>
      <c r="D24" s="18">
        <f t="shared" si="3"/>
        <v>-6.25</v>
      </c>
      <c r="E24" s="2">
        <f>+B24+'Febrero 2014'!E24</f>
        <v>32</v>
      </c>
      <c r="F24" s="2">
        <f>+C24+'Febrero 2014'!F24</f>
        <v>42</v>
      </c>
      <c r="G24" s="18">
        <f t="shared" si="0"/>
        <v>-23.80952380952381</v>
      </c>
      <c r="H24" s="2">
        <f>+B24-C24+'Febrero 2014'!H24</f>
        <v>181</v>
      </c>
      <c r="I24" s="22">
        <f>+'Marzo 2013'!H24</f>
        <v>165</v>
      </c>
      <c r="J24" s="18">
        <f t="shared" si="1"/>
        <v>9.6969696969696972</v>
      </c>
    </row>
    <row r="25" spans="1:10" ht="13" x14ac:dyDescent="0.15">
      <c r="A25" s="1" t="s">
        <v>22</v>
      </c>
      <c r="B25" s="2">
        <v>42</v>
      </c>
      <c r="C25" s="2">
        <f>+'Marzo 2013'!B25</f>
        <v>20</v>
      </c>
      <c r="D25" s="18">
        <f t="shared" si="3"/>
        <v>110</v>
      </c>
      <c r="E25" s="2">
        <f>+B25+'Febrero 2014'!E25</f>
        <v>114</v>
      </c>
      <c r="F25" s="2">
        <f>+C25+'Febrero 2014'!F25</f>
        <v>71</v>
      </c>
      <c r="G25" s="18">
        <f t="shared" si="0"/>
        <v>60.563380281690144</v>
      </c>
      <c r="H25" s="2">
        <f>+B25-C25+'Febrero 2014'!H25</f>
        <v>419</v>
      </c>
      <c r="I25" s="22">
        <f>+'Marzo 2013'!H25</f>
        <v>348</v>
      </c>
      <c r="J25" s="18">
        <f t="shared" si="1"/>
        <v>20.402298850574713</v>
      </c>
    </row>
    <row r="26" spans="1:10" ht="13" x14ac:dyDescent="0.15">
      <c r="A26" s="1" t="s">
        <v>21</v>
      </c>
      <c r="B26" s="2">
        <v>15</v>
      </c>
      <c r="C26" s="2">
        <f>+'Marzo 2013'!B26</f>
        <v>5</v>
      </c>
      <c r="D26" s="18">
        <f t="shared" si="3"/>
        <v>200</v>
      </c>
      <c r="E26" s="2">
        <f>+B26+'Febrero 2014'!E26</f>
        <v>30</v>
      </c>
      <c r="F26" s="2">
        <f>+C26+'Febrero 2014'!F26</f>
        <v>19</v>
      </c>
      <c r="G26" s="18">
        <f t="shared" si="0"/>
        <v>57.89473684210526</v>
      </c>
      <c r="H26" s="2">
        <f>+B26-C26+'Febrero 2014'!H26</f>
        <v>102</v>
      </c>
      <c r="I26" s="22">
        <f>+'Marzo 2013'!H26</f>
        <v>69</v>
      </c>
      <c r="J26" s="18">
        <f t="shared" si="1"/>
        <v>47.826086956521742</v>
      </c>
    </row>
    <row r="27" spans="1:10" ht="13" x14ac:dyDescent="0.15">
      <c r="A27" s="1" t="s">
        <v>28</v>
      </c>
      <c r="B27" s="2">
        <v>13</v>
      </c>
      <c r="C27" s="2">
        <f>+'Marzo 2013'!B27</f>
        <v>3</v>
      </c>
      <c r="D27" s="18">
        <f t="shared" si="3"/>
        <v>333.33333333333331</v>
      </c>
      <c r="E27" s="2">
        <f>+B27+'Febrero 2014'!E27</f>
        <v>28</v>
      </c>
      <c r="F27" s="2">
        <f>+C27+'Febrero 2014'!F27</f>
        <v>11</v>
      </c>
      <c r="G27" s="18">
        <f t="shared" si="0"/>
        <v>154.54545454545453</v>
      </c>
      <c r="H27" s="2">
        <f>+B27-C27+'Febrero 2014'!H27</f>
        <v>85</v>
      </c>
      <c r="I27" s="22">
        <f>+'Marzo 2013'!H27</f>
        <v>53</v>
      </c>
      <c r="J27" s="18">
        <f t="shared" si="1"/>
        <v>60.377358490566039</v>
      </c>
    </row>
    <row r="28" spans="1:10" x14ac:dyDescent="0.15">
      <c r="A28" s="8" t="s">
        <v>30</v>
      </c>
      <c r="B28" s="6">
        <f>SUM(B20:B27)</f>
        <v>177</v>
      </c>
      <c r="C28" s="6">
        <f>SUM(C20:C27)</f>
        <v>97</v>
      </c>
      <c r="D28" s="7">
        <f>+(B28-C28)*100/C28</f>
        <v>82.474226804123717</v>
      </c>
      <c r="E28" s="6">
        <f>SUM(E20:E27)</f>
        <v>466</v>
      </c>
      <c r="F28" s="6">
        <f>SUM(F20:F27)</f>
        <v>338</v>
      </c>
      <c r="G28" s="7">
        <f>+(E28-F28)*100/F28</f>
        <v>37.869822485207102</v>
      </c>
      <c r="H28" s="6">
        <f>SUM(H20:H27)</f>
        <v>1903</v>
      </c>
      <c r="I28" s="6">
        <f>SUM(I20:I27)</f>
        <v>1604</v>
      </c>
      <c r="J28" s="7">
        <f>+(H28-I28)*100/I28</f>
        <v>18.640897755610972</v>
      </c>
    </row>
    <row r="29" spans="1:10" ht="14" x14ac:dyDescent="0.15">
      <c r="A29" s="16" t="s">
        <v>27</v>
      </c>
      <c r="B29" s="14">
        <f>+B7+B13+B19+B28</f>
        <v>905</v>
      </c>
      <c r="C29" s="14">
        <f>+C7+C13+C19+C28</f>
        <v>586</v>
      </c>
      <c r="D29" s="15">
        <f>+(B29-C29)*100/C29</f>
        <v>54.436860068259385</v>
      </c>
      <c r="E29" s="14">
        <f t="shared" ref="E29:I29" si="4">+E7+E13+E19+E28</f>
        <v>2284</v>
      </c>
      <c r="F29" s="14">
        <f t="shared" si="4"/>
        <v>1795</v>
      </c>
      <c r="G29" s="15">
        <f>+(E29-F29)*100/F29</f>
        <v>27.242339832869082</v>
      </c>
      <c r="H29" s="14">
        <f t="shared" si="4"/>
        <v>9402</v>
      </c>
      <c r="I29" s="14">
        <f t="shared" si="4"/>
        <v>8277</v>
      </c>
      <c r="J29" s="15">
        <f>+(H29-I29)*100/I29</f>
        <v>13.591881116346503</v>
      </c>
    </row>
    <row r="30" spans="1:10" x14ac:dyDescent="0.15">
      <c r="A30" s="13" t="s">
        <v>31</v>
      </c>
      <c r="B30" s="13">
        <f>+B29-B7</f>
        <v>817</v>
      </c>
      <c r="C30" s="13">
        <f>+C29-C7</f>
        <v>527</v>
      </c>
      <c r="D30" s="12">
        <f>+(B30-C30)*100/C30</f>
        <v>55.028462998102469</v>
      </c>
      <c r="E30" s="13">
        <f t="shared" ref="E30:I30" si="5">+E29-E7</f>
        <v>2066</v>
      </c>
      <c r="F30" s="13">
        <f t="shared" si="5"/>
        <v>1570</v>
      </c>
      <c r="G30" s="12">
        <f>+(E30-F30)*100/F30</f>
        <v>31.592356687898089</v>
      </c>
      <c r="H30" s="13">
        <f t="shared" si="5"/>
        <v>8454</v>
      </c>
      <c r="I30" s="13">
        <f t="shared" si="5"/>
        <v>7366</v>
      </c>
      <c r="J30" s="12">
        <f>+(H30-I30)*100/I30</f>
        <v>14.770567472169427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26</v>
      </c>
      <c r="C4" s="2">
        <f>+'Febrero 2013'!B4</f>
        <v>31</v>
      </c>
      <c r="D4" s="18">
        <f>+(B4-C4)*100/C4</f>
        <v>-16.129032258064516</v>
      </c>
      <c r="E4" s="2">
        <f>+B4+'Enero 2014'!E4</f>
        <v>48</v>
      </c>
      <c r="F4" s="2">
        <f>+C4+'Enero 2014'!F4</f>
        <v>63</v>
      </c>
      <c r="G4" s="18">
        <f t="shared" ref="G4:G27" si="0">+(E4-F4)*100/F4</f>
        <v>-23.80952380952381</v>
      </c>
      <c r="H4" s="2">
        <f>+B4-C4+'Enero 2014'!H4</f>
        <v>312</v>
      </c>
      <c r="I4" s="22">
        <f>+'Febrero 2013'!H4</f>
        <v>309</v>
      </c>
      <c r="J4" s="18">
        <f t="shared" ref="J4:J27" si="1">+(H4-I4)*100/I4</f>
        <v>0.970873786407767</v>
      </c>
    </row>
    <row r="5" spans="1:10" ht="13" x14ac:dyDescent="0.15">
      <c r="A5" s="1" t="s">
        <v>5</v>
      </c>
      <c r="B5" s="2">
        <v>18</v>
      </c>
      <c r="C5" s="2">
        <f>+'Febrero 2013'!B5</f>
        <v>20</v>
      </c>
      <c r="D5" s="18">
        <f t="shared" ref="D5:D18" si="2">+(B5-C5)*100/C5</f>
        <v>-10</v>
      </c>
      <c r="E5" s="2">
        <f>+B5+'Enero 2014'!E5</f>
        <v>27</v>
      </c>
      <c r="F5" s="2">
        <f>+C5+'Enero 2014'!F5</f>
        <v>40</v>
      </c>
      <c r="G5" s="18">
        <f t="shared" si="0"/>
        <v>-32.5</v>
      </c>
      <c r="H5" s="2">
        <f>+B5-C5+'Enero 2014'!H5</f>
        <v>250</v>
      </c>
      <c r="I5" s="22">
        <f>+'Febrero 2013'!H5</f>
        <v>256</v>
      </c>
      <c r="J5" s="18">
        <f t="shared" si="1"/>
        <v>-2.34375</v>
      </c>
    </row>
    <row r="6" spans="1:10" ht="13" x14ac:dyDescent="0.15">
      <c r="A6" s="1" t="s">
        <v>6</v>
      </c>
      <c r="B6" s="2">
        <v>21</v>
      </c>
      <c r="C6" s="2">
        <f>+'Febrero 2013'!B6</f>
        <v>29</v>
      </c>
      <c r="D6" s="18">
        <f t="shared" si="2"/>
        <v>-27.586206896551722</v>
      </c>
      <c r="E6" s="2">
        <f>+B6+'Enero 2014'!E6</f>
        <v>55</v>
      </c>
      <c r="F6" s="2">
        <f>+C6+'Enero 2014'!F6</f>
        <v>63</v>
      </c>
      <c r="G6" s="18">
        <f t="shared" si="0"/>
        <v>-12.698412698412698</v>
      </c>
      <c r="H6" s="2">
        <f>+B6-C6+'Enero 2014'!H6</f>
        <v>357</v>
      </c>
      <c r="I6" s="22">
        <f>+'Febrero 2013'!H6</f>
        <v>375</v>
      </c>
      <c r="J6" s="18">
        <f t="shared" si="1"/>
        <v>-4.8</v>
      </c>
    </row>
    <row r="7" spans="1:10" x14ac:dyDescent="0.15">
      <c r="A7" s="8" t="s">
        <v>1</v>
      </c>
      <c r="B7" s="6">
        <f>SUM(B4:B6)</f>
        <v>65</v>
      </c>
      <c r="C7" s="6">
        <f>SUM(C4:C6)</f>
        <v>80</v>
      </c>
      <c r="D7" s="7">
        <f>+(B7-C7)*100/C7</f>
        <v>-18.75</v>
      </c>
      <c r="E7" s="6">
        <f>SUM(E4:E6)</f>
        <v>130</v>
      </c>
      <c r="F7" s="6">
        <f>SUM(F4:F6)</f>
        <v>166</v>
      </c>
      <c r="G7" s="7">
        <f t="shared" si="0"/>
        <v>-21.686746987951807</v>
      </c>
      <c r="H7" s="6">
        <f>SUM(H4:H6)</f>
        <v>919</v>
      </c>
      <c r="I7" s="6">
        <f>SUM(I4:I6)</f>
        <v>940</v>
      </c>
      <c r="J7" s="7">
        <f t="shared" si="1"/>
        <v>-2.2340425531914891</v>
      </c>
    </row>
    <row r="8" spans="1:10" ht="13" x14ac:dyDescent="0.15">
      <c r="A8" s="1" t="s">
        <v>7</v>
      </c>
      <c r="B8" s="2">
        <v>12</v>
      </c>
      <c r="C8" s="2">
        <f>+'Febrero 2013'!B8</f>
        <v>5</v>
      </c>
      <c r="D8" s="18">
        <f t="shared" si="2"/>
        <v>140</v>
      </c>
      <c r="E8" s="2">
        <f>+B8+'Enero 2014'!E8</f>
        <v>20</v>
      </c>
      <c r="F8" s="2">
        <f>+C8+'Enero 2014'!F8</f>
        <v>14</v>
      </c>
      <c r="G8" s="18">
        <f t="shared" si="0"/>
        <v>42.857142857142854</v>
      </c>
      <c r="H8" s="2">
        <f>+B8-C8+'Enero 2014'!H8</f>
        <v>122</v>
      </c>
      <c r="I8" s="22">
        <f>+'Febrero 2013'!H8</f>
        <v>141</v>
      </c>
      <c r="J8" s="18">
        <f t="shared" si="1"/>
        <v>-13.475177304964539</v>
      </c>
    </row>
    <row r="9" spans="1:10" ht="13" x14ac:dyDescent="0.15">
      <c r="A9" s="1" t="s">
        <v>8</v>
      </c>
      <c r="B9" s="2">
        <v>12</v>
      </c>
      <c r="C9" s="2">
        <f>+'Febrero 2013'!B9</f>
        <v>10</v>
      </c>
      <c r="D9" s="18">
        <f t="shared" si="2"/>
        <v>20</v>
      </c>
      <c r="E9" s="2">
        <f>+B9+'Enero 2014'!E9</f>
        <v>16</v>
      </c>
      <c r="F9" s="2">
        <f>+C9+'Enero 2014'!F9</f>
        <v>18</v>
      </c>
      <c r="G9" s="18">
        <f t="shared" si="0"/>
        <v>-11.111111111111111</v>
      </c>
      <c r="H9" s="2">
        <f>+B9-C9+'Enero 2014'!H9</f>
        <v>113</v>
      </c>
      <c r="I9" s="22">
        <f>+'Febrero 2013'!H9</f>
        <v>152</v>
      </c>
      <c r="J9" s="18">
        <f t="shared" si="1"/>
        <v>-25.657894736842106</v>
      </c>
    </row>
    <row r="10" spans="1:10" ht="13" x14ac:dyDescent="0.15">
      <c r="A10" s="1" t="s">
        <v>9</v>
      </c>
      <c r="B10" s="2">
        <v>20</v>
      </c>
      <c r="C10" s="2">
        <f>+'Febrero 2013'!B10</f>
        <v>21</v>
      </c>
      <c r="D10" s="18">
        <f t="shared" si="2"/>
        <v>-4.7619047619047619</v>
      </c>
      <c r="E10" s="2">
        <f>+B10+'Enero 2014'!E10</f>
        <v>50</v>
      </c>
      <c r="F10" s="2">
        <f>+C10+'Enero 2014'!F10</f>
        <v>49</v>
      </c>
      <c r="G10" s="18">
        <f t="shared" si="0"/>
        <v>2.0408163265306123</v>
      </c>
      <c r="H10" s="2">
        <f>+B10-C10+'Enero 2014'!H10</f>
        <v>335</v>
      </c>
      <c r="I10" s="22">
        <f>+'Febrero 2013'!H10</f>
        <v>370</v>
      </c>
      <c r="J10" s="18">
        <f t="shared" si="1"/>
        <v>-9.4594594594594597</v>
      </c>
    </row>
    <row r="11" spans="1:10" ht="13" x14ac:dyDescent="0.15">
      <c r="A11" s="1" t="s">
        <v>10</v>
      </c>
      <c r="B11" s="2">
        <v>87</v>
      </c>
      <c r="C11" s="2">
        <f>+'Febrero 2013'!B11</f>
        <v>61</v>
      </c>
      <c r="D11" s="18">
        <f t="shared" si="2"/>
        <v>42.622950819672134</v>
      </c>
      <c r="E11" s="2">
        <f>+B11+'Enero 2014'!E11</f>
        <v>176</v>
      </c>
      <c r="F11" s="2">
        <f>+C11+'Enero 2014'!F11</f>
        <v>131</v>
      </c>
      <c r="G11" s="18">
        <f t="shared" si="0"/>
        <v>34.351145038167942</v>
      </c>
      <c r="H11" s="2">
        <f>+B11-C11+'Enero 2014'!H11</f>
        <v>990</v>
      </c>
      <c r="I11" s="22">
        <f>+'Febrero 2013'!H11</f>
        <v>830</v>
      </c>
      <c r="J11" s="18">
        <f t="shared" si="1"/>
        <v>19.277108433734941</v>
      </c>
    </row>
    <row r="12" spans="1:10" ht="13" x14ac:dyDescent="0.15">
      <c r="A12" s="1" t="s">
        <v>11</v>
      </c>
      <c r="B12" s="2">
        <v>156</v>
      </c>
      <c r="C12" s="2">
        <f>+'Febrero 2013'!B12</f>
        <v>140</v>
      </c>
      <c r="D12" s="18">
        <f t="shared" si="2"/>
        <v>11.428571428571429</v>
      </c>
      <c r="E12" s="2">
        <f>+B12+'Enero 2014'!E12</f>
        <v>354</v>
      </c>
      <c r="F12" s="2">
        <f>+C12+'Enero 2014'!F12</f>
        <v>263</v>
      </c>
      <c r="G12" s="18">
        <f t="shared" si="0"/>
        <v>34.600760456273761</v>
      </c>
      <c r="H12" s="2">
        <f>+B12-C12+'Enero 2014'!H12</f>
        <v>2226</v>
      </c>
      <c r="I12" s="22">
        <f>+'Febrero 2013'!H12</f>
        <v>2225</v>
      </c>
      <c r="J12" s="18">
        <f t="shared" si="1"/>
        <v>4.49438202247191E-2</v>
      </c>
    </row>
    <row r="13" spans="1:10" x14ac:dyDescent="0.15">
      <c r="A13" s="8" t="s">
        <v>2</v>
      </c>
      <c r="B13" s="6">
        <f>SUM(B8:B12)</f>
        <v>287</v>
      </c>
      <c r="C13" s="6">
        <f>SUM(C8:C12)</f>
        <v>237</v>
      </c>
      <c r="D13" s="7">
        <f>+(B13-C13)*100/C13</f>
        <v>21.09704641350211</v>
      </c>
      <c r="E13" s="6">
        <f>SUM(E8:E12)</f>
        <v>616</v>
      </c>
      <c r="F13" s="6">
        <f>SUM(F8:F12)</f>
        <v>475</v>
      </c>
      <c r="G13" s="7">
        <f t="shared" si="0"/>
        <v>29.684210526315791</v>
      </c>
      <c r="H13" s="6">
        <f>SUM(H8:H12)</f>
        <v>3786</v>
      </c>
      <c r="I13" s="6">
        <f>SUM(I8:I12)</f>
        <v>3718</v>
      </c>
      <c r="J13" s="7">
        <f t="shared" si="1"/>
        <v>1.828940290478752</v>
      </c>
    </row>
    <row r="14" spans="1:10" ht="13" x14ac:dyDescent="0.15">
      <c r="A14" s="1" t="s">
        <v>12</v>
      </c>
      <c r="B14" s="2">
        <v>35</v>
      </c>
      <c r="C14" s="2">
        <f>+'Febrero 2013'!B14</f>
        <v>35</v>
      </c>
      <c r="D14" s="18">
        <f t="shared" si="2"/>
        <v>0</v>
      </c>
      <c r="E14" s="2">
        <f>+B14+'Enero 2014'!E14</f>
        <v>75</v>
      </c>
      <c r="F14" s="2">
        <f>+C14+'Enero 2014'!F14</f>
        <v>59</v>
      </c>
      <c r="G14" s="18">
        <f t="shared" si="0"/>
        <v>27.118644067796609</v>
      </c>
      <c r="H14" s="2">
        <f>+B14-C14+'Enero 2014'!H14</f>
        <v>651</v>
      </c>
      <c r="I14" s="22">
        <f>+'Febrero 2013'!H14</f>
        <v>454</v>
      </c>
      <c r="J14" s="18">
        <f t="shared" si="1"/>
        <v>43.392070484581495</v>
      </c>
    </row>
    <row r="15" spans="1:10" ht="13" x14ac:dyDescent="0.15">
      <c r="A15" s="1" t="s">
        <v>13</v>
      </c>
      <c r="B15" s="2">
        <v>37</v>
      </c>
      <c r="C15" s="2">
        <f>+'Febrero 2013'!B15</f>
        <v>58</v>
      </c>
      <c r="D15" s="18">
        <f t="shared" si="2"/>
        <v>-36.206896551724135</v>
      </c>
      <c r="E15" s="2">
        <f>+B15+'Enero 2014'!E15</f>
        <v>84</v>
      </c>
      <c r="F15" s="2">
        <f>+C15+'Enero 2014'!F15</f>
        <v>95</v>
      </c>
      <c r="G15" s="18">
        <f t="shared" si="0"/>
        <v>-11.578947368421053</v>
      </c>
      <c r="H15" s="2">
        <f>+B15-C15+'Enero 2014'!H15</f>
        <v>623</v>
      </c>
      <c r="I15" s="22">
        <f>+'Febrero 2013'!H15</f>
        <v>502</v>
      </c>
      <c r="J15" s="18">
        <f t="shared" si="1"/>
        <v>24.10358565737052</v>
      </c>
    </row>
    <row r="16" spans="1:10" ht="13" x14ac:dyDescent="0.15">
      <c r="A16" s="1" t="s">
        <v>14</v>
      </c>
      <c r="B16" s="2">
        <v>33</v>
      </c>
      <c r="C16" s="2">
        <f>+'Febrero 2013'!B16</f>
        <v>46</v>
      </c>
      <c r="D16" s="18">
        <f t="shared" si="2"/>
        <v>-28.260869565217391</v>
      </c>
      <c r="E16" s="2">
        <f>+B16+'Enero 2014'!E16</f>
        <v>71</v>
      </c>
      <c r="F16" s="2">
        <f>+C16+'Enero 2014'!F16</f>
        <v>69</v>
      </c>
      <c r="G16" s="18">
        <f t="shared" si="0"/>
        <v>2.8985507246376812</v>
      </c>
      <c r="H16" s="2">
        <f>+B16-C16+'Enero 2014'!H16</f>
        <v>488</v>
      </c>
      <c r="I16" s="22">
        <f>+'Febrero 2013'!H16</f>
        <v>472</v>
      </c>
      <c r="J16" s="18">
        <f t="shared" si="1"/>
        <v>3.3898305084745761</v>
      </c>
    </row>
    <row r="17" spans="1:10" ht="13" x14ac:dyDescent="0.15">
      <c r="A17" s="1" t="s">
        <v>15</v>
      </c>
      <c r="B17" s="2">
        <v>24</v>
      </c>
      <c r="C17" s="2">
        <f>+'Febrero 2013'!B17</f>
        <v>25</v>
      </c>
      <c r="D17" s="18">
        <f t="shared" si="2"/>
        <v>-4</v>
      </c>
      <c r="E17" s="2">
        <f>+B17+'Enero 2014'!E17</f>
        <v>52</v>
      </c>
      <c r="F17" s="2">
        <f>+C17+'Enero 2014'!F17</f>
        <v>54</v>
      </c>
      <c r="G17" s="18">
        <f t="shared" si="0"/>
        <v>-3.7037037037037037</v>
      </c>
      <c r="H17" s="2">
        <f>+B17-C17+'Enero 2014'!H17</f>
        <v>406</v>
      </c>
      <c r="I17" s="22">
        <f>+'Febrero 2013'!H17</f>
        <v>405</v>
      </c>
      <c r="J17" s="18">
        <f t="shared" si="1"/>
        <v>0.24691358024691357</v>
      </c>
    </row>
    <row r="18" spans="1:10" ht="13" x14ac:dyDescent="0.15">
      <c r="A18" s="1" t="s">
        <v>0</v>
      </c>
      <c r="B18" s="2">
        <v>34</v>
      </c>
      <c r="C18" s="2">
        <f>+'Febrero 2013'!B18</f>
        <v>27</v>
      </c>
      <c r="D18" s="18">
        <f t="shared" si="2"/>
        <v>25.925925925925927</v>
      </c>
      <c r="E18" s="2">
        <f>+B18+'Enero 2014'!E18</f>
        <v>62</v>
      </c>
      <c r="F18" s="2">
        <f>+C18+'Enero 2014'!F18</f>
        <v>50</v>
      </c>
      <c r="G18" s="18">
        <f t="shared" si="0"/>
        <v>24</v>
      </c>
      <c r="H18" s="2">
        <f>+B18-C18+'Enero 2014'!H18</f>
        <v>387</v>
      </c>
      <c r="I18" s="22">
        <f>+'Enero 2013'!H18</f>
        <v>333</v>
      </c>
      <c r="J18" s="18">
        <f t="shared" si="1"/>
        <v>16.216216216216218</v>
      </c>
    </row>
    <row r="19" spans="1:10" x14ac:dyDescent="0.15">
      <c r="A19" s="8" t="s">
        <v>3</v>
      </c>
      <c r="B19" s="6">
        <f>SUM(B14:B18)</f>
        <v>163</v>
      </c>
      <c r="C19" s="6">
        <f>SUM(C14:C18)</f>
        <v>191</v>
      </c>
      <c r="D19" s="7">
        <f>+(B19-C19)*100/C19</f>
        <v>-14.659685863874346</v>
      </c>
      <c r="E19" s="6">
        <f>SUM(E14:E18)</f>
        <v>344</v>
      </c>
      <c r="F19" s="6">
        <f>SUM(F14:F18)</f>
        <v>327</v>
      </c>
      <c r="G19" s="7">
        <f t="shared" si="0"/>
        <v>5.1987767584097861</v>
      </c>
      <c r="H19" s="6">
        <f>SUM(H14:H18)</f>
        <v>2555</v>
      </c>
      <c r="I19" s="6">
        <f>SUM(I14:I18)</f>
        <v>2166</v>
      </c>
      <c r="J19" s="7">
        <f t="shared" si="1"/>
        <v>17.95937211449677</v>
      </c>
    </row>
    <row r="20" spans="1:10" ht="13" x14ac:dyDescent="0.15">
      <c r="A20" s="1" t="s">
        <v>16</v>
      </c>
      <c r="B20" s="2">
        <v>16</v>
      </c>
      <c r="C20" s="2">
        <f>+'Febrero 2013'!B20</f>
        <v>27</v>
      </c>
      <c r="D20" s="18">
        <f t="shared" ref="D20:D27" si="3">+(B20-C20)*100/C20</f>
        <v>-40.74074074074074</v>
      </c>
      <c r="E20" s="2">
        <f>+B20+'Enero 2014'!E20</f>
        <v>46</v>
      </c>
      <c r="F20" s="2">
        <f>+C20+'Enero 2014'!F20</f>
        <v>49</v>
      </c>
      <c r="G20" s="18">
        <f t="shared" si="0"/>
        <v>-6.1224489795918364</v>
      </c>
      <c r="H20" s="2">
        <f>+B20-C20+'Enero 2014'!H20</f>
        <v>311</v>
      </c>
      <c r="I20" s="22">
        <f>+'Febrero 2013'!H20</f>
        <v>422</v>
      </c>
      <c r="J20" s="18">
        <f t="shared" si="1"/>
        <v>-26.303317535545023</v>
      </c>
    </row>
    <row r="21" spans="1:10" ht="13" x14ac:dyDescent="0.15">
      <c r="A21" s="1" t="s">
        <v>17</v>
      </c>
      <c r="B21" s="2">
        <v>45</v>
      </c>
      <c r="C21" s="2">
        <f>+'Febrero 2013'!B21</f>
        <v>24</v>
      </c>
      <c r="D21" s="18">
        <f t="shared" si="3"/>
        <v>87.5</v>
      </c>
      <c r="E21" s="2">
        <f>+B21+'Enero 2014'!E21</f>
        <v>84</v>
      </c>
      <c r="F21" s="2">
        <f>+C21+'Enero 2014'!F21</f>
        <v>46</v>
      </c>
      <c r="G21" s="18">
        <f t="shared" si="0"/>
        <v>82.608695652173907</v>
      </c>
      <c r="H21" s="2">
        <f>+B21-C21+'Enero 2014'!H21</f>
        <v>473</v>
      </c>
      <c r="I21" s="22">
        <f>+'Febrero 2013'!H21</f>
        <v>326</v>
      </c>
      <c r="J21" s="18">
        <f t="shared" si="1"/>
        <v>45.092024539877301</v>
      </c>
    </row>
    <row r="22" spans="1:10" ht="13" x14ac:dyDescent="0.15">
      <c r="A22" s="1" t="s">
        <v>19</v>
      </c>
      <c r="B22" s="2">
        <v>4</v>
      </c>
      <c r="C22" s="2">
        <f>+'Febrero 2013'!B22</f>
        <v>4</v>
      </c>
      <c r="D22" s="18">
        <f t="shared" si="3"/>
        <v>0</v>
      </c>
      <c r="E22" s="2">
        <f>+B22+'Enero 2014'!E22</f>
        <v>6</v>
      </c>
      <c r="F22" s="2">
        <f>+C22+'Enero 2014'!F22</f>
        <v>9</v>
      </c>
      <c r="G22" s="18">
        <f t="shared" si="0"/>
        <v>-33.333333333333336</v>
      </c>
      <c r="H22" s="2">
        <f>+B22-C22+'Enero 2014'!H22</f>
        <v>53</v>
      </c>
      <c r="I22" s="22">
        <f>+'Febrero 2013'!H22</f>
        <v>48</v>
      </c>
      <c r="J22" s="18">
        <f t="shared" si="1"/>
        <v>10.416666666666666</v>
      </c>
    </row>
    <row r="23" spans="1:10" ht="13" x14ac:dyDescent="0.15">
      <c r="A23" s="1" t="s">
        <v>18</v>
      </c>
      <c r="B23" s="2">
        <v>18</v>
      </c>
      <c r="C23" s="2">
        <f>+'Febrero 2013'!B23</f>
        <v>21</v>
      </c>
      <c r="D23" s="18">
        <f t="shared" si="3"/>
        <v>-14.285714285714286</v>
      </c>
      <c r="E23" s="2">
        <f>+B23+'Enero 2014'!E23</f>
        <v>34</v>
      </c>
      <c r="F23" s="2">
        <f>+C23+'Enero 2014'!F23</f>
        <v>38</v>
      </c>
      <c r="G23" s="18">
        <f t="shared" si="0"/>
        <v>-10.526315789473685</v>
      </c>
      <c r="H23" s="2">
        <f>+B23-C23+'Enero 2014'!H23</f>
        <v>240</v>
      </c>
      <c r="I23" s="22">
        <f>+'Febrero 2013'!H23</f>
        <v>208</v>
      </c>
      <c r="J23" s="18">
        <f t="shared" si="1"/>
        <v>15.384615384615385</v>
      </c>
    </row>
    <row r="24" spans="1:10" ht="13" x14ac:dyDescent="0.15">
      <c r="A24" s="1" t="s">
        <v>20</v>
      </c>
      <c r="B24" s="2">
        <v>6</v>
      </c>
      <c r="C24" s="2">
        <f>+'Febrero 2013'!B24</f>
        <v>11</v>
      </c>
      <c r="D24" s="18">
        <f t="shared" si="3"/>
        <v>-45.454545454545453</v>
      </c>
      <c r="E24" s="2">
        <f>+B24+'Enero 2014'!E24</f>
        <v>17</v>
      </c>
      <c r="F24" s="2">
        <f>+C24+'Enero 2014'!F24</f>
        <v>26</v>
      </c>
      <c r="G24" s="18">
        <f t="shared" si="0"/>
        <v>-34.615384615384613</v>
      </c>
      <c r="H24" s="2">
        <f>+B24-C24+'Enero 2014'!H24</f>
        <v>182</v>
      </c>
      <c r="I24" s="22">
        <f>+'Febrero 2013'!H24</f>
        <v>163</v>
      </c>
      <c r="J24" s="18">
        <f t="shared" si="1"/>
        <v>11.656441717791411</v>
      </c>
    </row>
    <row r="25" spans="1:10" ht="13" x14ac:dyDescent="0.15">
      <c r="A25" s="1" t="s">
        <v>22</v>
      </c>
      <c r="B25" s="2">
        <v>30</v>
      </c>
      <c r="C25" s="2">
        <f>+'Febrero 2013'!B25</f>
        <v>18</v>
      </c>
      <c r="D25" s="18">
        <f t="shared" si="3"/>
        <v>66.666666666666671</v>
      </c>
      <c r="E25" s="2">
        <f>+B25+'Enero 2014'!E25</f>
        <v>72</v>
      </c>
      <c r="F25" s="2">
        <f>+C25+'Enero 2014'!F25</f>
        <v>51</v>
      </c>
      <c r="G25" s="18">
        <f t="shared" si="0"/>
        <v>41.176470588235297</v>
      </c>
      <c r="H25" s="2">
        <f>+B25-C25+'Enero 2014'!H25</f>
        <v>397</v>
      </c>
      <c r="I25" s="22">
        <f>+'Febrero 2013'!H25</f>
        <v>354</v>
      </c>
      <c r="J25" s="18">
        <f t="shared" si="1"/>
        <v>12.146892655367232</v>
      </c>
    </row>
    <row r="26" spans="1:10" ht="13" x14ac:dyDescent="0.15">
      <c r="A26" s="1" t="s">
        <v>21</v>
      </c>
      <c r="B26" s="2">
        <v>6</v>
      </c>
      <c r="C26" s="2">
        <f>+'Febrero 2013'!B26</f>
        <v>7</v>
      </c>
      <c r="D26" s="18">
        <f t="shared" si="3"/>
        <v>-14.285714285714286</v>
      </c>
      <c r="E26" s="2">
        <f>+B26+'Enero 2014'!E26</f>
        <v>15</v>
      </c>
      <c r="F26" s="2">
        <f>+C26+'Enero 2014'!F26</f>
        <v>14</v>
      </c>
      <c r="G26" s="18">
        <f t="shared" si="0"/>
        <v>7.1428571428571432</v>
      </c>
      <c r="H26" s="2">
        <f>+B26-C26+'Enero 2014'!H26</f>
        <v>92</v>
      </c>
      <c r="I26" s="22">
        <f>+'Febrero 2013'!H26</f>
        <v>68</v>
      </c>
      <c r="J26" s="18">
        <f t="shared" si="1"/>
        <v>35.294117647058826</v>
      </c>
    </row>
    <row r="27" spans="1:10" ht="13" x14ac:dyDescent="0.15">
      <c r="A27" s="1" t="s">
        <v>28</v>
      </c>
      <c r="B27" s="2">
        <v>4</v>
      </c>
      <c r="C27" s="2">
        <f>+'Febrero 2013'!B27</f>
        <v>4</v>
      </c>
      <c r="D27" s="18">
        <f t="shared" si="3"/>
        <v>0</v>
      </c>
      <c r="E27" s="2">
        <f>+B27+'Enero 2014'!E27</f>
        <v>15</v>
      </c>
      <c r="F27" s="2">
        <f>+C27+'Enero 2014'!F27</f>
        <v>8</v>
      </c>
      <c r="G27" s="18">
        <f t="shared" si="0"/>
        <v>87.5</v>
      </c>
      <c r="H27" s="2">
        <f>+B27-C27+'Enero 2014'!H27</f>
        <v>75</v>
      </c>
      <c r="I27" s="22">
        <f>+'Febrero 2013'!H27</f>
        <v>56</v>
      </c>
      <c r="J27" s="18">
        <f t="shared" si="1"/>
        <v>33.928571428571431</v>
      </c>
    </row>
    <row r="28" spans="1:10" x14ac:dyDescent="0.15">
      <c r="A28" s="8" t="s">
        <v>30</v>
      </c>
      <c r="B28" s="6">
        <f>SUM(B20:B27)</f>
        <v>129</v>
      </c>
      <c r="C28" s="6">
        <f>SUM(C20:C27)</f>
        <v>116</v>
      </c>
      <c r="D28" s="7">
        <f>+(B28-C28)*100/C28</f>
        <v>11.206896551724139</v>
      </c>
      <c r="E28" s="6">
        <f>SUM(E20:E27)</f>
        <v>289</v>
      </c>
      <c r="F28" s="6">
        <f>SUM(F20:F27)</f>
        <v>241</v>
      </c>
      <c r="G28" s="7">
        <f>+(E28-F28)*100/F28</f>
        <v>19.91701244813278</v>
      </c>
      <c r="H28" s="6">
        <f>SUM(H20:H27)</f>
        <v>1823</v>
      </c>
      <c r="I28" s="6">
        <f>SUM(I20:I27)</f>
        <v>1645</v>
      </c>
      <c r="J28" s="7">
        <f>+(H28-I28)*100/I28</f>
        <v>10.820668693009118</v>
      </c>
    </row>
    <row r="29" spans="1:10" ht="14" x14ac:dyDescent="0.15">
      <c r="A29" s="16" t="s">
        <v>27</v>
      </c>
      <c r="B29" s="14">
        <f>+B7+B13+B19+B28</f>
        <v>644</v>
      </c>
      <c r="C29" s="14">
        <f>+C7+C13+C19+C28</f>
        <v>624</v>
      </c>
      <c r="D29" s="15">
        <f>+(B29-C29)*100/C29</f>
        <v>3.2051282051282053</v>
      </c>
      <c r="E29" s="14">
        <f t="shared" ref="E29:I29" si="4">+E7+E13+E19+E28</f>
        <v>1379</v>
      </c>
      <c r="F29" s="14">
        <f t="shared" si="4"/>
        <v>1209</v>
      </c>
      <c r="G29" s="15">
        <f>+(E29-F29)*100/F29</f>
        <v>14.061207609594707</v>
      </c>
      <c r="H29" s="14">
        <f t="shared" si="4"/>
        <v>9083</v>
      </c>
      <c r="I29" s="14">
        <f t="shared" si="4"/>
        <v>8469</v>
      </c>
      <c r="J29" s="15">
        <f>+(H29-I29)*100/I29</f>
        <v>7.2499704805762191</v>
      </c>
    </row>
    <row r="30" spans="1:10" x14ac:dyDescent="0.15">
      <c r="A30" s="13" t="s">
        <v>31</v>
      </c>
      <c r="B30" s="13">
        <f>+B29-B7</f>
        <v>579</v>
      </c>
      <c r="C30" s="13">
        <f>+C29-C7</f>
        <v>544</v>
      </c>
      <c r="D30" s="12">
        <f>+(B30-C30)*100/C30</f>
        <v>6.4338235294117645</v>
      </c>
      <c r="E30" s="13">
        <f t="shared" ref="E30:I30" si="5">+E29-E7</f>
        <v>1249</v>
      </c>
      <c r="F30" s="13">
        <f t="shared" si="5"/>
        <v>1043</v>
      </c>
      <c r="G30" s="12">
        <f>+(E30-F30)*100/F30</f>
        <v>19.75071907957814</v>
      </c>
      <c r="H30" s="13">
        <f t="shared" si="5"/>
        <v>8164</v>
      </c>
      <c r="I30" s="13">
        <f t="shared" si="5"/>
        <v>7529</v>
      </c>
      <c r="J30" s="12">
        <f>+(H30-I30)*100/I30</f>
        <v>8.4340549873821224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194A-E98C-4D47-9712-FB82227E27B3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39</v>
      </c>
      <c r="C4" s="2">
        <f>+'Octubre 2022'!B4</f>
        <v>50</v>
      </c>
      <c r="D4" s="18">
        <f>+(B4-C4)*100/C4</f>
        <v>-22</v>
      </c>
      <c r="E4" s="2">
        <f>+B4+'Septiembre 2023'!E4</f>
        <v>479</v>
      </c>
      <c r="F4" s="2">
        <f>+C4+'Septiembre 2023'!F4</f>
        <v>449</v>
      </c>
      <c r="G4" s="18">
        <f t="shared" ref="G4:G27" si="0">+(E4-F4)*100/F4</f>
        <v>6.6815144766146997</v>
      </c>
      <c r="H4" s="2">
        <f>+B4-C4+'Septiembre 2023'!H4</f>
        <v>588</v>
      </c>
      <c r="I4" s="22">
        <f>+'Octubre 2022'!H4</f>
        <v>581</v>
      </c>
      <c r="J4" s="18">
        <f t="shared" ref="J4:J27" si="1">+(H4-I4)*100/I4</f>
        <v>1.2048192771084338</v>
      </c>
    </row>
    <row r="5" spans="1:10" ht="13" x14ac:dyDescent="0.15">
      <c r="A5" s="1" t="s">
        <v>5</v>
      </c>
      <c r="B5" s="2">
        <v>5</v>
      </c>
      <c r="C5" s="2">
        <f>+'Octubre 2022'!B5</f>
        <v>5</v>
      </c>
      <c r="D5" s="18">
        <f t="shared" ref="D5:D6" si="2">+(B5-C5)*100/C5</f>
        <v>0</v>
      </c>
      <c r="E5" s="2">
        <f>+B5+'Septiembre 2023'!E5</f>
        <v>94</v>
      </c>
      <c r="F5" s="2">
        <f>+C5+'Septiembre 2023'!F5</f>
        <v>76</v>
      </c>
      <c r="G5" s="18">
        <f t="shared" si="0"/>
        <v>23.684210526315791</v>
      </c>
      <c r="H5" s="2">
        <f>+B5-C5+'Septiembre 2023'!H5</f>
        <v>116</v>
      </c>
      <c r="I5" s="22">
        <f>+'Octubre 2022'!H5</f>
        <v>111</v>
      </c>
      <c r="J5" s="18">
        <f t="shared" si="1"/>
        <v>4.5045045045045047</v>
      </c>
    </row>
    <row r="6" spans="1:10" ht="13" x14ac:dyDescent="0.15">
      <c r="A6" s="1" t="s">
        <v>6</v>
      </c>
      <c r="B6" s="2">
        <v>10</v>
      </c>
      <c r="C6" s="2">
        <f>+'Octubre 2022'!B6</f>
        <v>15</v>
      </c>
      <c r="D6" s="18">
        <f t="shared" si="2"/>
        <v>-33.333333333333336</v>
      </c>
      <c r="E6" s="2">
        <f>+B6+'Septiembre 2023'!E6</f>
        <v>144</v>
      </c>
      <c r="F6" s="2">
        <f>+C6+'Septiembre 2023'!F6</f>
        <v>179</v>
      </c>
      <c r="G6" s="18">
        <f t="shared" si="0"/>
        <v>-19.553072625698324</v>
      </c>
      <c r="H6" s="2">
        <f>+B6-C6+'Septiembre 2023'!H6</f>
        <v>186</v>
      </c>
      <c r="I6" s="22">
        <f>+'Octubre 2022'!H6</f>
        <v>274</v>
      </c>
      <c r="J6" s="18">
        <f t="shared" si="1"/>
        <v>-32.116788321167881</v>
      </c>
    </row>
    <row r="7" spans="1:10" x14ac:dyDescent="0.15">
      <c r="A7" s="8" t="s">
        <v>1</v>
      </c>
      <c r="B7" s="6">
        <f>SUM(B4:B6)</f>
        <v>54</v>
      </c>
      <c r="C7" s="6">
        <f>SUM(C4:C6)</f>
        <v>70</v>
      </c>
      <c r="D7" s="7">
        <f>+(B7-C7)*100/C7</f>
        <v>-22.857142857142858</v>
      </c>
      <c r="E7" s="6">
        <f>SUM(E4:E6)</f>
        <v>717</v>
      </c>
      <c r="F7" s="6">
        <f>SUM(F4:F6)</f>
        <v>704</v>
      </c>
      <c r="G7" s="7">
        <f t="shared" si="0"/>
        <v>1.8465909090909092</v>
      </c>
      <c r="H7" s="6">
        <f>SUM(H4:H6)</f>
        <v>890</v>
      </c>
      <c r="I7" s="6">
        <f>SUM(I4:I6)</f>
        <v>966</v>
      </c>
      <c r="J7" s="7">
        <f t="shared" si="1"/>
        <v>-7.8674948240165632</v>
      </c>
    </row>
    <row r="8" spans="1:10" ht="13" x14ac:dyDescent="0.15">
      <c r="A8" s="1" t="s">
        <v>7</v>
      </c>
      <c r="B8" s="2">
        <v>17</v>
      </c>
      <c r="C8" s="2">
        <f>+'Octubre 2022'!B8</f>
        <v>16</v>
      </c>
      <c r="D8" s="18">
        <f t="shared" ref="D8:D27" si="3">+(B8-C8)*100/C8</f>
        <v>6.25</v>
      </c>
      <c r="E8" s="2">
        <f>+B8+'Septiembre 2023'!E8</f>
        <v>148</v>
      </c>
      <c r="F8" s="2">
        <f>+C8+'Septiembre 2023'!F8</f>
        <v>145</v>
      </c>
      <c r="G8" s="18">
        <f t="shared" si="0"/>
        <v>2.0689655172413794</v>
      </c>
      <c r="H8" s="2">
        <f>+B8-C8+'Septiembre 2023'!H8</f>
        <v>212</v>
      </c>
      <c r="I8" s="22">
        <f>+'Octubre 2022'!H8</f>
        <v>182</v>
      </c>
      <c r="J8" s="18">
        <f t="shared" si="1"/>
        <v>16.483516483516482</v>
      </c>
    </row>
    <row r="9" spans="1:10" ht="13" x14ac:dyDescent="0.15">
      <c r="A9" s="1" t="s">
        <v>8</v>
      </c>
      <c r="B9" s="2">
        <v>7</v>
      </c>
      <c r="C9" s="2">
        <f>+'Octubre 2022'!B9</f>
        <v>8</v>
      </c>
      <c r="D9" s="18">
        <f t="shared" si="3"/>
        <v>-12.5</v>
      </c>
      <c r="E9" s="2">
        <f>+B9+'Septiembre 2023'!E9</f>
        <v>74</v>
      </c>
      <c r="F9" s="2">
        <f>+C9+'Septiembre 2023'!F9</f>
        <v>80</v>
      </c>
      <c r="G9" s="18">
        <f t="shared" si="0"/>
        <v>-7.5</v>
      </c>
      <c r="H9" s="2">
        <f>+B9-C9+'Septiembre 2023'!H9</f>
        <v>92</v>
      </c>
      <c r="I9" s="22">
        <f>+'Octubre 2022'!H9</f>
        <v>96</v>
      </c>
      <c r="J9" s="18">
        <f t="shared" si="1"/>
        <v>-4.166666666666667</v>
      </c>
    </row>
    <row r="10" spans="1:10" ht="13" x14ac:dyDescent="0.15">
      <c r="A10" s="1" t="s">
        <v>9</v>
      </c>
      <c r="B10" s="2">
        <v>37</v>
      </c>
      <c r="C10" s="2">
        <f>+'Octubre 2022'!B10</f>
        <v>31</v>
      </c>
      <c r="D10" s="18">
        <f t="shared" si="3"/>
        <v>19.35483870967742</v>
      </c>
      <c r="E10" s="2">
        <f>+B10+'Septiembre 2023'!E10</f>
        <v>411</v>
      </c>
      <c r="F10" s="2">
        <f>+C10+'Septiembre 2023'!F10</f>
        <v>341</v>
      </c>
      <c r="G10" s="18">
        <f t="shared" si="0"/>
        <v>20.527859237536656</v>
      </c>
      <c r="H10" s="2">
        <f>+B10-C10+'Septiembre 2023'!H10</f>
        <v>564</v>
      </c>
      <c r="I10" s="22">
        <f>+'Octubre 2022'!H10</f>
        <v>457</v>
      </c>
      <c r="J10" s="18">
        <f t="shared" si="1"/>
        <v>23.413566739606129</v>
      </c>
    </row>
    <row r="11" spans="1:10" ht="13" x14ac:dyDescent="0.15">
      <c r="A11" s="1" t="s">
        <v>10</v>
      </c>
      <c r="B11" s="2">
        <v>10</v>
      </c>
      <c r="C11" s="2">
        <f>+'Octubre 2022'!B11</f>
        <v>28</v>
      </c>
      <c r="D11" s="18">
        <f t="shared" si="3"/>
        <v>-64.285714285714292</v>
      </c>
      <c r="E11" s="2">
        <f>+B11+'Septiembre 2023'!E11</f>
        <v>145</v>
      </c>
      <c r="F11" s="2">
        <f>+C11+'Septiembre 2023'!F11</f>
        <v>404</v>
      </c>
      <c r="G11" s="18">
        <f t="shared" si="0"/>
        <v>-64.10891089108911</v>
      </c>
      <c r="H11" s="2">
        <f>+B11-C11+'Septiembre 2023'!H11</f>
        <v>189</v>
      </c>
      <c r="I11" s="22">
        <f>+'Octubre 2022'!H11</f>
        <v>519</v>
      </c>
      <c r="J11" s="18">
        <f t="shared" si="1"/>
        <v>-63.583815028901732</v>
      </c>
    </row>
    <row r="12" spans="1:10" ht="13" x14ac:dyDescent="0.15">
      <c r="A12" s="1" t="s">
        <v>11</v>
      </c>
      <c r="B12" s="2">
        <v>50</v>
      </c>
      <c r="C12" s="2">
        <f>+'Octubre 2022'!B12</f>
        <v>51</v>
      </c>
      <c r="D12" s="18">
        <f t="shared" si="3"/>
        <v>-1.9607843137254901</v>
      </c>
      <c r="E12" s="2">
        <f>+B12+'Septiembre 2023'!E12</f>
        <v>473</v>
      </c>
      <c r="F12" s="2">
        <f>+C12+'Septiembre 2023'!F12</f>
        <v>1074</v>
      </c>
      <c r="G12" s="18">
        <f t="shared" si="0"/>
        <v>-55.959031657355681</v>
      </c>
      <c r="H12" s="2">
        <f>+B12-C12+'Septiembre 2023'!H12</f>
        <v>700</v>
      </c>
      <c r="I12" s="22">
        <f>+'Octubre 2022'!H12</f>
        <v>1436</v>
      </c>
      <c r="J12" s="18">
        <f t="shared" si="1"/>
        <v>-51.253481894150418</v>
      </c>
    </row>
    <row r="13" spans="1:10" x14ac:dyDescent="0.15">
      <c r="A13" s="8" t="s">
        <v>2</v>
      </c>
      <c r="B13" s="6">
        <f>SUM(B8:B12)</f>
        <v>121</v>
      </c>
      <c r="C13" s="6">
        <f>SUM(C8:C12)</f>
        <v>134</v>
      </c>
      <c r="D13" s="7">
        <f t="shared" si="3"/>
        <v>-9.7014925373134329</v>
      </c>
      <c r="E13" s="6">
        <f>SUM(E8:E12)</f>
        <v>1251</v>
      </c>
      <c r="F13" s="6">
        <f>SUM(F8:F12)</f>
        <v>2044</v>
      </c>
      <c r="G13" s="7">
        <f t="shared" si="0"/>
        <v>-38.796477495107631</v>
      </c>
      <c r="H13" s="6">
        <f>SUM(H8:H12)</f>
        <v>1757</v>
      </c>
      <c r="I13" s="6">
        <f>SUM(I8:I12)</f>
        <v>2690</v>
      </c>
      <c r="J13" s="7">
        <f t="shared" si="1"/>
        <v>-34.684014869888479</v>
      </c>
    </row>
    <row r="14" spans="1:10" ht="13" x14ac:dyDescent="0.15">
      <c r="A14" s="1" t="s">
        <v>12</v>
      </c>
      <c r="B14" s="2">
        <v>110</v>
      </c>
      <c r="C14" s="2">
        <f>+'Octubre 2022'!B14</f>
        <v>87</v>
      </c>
      <c r="D14" s="18">
        <f t="shared" si="3"/>
        <v>26.436781609195403</v>
      </c>
      <c r="E14" s="2">
        <f>+B14+'Septiembre 2023'!E14</f>
        <v>635</v>
      </c>
      <c r="F14" s="2">
        <f>+C14+'Septiembre 2023'!F14</f>
        <v>1000</v>
      </c>
      <c r="G14" s="18">
        <f t="shared" si="0"/>
        <v>-36.5</v>
      </c>
      <c r="H14" s="2">
        <f>+B14-C14+'Septiembre 2023'!H14</f>
        <v>818</v>
      </c>
      <c r="I14" s="22">
        <f>+'Octubre 2022'!H14</f>
        <v>1265</v>
      </c>
      <c r="J14" s="18">
        <f t="shared" si="1"/>
        <v>-35.335968379446641</v>
      </c>
    </row>
    <row r="15" spans="1:10" ht="13" x14ac:dyDescent="0.15">
      <c r="A15" s="1" t="s">
        <v>13</v>
      </c>
      <c r="B15" s="2">
        <v>86</v>
      </c>
      <c r="C15" s="2">
        <f>+'Octubre 2022'!B15</f>
        <v>93</v>
      </c>
      <c r="D15" s="18">
        <f t="shared" si="3"/>
        <v>-7.5268817204301079</v>
      </c>
      <c r="E15" s="2">
        <f>+B15+'Septiembre 2023'!E15</f>
        <v>687</v>
      </c>
      <c r="F15" s="2">
        <f>+C15+'Septiembre 2023'!F15</f>
        <v>649</v>
      </c>
      <c r="G15" s="18">
        <f t="shared" si="0"/>
        <v>5.8551617873651773</v>
      </c>
      <c r="H15" s="2">
        <f>+B15-C15+'Septiembre 2023'!H15</f>
        <v>917</v>
      </c>
      <c r="I15" s="22">
        <f>+'Octubre 2022'!H15</f>
        <v>861</v>
      </c>
      <c r="J15" s="18">
        <f t="shared" si="1"/>
        <v>6.5040650406504064</v>
      </c>
    </row>
    <row r="16" spans="1:10" ht="13" x14ac:dyDescent="0.15">
      <c r="A16" s="1" t="s">
        <v>14</v>
      </c>
      <c r="B16" s="2">
        <v>34</v>
      </c>
      <c r="C16" s="2">
        <f>+'Octubre 2022'!B16</f>
        <v>72</v>
      </c>
      <c r="D16" s="18">
        <f t="shared" si="3"/>
        <v>-52.777777777777779</v>
      </c>
      <c r="E16" s="2">
        <f>+B16+'Septiembre 2023'!E16</f>
        <v>229</v>
      </c>
      <c r="F16" s="2">
        <f>+C16+'Septiembre 2023'!F16</f>
        <v>326</v>
      </c>
      <c r="G16" s="18">
        <f t="shared" si="0"/>
        <v>-29.754601226993866</v>
      </c>
      <c r="H16" s="2">
        <f>+B16-C16+'Septiembre 2023'!H16</f>
        <v>307</v>
      </c>
      <c r="I16" s="22">
        <f>+'Octubre 2022'!H16</f>
        <v>398</v>
      </c>
      <c r="J16" s="18">
        <f t="shared" si="1"/>
        <v>-22.8643216080402</v>
      </c>
    </row>
    <row r="17" spans="1:10" ht="13" x14ac:dyDescent="0.15">
      <c r="A17" s="1" t="s">
        <v>15</v>
      </c>
      <c r="B17" s="2">
        <v>78</v>
      </c>
      <c r="C17" s="2">
        <f>+'Octubre 2022'!B17</f>
        <v>98</v>
      </c>
      <c r="D17" s="18">
        <f t="shared" si="3"/>
        <v>-20.408163265306122</v>
      </c>
      <c r="E17" s="2">
        <f>+B17+'Septiembre 2023'!E17</f>
        <v>364</v>
      </c>
      <c r="F17" s="2">
        <f>+C17+'Septiembre 2023'!F17</f>
        <v>414</v>
      </c>
      <c r="G17" s="18">
        <f t="shared" si="0"/>
        <v>-12.077294685990339</v>
      </c>
      <c r="H17" s="2">
        <f>+B17-C17+'Septiembre 2023'!H17</f>
        <v>440</v>
      </c>
      <c r="I17" s="22">
        <f>+'Octubre 2022'!H17</f>
        <v>503</v>
      </c>
      <c r="J17" s="18">
        <f t="shared" si="1"/>
        <v>-12.524850894632207</v>
      </c>
    </row>
    <row r="18" spans="1:10" ht="13" x14ac:dyDescent="0.15">
      <c r="A18" s="1" t="s">
        <v>29</v>
      </c>
      <c r="B18" s="2">
        <v>40</v>
      </c>
      <c r="C18" s="2">
        <f>+'Octubre 2022'!B18</f>
        <v>52</v>
      </c>
      <c r="D18" s="18">
        <f t="shared" si="3"/>
        <v>-23.076923076923077</v>
      </c>
      <c r="E18" s="2">
        <f>+B18+'Septiembre 2023'!E18</f>
        <v>279</v>
      </c>
      <c r="F18" s="2">
        <f>+C18+'Septiembre 2023'!F18</f>
        <v>344</v>
      </c>
      <c r="G18" s="18">
        <f t="shared" si="0"/>
        <v>-18.895348837209301</v>
      </c>
      <c r="H18" s="2">
        <f>+B18-C18+'Septiembre 2023'!H18</f>
        <v>373</v>
      </c>
      <c r="I18" s="22">
        <f>+'Octubre 2022'!H18</f>
        <v>409</v>
      </c>
      <c r="J18" s="18">
        <f t="shared" si="1"/>
        <v>-8.8019559902200495</v>
      </c>
    </row>
    <row r="19" spans="1:10" x14ac:dyDescent="0.15">
      <c r="A19" s="8" t="s">
        <v>3</v>
      </c>
      <c r="B19" s="6">
        <f>SUM(B14:B18)</f>
        <v>348</v>
      </c>
      <c r="C19" s="6">
        <f>SUM(C14:C18)</f>
        <v>402</v>
      </c>
      <c r="D19" s="7">
        <f t="shared" si="3"/>
        <v>-13.432835820895523</v>
      </c>
      <c r="E19" s="6">
        <f>SUM(E14:E18)</f>
        <v>2194</v>
      </c>
      <c r="F19" s="6">
        <f>SUM(F14:F18)</f>
        <v>2733</v>
      </c>
      <c r="G19" s="7">
        <f t="shared" si="0"/>
        <v>-19.721917306988658</v>
      </c>
      <c r="H19" s="6">
        <f>SUM(H14:H18)</f>
        <v>2855</v>
      </c>
      <c r="I19" s="6">
        <f>SUM(I14:I18)</f>
        <v>3436</v>
      </c>
      <c r="J19" s="7">
        <f t="shared" si="1"/>
        <v>-16.90919674039581</v>
      </c>
    </row>
    <row r="20" spans="1:10" ht="13" x14ac:dyDescent="0.15">
      <c r="A20" s="1" t="s">
        <v>16</v>
      </c>
      <c r="B20" s="2">
        <v>42</v>
      </c>
      <c r="C20" s="2">
        <f>+'Octubre 2022'!B20</f>
        <v>55</v>
      </c>
      <c r="D20" s="18">
        <f t="shared" si="3"/>
        <v>-23.636363636363637</v>
      </c>
      <c r="E20" s="2">
        <f>+B20+'Septiembre 2023'!E20</f>
        <v>249</v>
      </c>
      <c r="F20" s="2">
        <f>+C20+'Septiembre 2023'!F20</f>
        <v>301</v>
      </c>
      <c r="G20" s="18">
        <f t="shared" si="0"/>
        <v>-17.275747508305649</v>
      </c>
      <c r="H20" s="2">
        <f>+B20-C20+'Septiembre 2023'!H20</f>
        <v>312</v>
      </c>
      <c r="I20" s="22">
        <f>+'Octubre 2022'!H20</f>
        <v>364</v>
      </c>
      <c r="J20" s="18">
        <f t="shared" si="1"/>
        <v>-14.285714285714286</v>
      </c>
    </row>
    <row r="21" spans="1:10" ht="13" x14ac:dyDescent="0.15">
      <c r="A21" s="1" t="s">
        <v>17</v>
      </c>
      <c r="B21" s="2">
        <v>27</v>
      </c>
      <c r="C21" s="2">
        <f>+'Octubre 2022'!B21</f>
        <v>25</v>
      </c>
      <c r="D21" s="18">
        <f t="shared" si="3"/>
        <v>8</v>
      </c>
      <c r="E21" s="2">
        <f>+B21+'Septiembre 2023'!E21</f>
        <v>144</v>
      </c>
      <c r="F21" s="2">
        <f>+C21+'Septiembre 2023'!F21</f>
        <v>134</v>
      </c>
      <c r="G21" s="18">
        <f t="shared" si="0"/>
        <v>7.4626865671641793</v>
      </c>
      <c r="H21" s="2">
        <f>+B21-C21+'Septiembre 2023'!H21</f>
        <v>184</v>
      </c>
      <c r="I21" s="22">
        <f>+'Octubre 2022'!H21</f>
        <v>168</v>
      </c>
      <c r="J21" s="18">
        <f t="shared" si="1"/>
        <v>9.5238095238095237</v>
      </c>
    </row>
    <row r="22" spans="1:10" ht="13" x14ac:dyDescent="0.15">
      <c r="A22" s="1" t="s">
        <v>19</v>
      </c>
      <c r="B22" s="2">
        <v>59</v>
      </c>
      <c r="C22" s="2">
        <f>+'Octubre 2022'!B22</f>
        <v>75</v>
      </c>
      <c r="D22" s="18">
        <f t="shared" si="3"/>
        <v>-21.333333333333332</v>
      </c>
      <c r="E22" s="2">
        <f>+B22+'Septiembre 2023'!E22</f>
        <v>284</v>
      </c>
      <c r="F22" s="2">
        <f>+C22+'Septiembre 2023'!F22</f>
        <v>314</v>
      </c>
      <c r="G22" s="18">
        <f t="shared" si="0"/>
        <v>-9.5541401273885356</v>
      </c>
      <c r="H22" s="2">
        <f>+B22-C22+'Septiembre 2023'!H22</f>
        <v>345</v>
      </c>
      <c r="I22" s="22">
        <f>+'Octubre 2022'!H22</f>
        <v>367</v>
      </c>
      <c r="J22" s="18">
        <f t="shared" si="1"/>
        <v>-5.9945504087193457</v>
      </c>
    </row>
    <row r="23" spans="1:10" ht="13" x14ac:dyDescent="0.15">
      <c r="A23" s="1" t="s">
        <v>18</v>
      </c>
      <c r="B23" s="2">
        <v>8</v>
      </c>
      <c r="C23" s="2">
        <f>+'Octubre 2022'!B23</f>
        <v>10</v>
      </c>
      <c r="D23" s="18">
        <f t="shared" si="3"/>
        <v>-20</v>
      </c>
      <c r="E23" s="2">
        <f>+B23+'Septiembre 2023'!E23</f>
        <v>69</v>
      </c>
      <c r="F23" s="2">
        <f>+C23+'Septiembre 2023'!F23</f>
        <v>82</v>
      </c>
      <c r="G23" s="18">
        <f t="shared" si="0"/>
        <v>-15.853658536585366</v>
      </c>
      <c r="H23" s="2">
        <f>+B23-C23+'Septiembre 2023'!H23</f>
        <v>94</v>
      </c>
      <c r="I23" s="22">
        <f>+'Octubre 2022'!H23</f>
        <v>103</v>
      </c>
      <c r="J23" s="18">
        <f t="shared" si="1"/>
        <v>-8.7378640776699026</v>
      </c>
    </row>
    <row r="24" spans="1:10" ht="13" x14ac:dyDescent="0.15">
      <c r="A24" s="1" t="s">
        <v>20</v>
      </c>
      <c r="B24" s="2">
        <v>23</v>
      </c>
      <c r="C24" s="2">
        <f>+'Octubre 2022'!B24</f>
        <v>33</v>
      </c>
      <c r="D24" s="18">
        <f t="shared" si="3"/>
        <v>-30.303030303030305</v>
      </c>
      <c r="E24" s="2">
        <f>+B24+'Septiembre 2023'!E24</f>
        <v>139</v>
      </c>
      <c r="F24" s="2">
        <f>+C24+'Septiembre 2023'!F24</f>
        <v>225</v>
      </c>
      <c r="G24" s="18">
        <f t="shared" si="0"/>
        <v>-38.222222222222221</v>
      </c>
      <c r="H24" s="2">
        <f>+B24-C24+'Septiembre 2023'!H24</f>
        <v>184</v>
      </c>
      <c r="I24" s="22">
        <f>+'Octubre 2022'!H24</f>
        <v>295</v>
      </c>
      <c r="J24" s="18">
        <f t="shared" si="1"/>
        <v>-37.627118644067799</v>
      </c>
    </row>
    <row r="25" spans="1:10" ht="13" x14ac:dyDescent="0.15">
      <c r="A25" s="1" t="s">
        <v>22</v>
      </c>
      <c r="B25" s="2">
        <v>113</v>
      </c>
      <c r="C25" s="2">
        <f>+'Octubre 2022'!B25</f>
        <v>119</v>
      </c>
      <c r="D25" s="18">
        <f t="shared" si="3"/>
        <v>-5.0420168067226889</v>
      </c>
      <c r="E25" s="2">
        <f>+B25+'Septiembre 2023'!E25</f>
        <v>605</v>
      </c>
      <c r="F25" s="2">
        <f>+C25+'Septiembre 2023'!F25</f>
        <v>627</v>
      </c>
      <c r="G25" s="18">
        <f t="shared" si="0"/>
        <v>-3.5087719298245612</v>
      </c>
      <c r="H25" s="2">
        <f>+B25-C25+'Septiembre 2023'!H25</f>
        <v>750</v>
      </c>
      <c r="I25" s="22">
        <f>+'Octubre 2022'!H25</f>
        <v>747</v>
      </c>
      <c r="J25" s="18">
        <f t="shared" si="1"/>
        <v>0.40160642570281124</v>
      </c>
    </row>
    <row r="26" spans="1:10" ht="13" x14ac:dyDescent="0.15">
      <c r="A26" s="1" t="s">
        <v>21</v>
      </c>
      <c r="B26" s="2">
        <v>88</v>
      </c>
      <c r="C26" s="2">
        <f>+'Octubre 2022'!B26</f>
        <v>45</v>
      </c>
      <c r="D26" s="18">
        <f t="shared" si="3"/>
        <v>95.555555555555557</v>
      </c>
      <c r="E26" s="2">
        <f>+B26+'Septiembre 2023'!E26</f>
        <v>352</v>
      </c>
      <c r="F26" s="2">
        <f>+C26+'Septiembre 2023'!F26</f>
        <v>220</v>
      </c>
      <c r="G26" s="18">
        <f t="shared" si="0"/>
        <v>60</v>
      </c>
      <c r="H26" s="2">
        <f>+B26-C26+'Septiembre 2023'!H26</f>
        <v>407</v>
      </c>
      <c r="I26" s="22">
        <f>+'Octubre 2022'!H26</f>
        <v>253</v>
      </c>
      <c r="J26" s="18">
        <f t="shared" si="1"/>
        <v>60.869565217391305</v>
      </c>
    </row>
    <row r="27" spans="1:10" ht="13" x14ac:dyDescent="0.15">
      <c r="A27" s="1" t="s">
        <v>28</v>
      </c>
      <c r="B27" s="2">
        <v>30</v>
      </c>
      <c r="C27" s="2">
        <f>+'Octubre 2022'!B27</f>
        <v>23</v>
      </c>
      <c r="D27" s="18">
        <f t="shared" si="3"/>
        <v>30.434782608695652</v>
      </c>
      <c r="E27" s="2">
        <f>+B27+'Septiembre 2023'!E27</f>
        <v>167</v>
      </c>
      <c r="F27" s="2">
        <f>+C27+'Septiembre 2023'!F27</f>
        <v>167</v>
      </c>
      <c r="G27" s="18">
        <f t="shared" si="0"/>
        <v>0</v>
      </c>
      <c r="H27" s="2">
        <f>+B27-C27+'Septiembre 2023'!H27</f>
        <v>206</v>
      </c>
      <c r="I27" s="22">
        <f>+'Octubre 2022'!H27</f>
        <v>193</v>
      </c>
      <c r="J27" s="18">
        <f t="shared" si="1"/>
        <v>6.7357512953367875</v>
      </c>
    </row>
    <row r="28" spans="1:10" x14ac:dyDescent="0.15">
      <c r="A28" s="8" t="s">
        <v>30</v>
      </c>
      <c r="B28" s="6">
        <f>SUM(B20:B27)</f>
        <v>390</v>
      </c>
      <c r="C28" s="6">
        <f>SUM(C20:C27)</f>
        <v>385</v>
      </c>
      <c r="D28" s="7">
        <f>+(B28-C28)*100/C28</f>
        <v>1.2987012987012987</v>
      </c>
      <c r="E28" s="6">
        <f>SUM(E20:E27)</f>
        <v>2009</v>
      </c>
      <c r="F28" s="6">
        <f>SUM(F20:F27)</f>
        <v>2070</v>
      </c>
      <c r="G28" s="7">
        <f>+(E28-F28)*100/F28</f>
        <v>-2.9468599033816427</v>
      </c>
      <c r="H28" s="6">
        <f>SUM(H20:H27)</f>
        <v>2482</v>
      </c>
      <c r="I28" s="6">
        <f>SUM(I20:I27)</f>
        <v>2490</v>
      </c>
      <c r="J28" s="7">
        <f>+(H28-I28)*100/I28</f>
        <v>-0.32128514056224899</v>
      </c>
    </row>
    <row r="29" spans="1:10" ht="14" x14ac:dyDescent="0.15">
      <c r="A29" s="16" t="s">
        <v>27</v>
      </c>
      <c r="B29" s="14">
        <f>+B7+B13+B19+B28</f>
        <v>913</v>
      </c>
      <c r="C29" s="14">
        <f>+C7+C13+C19+C28</f>
        <v>991</v>
      </c>
      <c r="D29" s="15">
        <f>+(B29-C29)*100/C29</f>
        <v>-7.8708375378405648</v>
      </c>
      <c r="E29" s="14">
        <f t="shared" ref="E29:I29" si="4">+E7+E13+E19+E28</f>
        <v>6171</v>
      </c>
      <c r="F29" s="14">
        <f t="shared" si="4"/>
        <v>7551</v>
      </c>
      <c r="G29" s="15">
        <f>+(E29-F29)*100/F29</f>
        <v>-18.275725069527216</v>
      </c>
      <c r="H29" s="14">
        <f t="shared" si="4"/>
        <v>7984</v>
      </c>
      <c r="I29" s="14">
        <f t="shared" si="4"/>
        <v>9582</v>
      </c>
      <c r="J29" s="15">
        <f>+(H29-I29)*100/I29</f>
        <v>-16.677102901273219</v>
      </c>
    </row>
    <row r="30" spans="1:10" x14ac:dyDescent="0.15">
      <c r="A30" s="13" t="s">
        <v>31</v>
      </c>
      <c r="B30" s="13">
        <f>+B29-B7</f>
        <v>859</v>
      </c>
      <c r="C30" s="13">
        <f>+C29-C7</f>
        <v>921</v>
      </c>
      <c r="D30" s="12">
        <f>+(B30-C30)*100/C30</f>
        <v>-6.7318132464712273</v>
      </c>
      <c r="E30" s="13">
        <f t="shared" ref="E30:I30" si="5">+E29-E7</f>
        <v>5454</v>
      </c>
      <c r="F30" s="13">
        <f t="shared" si="5"/>
        <v>6847</v>
      </c>
      <c r="G30" s="12">
        <f>+(E30-F30)*100/F30</f>
        <v>-20.344676500657222</v>
      </c>
      <c r="H30" s="13">
        <f t="shared" si="5"/>
        <v>7094</v>
      </c>
      <c r="I30" s="13">
        <f t="shared" si="5"/>
        <v>8616</v>
      </c>
      <c r="J30" s="12">
        <f>+(H30-I30)*100/I30</f>
        <v>-17.664809656453109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2014</v>
      </c>
      <c r="C3" s="10">
        <v>2013</v>
      </c>
      <c r="D3" s="11" t="s">
        <v>23</v>
      </c>
      <c r="E3" s="9">
        <v>2014</v>
      </c>
      <c r="F3" s="10">
        <v>2013</v>
      </c>
      <c r="G3" s="11" t="s">
        <v>23</v>
      </c>
      <c r="H3" s="9">
        <v>2014</v>
      </c>
      <c r="I3" s="10">
        <v>2013</v>
      </c>
      <c r="J3" s="11" t="s">
        <v>23</v>
      </c>
    </row>
    <row r="4" spans="1:10" ht="13" x14ac:dyDescent="0.15">
      <c r="A4" s="1" t="s">
        <v>4</v>
      </c>
      <c r="B4" s="2">
        <v>22</v>
      </c>
      <c r="C4" s="2">
        <f>+'Enero 2013'!B4</f>
        <v>32</v>
      </c>
      <c r="D4" s="18">
        <f>+(B4-C4)*100/C4</f>
        <v>-31.25</v>
      </c>
      <c r="E4" s="2">
        <f>+B4</f>
        <v>22</v>
      </c>
      <c r="F4" s="2">
        <f>+C4</f>
        <v>32</v>
      </c>
      <c r="G4" s="18">
        <f t="shared" ref="G4:G27" si="0">+(E4-F4)*100/F4</f>
        <v>-31.25</v>
      </c>
      <c r="H4" s="2">
        <f>+B4-C4+'Diciembre 2013'!H4</f>
        <v>317</v>
      </c>
      <c r="I4" s="22">
        <f>+'Enero 2013'!H4</f>
        <v>301</v>
      </c>
      <c r="J4" s="18">
        <f t="shared" ref="J4:J27" si="1">+(H4-I4)*100/I4</f>
        <v>5.3156146179401995</v>
      </c>
    </row>
    <row r="5" spans="1:10" ht="13" x14ac:dyDescent="0.15">
      <c r="A5" s="1" t="s">
        <v>5</v>
      </c>
      <c r="B5" s="2">
        <v>9</v>
      </c>
      <c r="C5" s="2">
        <f>+'Enero 2013'!B5</f>
        <v>20</v>
      </c>
      <c r="D5" s="18">
        <f t="shared" ref="D5:D18" si="2">+(B5-C5)*100/C5</f>
        <v>-55</v>
      </c>
      <c r="E5" s="2">
        <f t="shared" ref="E5:E6" si="3">+B5</f>
        <v>9</v>
      </c>
      <c r="F5" s="2">
        <f t="shared" ref="F5:F6" si="4">+C5</f>
        <v>20</v>
      </c>
      <c r="G5" s="18">
        <f t="shared" si="0"/>
        <v>-55</v>
      </c>
      <c r="H5" s="2">
        <f>+B5-C5+'Diciembre 2013'!H5</f>
        <v>252</v>
      </c>
      <c r="I5" s="22">
        <f>+'Enero 2013'!H5</f>
        <v>256</v>
      </c>
      <c r="J5" s="18">
        <f t="shared" si="1"/>
        <v>-1.5625</v>
      </c>
    </row>
    <row r="6" spans="1:10" ht="13" x14ac:dyDescent="0.15">
      <c r="A6" s="1" t="s">
        <v>6</v>
      </c>
      <c r="B6" s="2">
        <v>34</v>
      </c>
      <c r="C6" s="2">
        <f>+'Enero 2013'!B6</f>
        <v>34</v>
      </c>
      <c r="D6" s="18">
        <f t="shared" si="2"/>
        <v>0</v>
      </c>
      <c r="E6" s="2">
        <f t="shared" si="3"/>
        <v>34</v>
      </c>
      <c r="F6" s="2">
        <f t="shared" si="4"/>
        <v>34</v>
      </c>
      <c r="G6" s="18">
        <f t="shared" si="0"/>
        <v>0</v>
      </c>
      <c r="H6" s="2">
        <f>+B6-C6+'Diciembre 2013'!H6</f>
        <v>365</v>
      </c>
      <c r="I6" s="22">
        <f>+'Enero 2013'!H6</f>
        <v>385</v>
      </c>
      <c r="J6" s="18">
        <f t="shared" si="1"/>
        <v>-5.1948051948051948</v>
      </c>
    </row>
    <row r="7" spans="1:10" x14ac:dyDescent="0.15">
      <c r="A7" s="8" t="s">
        <v>1</v>
      </c>
      <c r="B7" s="6">
        <f>SUM(B4:B6)</f>
        <v>65</v>
      </c>
      <c r="C7" s="6">
        <f>SUM(C4:C6)</f>
        <v>86</v>
      </c>
      <c r="D7" s="7">
        <f>+(B7-C7)*100/C7</f>
        <v>-24.418604651162791</v>
      </c>
      <c r="E7" s="6">
        <f>SUM(E4:E6)</f>
        <v>65</v>
      </c>
      <c r="F7" s="6">
        <f>SUM(F4:F6)</f>
        <v>86</v>
      </c>
      <c r="G7" s="7">
        <f t="shared" si="0"/>
        <v>-24.418604651162791</v>
      </c>
      <c r="H7" s="6">
        <f>SUM(H4:H6)</f>
        <v>934</v>
      </c>
      <c r="I7" s="6">
        <f>SUM(I4:I6)</f>
        <v>942</v>
      </c>
      <c r="J7" s="7">
        <f t="shared" si="1"/>
        <v>-0.84925690021231426</v>
      </c>
    </row>
    <row r="8" spans="1:10" ht="13" x14ac:dyDescent="0.15">
      <c r="A8" s="1" t="s">
        <v>7</v>
      </c>
      <c r="B8" s="2">
        <v>8</v>
      </c>
      <c r="C8" s="2">
        <f>+'Enero 2013'!B8</f>
        <v>9</v>
      </c>
      <c r="D8" s="18">
        <f t="shared" si="2"/>
        <v>-11.111111111111111</v>
      </c>
      <c r="E8" s="2">
        <f>+B8</f>
        <v>8</v>
      </c>
      <c r="F8" s="2">
        <f>+C8</f>
        <v>9</v>
      </c>
      <c r="G8" s="18">
        <f t="shared" si="0"/>
        <v>-11.111111111111111</v>
      </c>
      <c r="H8" s="2">
        <f>+B8-C8+'Diciembre 2013'!H8</f>
        <v>115</v>
      </c>
      <c r="I8" s="22">
        <f>+'Enero 2013'!H8</f>
        <v>144</v>
      </c>
      <c r="J8" s="18">
        <f t="shared" si="1"/>
        <v>-20.138888888888889</v>
      </c>
    </row>
    <row r="9" spans="1:10" ht="13" x14ac:dyDescent="0.15">
      <c r="A9" s="1" t="s">
        <v>8</v>
      </c>
      <c r="B9" s="2">
        <v>4</v>
      </c>
      <c r="C9" s="2">
        <f>+'Enero 2013'!B9</f>
        <v>8</v>
      </c>
      <c r="D9" s="18">
        <f t="shared" si="2"/>
        <v>-50</v>
      </c>
      <c r="E9" s="2">
        <f t="shared" ref="E9:E12" si="5">+B9</f>
        <v>4</v>
      </c>
      <c r="F9" s="2">
        <f t="shared" ref="F9:F12" si="6">+C9</f>
        <v>8</v>
      </c>
      <c r="G9" s="18">
        <f t="shared" si="0"/>
        <v>-50</v>
      </c>
      <c r="H9" s="2">
        <f>+B9-C9+'Diciembre 2013'!H9</f>
        <v>111</v>
      </c>
      <c r="I9" s="22">
        <f>+'Enero 2013'!H9</f>
        <v>150</v>
      </c>
      <c r="J9" s="18">
        <f t="shared" si="1"/>
        <v>-26</v>
      </c>
    </row>
    <row r="10" spans="1:10" ht="13" x14ac:dyDescent="0.15">
      <c r="A10" s="1" t="s">
        <v>9</v>
      </c>
      <c r="B10" s="2">
        <v>30</v>
      </c>
      <c r="C10" s="2">
        <f>+'Enero 2013'!B10</f>
        <v>28</v>
      </c>
      <c r="D10" s="18">
        <f t="shared" si="2"/>
        <v>7.1428571428571432</v>
      </c>
      <c r="E10" s="2">
        <f t="shared" si="5"/>
        <v>30</v>
      </c>
      <c r="F10" s="2">
        <f t="shared" si="6"/>
        <v>28</v>
      </c>
      <c r="G10" s="18">
        <f t="shared" si="0"/>
        <v>7.1428571428571432</v>
      </c>
      <c r="H10" s="2">
        <f>+B10-C10+'Diciembre 2013'!H10</f>
        <v>336</v>
      </c>
      <c r="I10" s="22">
        <f>+'Enero 2013'!H10</f>
        <v>376</v>
      </c>
      <c r="J10" s="18">
        <f t="shared" si="1"/>
        <v>-10.638297872340425</v>
      </c>
    </row>
    <row r="11" spans="1:10" ht="13" x14ac:dyDescent="0.15">
      <c r="A11" s="1" t="s">
        <v>10</v>
      </c>
      <c r="B11" s="2">
        <v>89</v>
      </c>
      <c r="C11" s="2">
        <f>+'Enero 2013'!B11</f>
        <v>70</v>
      </c>
      <c r="D11" s="18">
        <f t="shared" si="2"/>
        <v>27.142857142857142</v>
      </c>
      <c r="E11" s="2">
        <f t="shared" si="5"/>
        <v>89</v>
      </c>
      <c r="F11" s="2">
        <f t="shared" si="6"/>
        <v>70</v>
      </c>
      <c r="G11" s="18">
        <f t="shared" si="0"/>
        <v>27.142857142857142</v>
      </c>
      <c r="H11" s="2">
        <f>+B11-C11+'Diciembre 2013'!H11</f>
        <v>964</v>
      </c>
      <c r="I11" s="22">
        <f>+'Enero 2013'!H11</f>
        <v>852</v>
      </c>
      <c r="J11" s="18">
        <f t="shared" si="1"/>
        <v>13.145539906103286</v>
      </c>
    </row>
    <row r="12" spans="1:10" ht="13" x14ac:dyDescent="0.15">
      <c r="A12" s="1" t="s">
        <v>11</v>
      </c>
      <c r="B12" s="2">
        <v>198</v>
      </c>
      <c r="C12" s="2">
        <f>+'Enero 2013'!B12</f>
        <v>123</v>
      </c>
      <c r="D12" s="18">
        <f t="shared" si="2"/>
        <v>60.975609756097562</v>
      </c>
      <c r="E12" s="2">
        <f t="shared" si="5"/>
        <v>198</v>
      </c>
      <c r="F12" s="2">
        <f t="shared" si="6"/>
        <v>123</v>
      </c>
      <c r="G12" s="18">
        <f t="shared" si="0"/>
        <v>60.975609756097562</v>
      </c>
      <c r="H12" s="2">
        <f>+B12-C12+'Diciembre 2013'!H12</f>
        <v>2210</v>
      </c>
      <c r="I12" s="22">
        <f>+'Enero 2013'!H12</f>
        <v>2255</v>
      </c>
      <c r="J12" s="18">
        <f t="shared" si="1"/>
        <v>-1.9955654101995566</v>
      </c>
    </row>
    <row r="13" spans="1:10" x14ac:dyDescent="0.15">
      <c r="A13" s="8" t="s">
        <v>2</v>
      </c>
      <c r="B13" s="6">
        <f>SUM(B8:B12)</f>
        <v>329</v>
      </c>
      <c r="C13" s="6">
        <f>SUM(C8:C12)</f>
        <v>238</v>
      </c>
      <c r="D13" s="7">
        <f>+(B13-C13)*100/C13</f>
        <v>38.235294117647058</v>
      </c>
      <c r="E13" s="6">
        <f>SUM(E8:E12)</f>
        <v>329</v>
      </c>
      <c r="F13" s="6">
        <f>SUM(F8:F12)</f>
        <v>238</v>
      </c>
      <c r="G13" s="7">
        <f t="shared" si="0"/>
        <v>38.235294117647058</v>
      </c>
      <c r="H13" s="6">
        <f>SUM(H8:H12)</f>
        <v>3736</v>
      </c>
      <c r="I13" s="6">
        <f>SUM(I8:I12)</f>
        <v>3777</v>
      </c>
      <c r="J13" s="7">
        <f t="shared" si="1"/>
        <v>-1.0855176065660577</v>
      </c>
    </row>
    <row r="14" spans="1:10" ht="13" x14ac:dyDescent="0.15">
      <c r="A14" s="1" t="s">
        <v>12</v>
      </c>
      <c r="B14" s="2">
        <v>40</v>
      </c>
      <c r="C14" s="2">
        <f>+'Enero 2013'!B14</f>
        <v>24</v>
      </c>
      <c r="D14" s="18">
        <f t="shared" si="2"/>
        <v>66.666666666666671</v>
      </c>
      <c r="E14" s="2">
        <f>+B14</f>
        <v>40</v>
      </c>
      <c r="F14" s="2">
        <f>+C14</f>
        <v>24</v>
      </c>
      <c r="G14" s="18">
        <f t="shared" si="0"/>
        <v>66.666666666666671</v>
      </c>
      <c r="H14" s="2">
        <f>+B14-C14+'Diciembre 2013'!H14</f>
        <v>651</v>
      </c>
      <c r="I14" s="22">
        <f>+'Enero 2013'!H14</f>
        <v>459</v>
      </c>
      <c r="J14" s="18">
        <f t="shared" si="1"/>
        <v>41.830065359477125</v>
      </c>
    </row>
    <row r="15" spans="1:10" ht="13" x14ac:dyDescent="0.15">
      <c r="A15" s="1" t="s">
        <v>13</v>
      </c>
      <c r="B15" s="2">
        <v>47</v>
      </c>
      <c r="C15" s="2">
        <f>+'Enero 2013'!B15</f>
        <v>37</v>
      </c>
      <c r="D15" s="18">
        <f t="shared" si="2"/>
        <v>27.027027027027028</v>
      </c>
      <c r="E15" s="2">
        <f t="shared" ref="E15:E18" si="7">+B15</f>
        <v>47</v>
      </c>
      <c r="F15" s="2">
        <f t="shared" ref="F15:F18" si="8">+C15</f>
        <v>37</v>
      </c>
      <c r="G15" s="18">
        <f t="shared" si="0"/>
        <v>27.027027027027028</v>
      </c>
      <c r="H15" s="2">
        <f>+B15-C15+'Diciembre 2013'!H15</f>
        <v>644</v>
      </c>
      <c r="I15" s="22">
        <f>+'Enero 2013'!H15</f>
        <v>476</v>
      </c>
      <c r="J15" s="18">
        <f t="shared" si="1"/>
        <v>35.294117647058826</v>
      </c>
    </row>
    <row r="16" spans="1:10" ht="13" x14ac:dyDescent="0.15">
      <c r="A16" s="1" t="s">
        <v>14</v>
      </c>
      <c r="B16" s="2">
        <v>38</v>
      </c>
      <c r="C16" s="2">
        <f>+'Enero 2013'!B16</f>
        <v>23</v>
      </c>
      <c r="D16" s="18">
        <f t="shared" si="2"/>
        <v>65.217391304347828</v>
      </c>
      <c r="E16" s="2">
        <f t="shared" si="7"/>
        <v>38</v>
      </c>
      <c r="F16" s="2">
        <f t="shared" si="8"/>
        <v>23</v>
      </c>
      <c r="G16" s="18">
        <f t="shared" si="0"/>
        <v>65.217391304347828</v>
      </c>
      <c r="H16" s="2">
        <f>+B16-C16+'Diciembre 2013'!H16</f>
        <v>501</v>
      </c>
      <c r="I16" s="22">
        <f>+'Enero 2013'!H16</f>
        <v>466</v>
      </c>
      <c r="J16" s="18">
        <f t="shared" si="1"/>
        <v>7.5107296137339059</v>
      </c>
    </row>
    <row r="17" spans="1:10" ht="13" x14ac:dyDescent="0.15">
      <c r="A17" s="1" t="s">
        <v>15</v>
      </c>
      <c r="B17" s="2">
        <v>28</v>
      </c>
      <c r="C17" s="2">
        <f>+'Enero 2013'!B17</f>
        <v>29</v>
      </c>
      <c r="D17" s="18">
        <f t="shared" si="2"/>
        <v>-3.4482758620689653</v>
      </c>
      <c r="E17" s="2">
        <f t="shared" si="7"/>
        <v>28</v>
      </c>
      <c r="F17" s="2">
        <f t="shared" si="8"/>
        <v>29</v>
      </c>
      <c r="G17" s="18">
        <f t="shared" si="0"/>
        <v>-3.4482758620689653</v>
      </c>
      <c r="H17" s="2">
        <f>+B17-C17+'Diciembre 2013'!H17</f>
        <v>407</v>
      </c>
      <c r="I17" s="22">
        <f>+'Enero 2013'!H17</f>
        <v>407</v>
      </c>
      <c r="J17" s="18">
        <f t="shared" si="1"/>
        <v>0</v>
      </c>
    </row>
    <row r="18" spans="1:10" ht="13" x14ac:dyDescent="0.15">
      <c r="A18" s="1" t="s">
        <v>0</v>
      </c>
      <c r="B18" s="2">
        <v>28</v>
      </c>
      <c r="C18" s="2">
        <f>+'Enero 2013'!B18</f>
        <v>23</v>
      </c>
      <c r="D18" s="18">
        <f t="shared" si="2"/>
        <v>21.739130434782609</v>
      </c>
      <c r="E18" s="2">
        <f t="shared" si="7"/>
        <v>28</v>
      </c>
      <c r="F18" s="2">
        <f t="shared" si="8"/>
        <v>23</v>
      </c>
      <c r="G18" s="18">
        <f t="shared" si="0"/>
        <v>21.739130434782609</v>
      </c>
      <c r="H18" s="2">
        <f>+B18-C18+'Diciembre 2013'!H18</f>
        <v>380</v>
      </c>
      <c r="I18" s="22">
        <f>+'Enero 2013'!H18</f>
        <v>333</v>
      </c>
      <c r="J18" s="18">
        <f t="shared" si="1"/>
        <v>14.114114114114114</v>
      </c>
    </row>
    <row r="19" spans="1:10" x14ac:dyDescent="0.15">
      <c r="A19" s="8" t="s">
        <v>3</v>
      </c>
      <c r="B19" s="6">
        <f>SUM(B14:B18)</f>
        <v>181</v>
      </c>
      <c r="C19" s="6">
        <f>SUM(C14:C18)</f>
        <v>136</v>
      </c>
      <c r="D19" s="7">
        <f>+(B19-C19)*100/C19</f>
        <v>33.088235294117645</v>
      </c>
      <c r="E19" s="6">
        <f>SUM(E14:E18)</f>
        <v>181</v>
      </c>
      <c r="F19" s="6">
        <f>SUM(F14:F18)</f>
        <v>136</v>
      </c>
      <c r="G19" s="7">
        <f t="shared" si="0"/>
        <v>33.088235294117645</v>
      </c>
      <c r="H19" s="6">
        <f>SUM(H14:H18)</f>
        <v>2583</v>
      </c>
      <c r="I19" s="6">
        <f>SUM(I14:I18)</f>
        <v>2141</v>
      </c>
      <c r="J19" s="7">
        <f t="shared" si="1"/>
        <v>20.644558617468473</v>
      </c>
    </row>
    <row r="20" spans="1:10" ht="13" x14ac:dyDescent="0.15">
      <c r="A20" s="1" t="s">
        <v>16</v>
      </c>
      <c r="B20" s="2">
        <v>30</v>
      </c>
      <c r="C20" s="2">
        <f>+'Enero 2013'!B20</f>
        <v>22</v>
      </c>
      <c r="D20" s="18">
        <f t="shared" ref="D20:D27" si="9">+(B20-C20)*100/C20</f>
        <v>36.363636363636367</v>
      </c>
      <c r="E20" s="2">
        <f>+B20</f>
        <v>30</v>
      </c>
      <c r="F20" s="2">
        <f>+C20</f>
        <v>22</v>
      </c>
      <c r="G20" s="18">
        <f t="shared" si="0"/>
        <v>36.363636363636367</v>
      </c>
      <c r="H20" s="2">
        <f>+B20-C20+'Diciembre 2013'!H20</f>
        <v>322</v>
      </c>
      <c r="I20" s="22">
        <f>+'Enero 2013'!H20</f>
        <v>446</v>
      </c>
      <c r="J20" s="18">
        <f t="shared" si="1"/>
        <v>-27.802690582959642</v>
      </c>
    </row>
    <row r="21" spans="1:10" ht="13" x14ac:dyDescent="0.15">
      <c r="A21" s="1" t="s">
        <v>17</v>
      </c>
      <c r="B21" s="2">
        <v>39</v>
      </c>
      <c r="C21" s="2">
        <f>+'Enero 2013'!B21</f>
        <v>22</v>
      </c>
      <c r="D21" s="18">
        <f t="shared" si="9"/>
        <v>77.272727272727266</v>
      </c>
      <c r="E21" s="2">
        <f t="shared" ref="E21:E27" si="10">+B21</f>
        <v>39</v>
      </c>
      <c r="F21" s="2">
        <f t="shared" ref="F21:F27" si="11">+C21</f>
        <v>22</v>
      </c>
      <c r="G21" s="18">
        <f t="shared" si="0"/>
        <v>77.272727272727266</v>
      </c>
      <c r="H21" s="2">
        <f>+B21-C21+'Diciembre 2013'!H21</f>
        <v>452</v>
      </c>
      <c r="I21" s="22">
        <f>+'Enero 2013'!H21</f>
        <v>333</v>
      </c>
      <c r="J21" s="18">
        <f t="shared" si="1"/>
        <v>35.735735735735737</v>
      </c>
    </row>
    <row r="22" spans="1:10" ht="13" x14ac:dyDescent="0.15">
      <c r="A22" s="1" t="s">
        <v>19</v>
      </c>
      <c r="B22" s="2">
        <v>2</v>
      </c>
      <c r="C22" s="2">
        <f>+'Enero 2013'!B22</f>
        <v>5</v>
      </c>
      <c r="D22" s="18">
        <f t="shared" si="9"/>
        <v>-60</v>
      </c>
      <c r="E22" s="2">
        <f t="shared" si="10"/>
        <v>2</v>
      </c>
      <c r="F22" s="2">
        <f t="shared" si="11"/>
        <v>5</v>
      </c>
      <c r="G22" s="18">
        <f t="shared" si="0"/>
        <v>-60</v>
      </c>
      <c r="H22" s="2">
        <f>+B22-C22+'Diciembre 2013'!H22</f>
        <v>53</v>
      </c>
      <c r="I22" s="22">
        <f>+'Enero 2013'!H22</f>
        <v>49</v>
      </c>
      <c r="J22" s="18">
        <f t="shared" si="1"/>
        <v>8.1632653061224492</v>
      </c>
    </row>
    <row r="23" spans="1:10" ht="13" x14ac:dyDescent="0.15">
      <c r="A23" s="1" t="s">
        <v>18</v>
      </c>
      <c r="B23" s="2">
        <v>16</v>
      </c>
      <c r="C23" s="2">
        <f>+'Enero 2013'!B23</f>
        <v>17</v>
      </c>
      <c r="D23" s="18">
        <f t="shared" si="9"/>
        <v>-5.882352941176471</v>
      </c>
      <c r="E23" s="2">
        <f t="shared" si="10"/>
        <v>16</v>
      </c>
      <c r="F23" s="2">
        <f t="shared" si="11"/>
        <v>17</v>
      </c>
      <c r="G23" s="18">
        <f t="shared" si="0"/>
        <v>-5.882352941176471</v>
      </c>
      <c r="H23" s="2">
        <f>+B23-C23+'Diciembre 2013'!H23</f>
        <v>243</v>
      </c>
      <c r="I23" s="22">
        <f>+'Enero 2013'!H23</f>
        <v>205</v>
      </c>
      <c r="J23" s="18">
        <f t="shared" si="1"/>
        <v>18.536585365853657</v>
      </c>
    </row>
    <row r="24" spans="1:10" ht="13" x14ac:dyDescent="0.15">
      <c r="A24" s="1" t="s">
        <v>20</v>
      </c>
      <c r="B24" s="2">
        <v>11</v>
      </c>
      <c r="C24" s="2">
        <f>+'Enero 2013'!B24</f>
        <v>15</v>
      </c>
      <c r="D24" s="18">
        <f t="shared" si="9"/>
        <v>-26.666666666666668</v>
      </c>
      <c r="E24" s="2">
        <f t="shared" si="10"/>
        <v>11</v>
      </c>
      <c r="F24" s="2">
        <f t="shared" si="11"/>
        <v>15</v>
      </c>
      <c r="G24" s="18">
        <f t="shared" si="0"/>
        <v>-26.666666666666668</v>
      </c>
      <c r="H24" s="2">
        <f>+B24-C24+'Diciembre 2013'!H24</f>
        <v>187</v>
      </c>
      <c r="I24" s="22">
        <f>+'Enero 2013'!H24</f>
        <v>163</v>
      </c>
      <c r="J24" s="18">
        <f t="shared" si="1"/>
        <v>14.723926380368098</v>
      </c>
    </row>
    <row r="25" spans="1:10" ht="13" x14ac:dyDescent="0.15">
      <c r="A25" s="1" t="s">
        <v>22</v>
      </c>
      <c r="B25" s="2">
        <v>42</v>
      </c>
      <c r="C25" s="2">
        <f>+'Enero 2013'!B25</f>
        <v>33</v>
      </c>
      <c r="D25" s="18">
        <f t="shared" si="9"/>
        <v>27.272727272727273</v>
      </c>
      <c r="E25" s="2">
        <f t="shared" si="10"/>
        <v>42</v>
      </c>
      <c r="F25" s="2">
        <f t="shared" si="11"/>
        <v>33</v>
      </c>
      <c r="G25" s="18">
        <f t="shared" si="0"/>
        <v>27.272727272727273</v>
      </c>
      <c r="H25" s="2">
        <f>+B25-C25+'Diciembre 2013'!H25</f>
        <v>385</v>
      </c>
      <c r="I25" s="22">
        <f>+'Enero 2013'!H25</f>
        <v>366</v>
      </c>
      <c r="J25" s="18">
        <f t="shared" si="1"/>
        <v>5.1912568306010929</v>
      </c>
    </row>
    <row r="26" spans="1:10" ht="13" x14ac:dyDescent="0.15">
      <c r="A26" s="1" t="s">
        <v>21</v>
      </c>
      <c r="B26" s="2">
        <v>9</v>
      </c>
      <c r="C26" s="2">
        <f>+'Enero 2013'!B26</f>
        <v>7</v>
      </c>
      <c r="D26" s="18">
        <f t="shared" si="9"/>
        <v>28.571428571428573</v>
      </c>
      <c r="E26" s="2">
        <f t="shared" si="10"/>
        <v>9</v>
      </c>
      <c r="F26" s="2">
        <f t="shared" si="11"/>
        <v>7</v>
      </c>
      <c r="G26" s="18">
        <f t="shared" si="0"/>
        <v>28.571428571428573</v>
      </c>
      <c r="H26" s="2">
        <f>+B26-C26+'Diciembre 2013'!H26</f>
        <v>93</v>
      </c>
      <c r="I26" s="22">
        <f>+'Enero 2013'!H26</f>
        <v>70</v>
      </c>
      <c r="J26" s="18">
        <f t="shared" si="1"/>
        <v>32.857142857142854</v>
      </c>
    </row>
    <row r="27" spans="1:10" ht="13" x14ac:dyDescent="0.15">
      <c r="A27" s="1" t="s">
        <v>28</v>
      </c>
      <c r="B27" s="2">
        <v>11</v>
      </c>
      <c r="C27" s="2">
        <f>+'Enero 2013'!B27</f>
        <v>4</v>
      </c>
      <c r="D27" s="18">
        <f t="shared" si="9"/>
        <v>175</v>
      </c>
      <c r="E27" s="2">
        <f t="shared" si="10"/>
        <v>11</v>
      </c>
      <c r="F27" s="2">
        <f t="shared" si="11"/>
        <v>4</v>
      </c>
      <c r="G27" s="18">
        <f t="shared" si="0"/>
        <v>175</v>
      </c>
      <c r="H27" s="2">
        <f>+B27-C27+'Diciembre 2013'!H27</f>
        <v>75</v>
      </c>
      <c r="I27" s="22">
        <f>+'Enero 2013'!H27</f>
        <v>54</v>
      </c>
      <c r="J27" s="18">
        <f t="shared" si="1"/>
        <v>38.888888888888886</v>
      </c>
    </row>
    <row r="28" spans="1:10" x14ac:dyDescent="0.15">
      <c r="A28" s="8" t="s">
        <v>30</v>
      </c>
      <c r="B28" s="6">
        <f>SUM(B20:B27)</f>
        <v>160</v>
      </c>
      <c r="C28" s="6">
        <f>SUM(C20:C27)</f>
        <v>125</v>
      </c>
      <c r="D28" s="7">
        <f>+(B28-C28)*100/C28</f>
        <v>28</v>
      </c>
      <c r="E28" s="6">
        <f>SUM(E20:E27)</f>
        <v>160</v>
      </c>
      <c r="F28" s="6">
        <f>SUM(F20:F27)</f>
        <v>125</v>
      </c>
      <c r="G28" s="7">
        <f>+(E28-F28)*100/F28</f>
        <v>28</v>
      </c>
      <c r="H28" s="6">
        <f>SUM(H20:H27)</f>
        <v>1810</v>
      </c>
      <c r="I28" s="6">
        <f>SUM(I20:I27)</f>
        <v>1686</v>
      </c>
      <c r="J28" s="7">
        <f>+(H28-I28)*100/I28</f>
        <v>7.3546856465005934</v>
      </c>
    </row>
    <row r="29" spans="1:10" ht="14" x14ac:dyDescent="0.15">
      <c r="A29" s="16" t="s">
        <v>27</v>
      </c>
      <c r="B29" s="14">
        <f>+B7+B13+B19+B28</f>
        <v>735</v>
      </c>
      <c r="C29" s="14">
        <f>+C7+C13+C19+C28</f>
        <v>585</v>
      </c>
      <c r="D29" s="15">
        <f>+(B29-C29)*100/C29</f>
        <v>25.641025641025642</v>
      </c>
      <c r="E29" s="14">
        <f t="shared" ref="E29:I29" si="12">+E7+E13+E19+E28</f>
        <v>735</v>
      </c>
      <c r="F29" s="14">
        <f t="shared" si="12"/>
        <v>585</v>
      </c>
      <c r="G29" s="15">
        <f>+(E29-F29)*100/F29</f>
        <v>25.641025641025642</v>
      </c>
      <c r="H29" s="14">
        <f t="shared" si="12"/>
        <v>9063</v>
      </c>
      <c r="I29" s="14">
        <f t="shared" si="12"/>
        <v>8546</v>
      </c>
      <c r="J29" s="15">
        <f>+(H29-I29)*100/I29</f>
        <v>6.0496138544348232</v>
      </c>
    </row>
    <row r="30" spans="1:10" x14ac:dyDescent="0.15">
      <c r="A30" s="13" t="s">
        <v>31</v>
      </c>
      <c r="B30" s="13">
        <f>+B29-B7</f>
        <v>670</v>
      </c>
      <c r="C30" s="13">
        <f>+C29-C7</f>
        <v>499</v>
      </c>
      <c r="D30" s="12">
        <f>+(B30-C30)*100/C30</f>
        <v>34.268537074148298</v>
      </c>
      <c r="E30" s="13">
        <f t="shared" ref="E30:I30" si="13">+E29-E7</f>
        <v>670</v>
      </c>
      <c r="F30" s="13">
        <f t="shared" si="13"/>
        <v>499</v>
      </c>
      <c r="G30" s="12">
        <f>+(E30-F30)*100/F30</f>
        <v>34.268537074148298</v>
      </c>
      <c r="H30" s="13">
        <f t="shared" si="13"/>
        <v>8129</v>
      </c>
      <c r="I30" s="13">
        <f t="shared" si="13"/>
        <v>7604</v>
      </c>
      <c r="J30" s="12">
        <f>+(H30-I30)*100/I30</f>
        <v>6.9042609153077326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4">
        <v>29</v>
      </c>
      <c r="C4" s="2">
        <f>+'Diciembre 2012'!B4</f>
        <v>12</v>
      </c>
      <c r="D4" s="18">
        <f>+(B4-C4)*100/C4</f>
        <v>141.66666666666666</v>
      </c>
      <c r="E4" s="2">
        <f>+B4+'Noviembre 2013'!E4</f>
        <v>327</v>
      </c>
      <c r="F4" s="2">
        <f>+C4+'Noviembre 2013'!F4</f>
        <v>288</v>
      </c>
      <c r="G4" s="18">
        <f t="shared" ref="G4:G27" si="0">+(E4-F4)*100/F4</f>
        <v>13.541666666666666</v>
      </c>
      <c r="H4" s="2">
        <f>+B4-C4+'Noviembre 2013'!H4</f>
        <v>327</v>
      </c>
      <c r="I4" s="22">
        <f>+'Diciembre 2012'!H4</f>
        <v>288</v>
      </c>
      <c r="J4" s="18">
        <f t="shared" ref="J4:J27" si="1">+(H4-I4)*100/I4</f>
        <v>13.541666666666666</v>
      </c>
    </row>
    <row r="5" spans="1:10" ht="13" x14ac:dyDescent="0.15">
      <c r="A5" s="1" t="s">
        <v>5</v>
      </c>
      <c r="B5" s="24">
        <v>20</v>
      </c>
      <c r="C5" s="2">
        <f>+'Diciembre 2012'!B5</f>
        <v>8</v>
      </c>
      <c r="D5" s="18">
        <f t="shared" ref="D5:D18" si="2">+(B5-C5)*100/C5</f>
        <v>150</v>
      </c>
      <c r="E5" s="2">
        <f>+B5+'Noviembre 2013'!E5</f>
        <v>263</v>
      </c>
      <c r="F5" s="2">
        <f>+C5+'Noviembre 2013'!F5</f>
        <v>257</v>
      </c>
      <c r="G5" s="18">
        <f t="shared" si="0"/>
        <v>2.3346303501945527</v>
      </c>
      <c r="H5" s="2">
        <f>+B5-C5+'Noviembre 2013'!H5</f>
        <v>263</v>
      </c>
      <c r="I5" s="22">
        <f>+'Diciembre 2012'!H5</f>
        <v>257</v>
      </c>
      <c r="J5" s="18">
        <f t="shared" si="1"/>
        <v>2.3346303501945527</v>
      </c>
    </row>
    <row r="6" spans="1:10" ht="13" x14ac:dyDescent="0.15">
      <c r="A6" s="1" t="s">
        <v>6</v>
      </c>
      <c r="B6" s="24">
        <v>30</v>
      </c>
      <c r="C6" s="2">
        <f>+'Diciembre 2012'!B6</f>
        <v>29</v>
      </c>
      <c r="D6" s="18">
        <f t="shared" si="2"/>
        <v>3.4482758620689653</v>
      </c>
      <c r="E6" s="2">
        <f>+B6+'Noviembre 2013'!E6</f>
        <v>365</v>
      </c>
      <c r="F6" s="2">
        <f>+C6+'Noviembre 2013'!F6</f>
        <v>379</v>
      </c>
      <c r="G6" s="18">
        <f t="shared" si="0"/>
        <v>-3.6939313984168867</v>
      </c>
      <c r="H6" s="2">
        <f>+B6-C6+'Noviembre 2013'!H6</f>
        <v>365</v>
      </c>
      <c r="I6" s="22">
        <f>+'Diciembre 2012'!H6</f>
        <v>379</v>
      </c>
      <c r="J6" s="18">
        <f t="shared" si="1"/>
        <v>-3.6939313984168867</v>
      </c>
    </row>
    <row r="7" spans="1:10" ht="13" x14ac:dyDescent="0.15">
      <c r="A7" s="4" t="s">
        <v>1</v>
      </c>
      <c r="B7" s="5">
        <f>SUM(B4:B6)</f>
        <v>79</v>
      </c>
      <c r="C7" s="5">
        <f>SUM(C4:C6)</f>
        <v>49</v>
      </c>
      <c r="D7" s="7">
        <f>+(B7-C7)*100/C7</f>
        <v>61.224489795918366</v>
      </c>
      <c r="E7" s="5">
        <f>SUM(E4:E6)</f>
        <v>955</v>
      </c>
      <c r="F7" s="5">
        <f>SUM(F4:F6)</f>
        <v>924</v>
      </c>
      <c r="G7" s="7">
        <f t="shared" si="0"/>
        <v>3.3549783549783552</v>
      </c>
      <c r="H7" s="5">
        <f>SUM(H4:H6)</f>
        <v>955</v>
      </c>
      <c r="I7" s="5">
        <f>SUM(I4:I6)</f>
        <v>924</v>
      </c>
      <c r="J7" s="7">
        <f t="shared" si="1"/>
        <v>3.3549783549783552</v>
      </c>
    </row>
    <row r="8" spans="1:10" ht="13" x14ac:dyDescent="0.15">
      <c r="A8" s="1" t="s">
        <v>7</v>
      </c>
      <c r="B8" s="23">
        <v>12</v>
      </c>
      <c r="C8" s="2">
        <f>+'Diciembre 2012'!B8</f>
        <v>9</v>
      </c>
      <c r="D8" s="18">
        <f t="shared" si="2"/>
        <v>33.333333333333336</v>
      </c>
      <c r="E8" s="2">
        <f>+B8+'Noviembre 2013'!E8</f>
        <v>116</v>
      </c>
      <c r="F8" s="2">
        <f>+C8+'Noviembre 2013'!F8</f>
        <v>145</v>
      </c>
      <c r="G8" s="18">
        <f t="shared" si="0"/>
        <v>-20</v>
      </c>
      <c r="H8" s="2">
        <f>+B8-C8+'Noviembre 2013'!H8</f>
        <v>116</v>
      </c>
      <c r="I8" s="22">
        <f>+'Diciembre 2012'!H8</f>
        <v>145</v>
      </c>
      <c r="J8" s="18">
        <f t="shared" si="1"/>
        <v>-20</v>
      </c>
    </row>
    <row r="9" spans="1:10" ht="13" x14ac:dyDescent="0.15">
      <c r="A9" s="1" t="s">
        <v>8</v>
      </c>
      <c r="B9" s="23">
        <v>5</v>
      </c>
      <c r="C9" s="2">
        <f>+'Diciembre 2012'!B9</f>
        <v>10</v>
      </c>
      <c r="D9" s="18">
        <f t="shared" si="2"/>
        <v>-50</v>
      </c>
      <c r="E9" s="2">
        <f>+B9+'Noviembre 2013'!E9</f>
        <v>115</v>
      </c>
      <c r="F9" s="2">
        <f>+C9+'Noviembre 2013'!F9</f>
        <v>150</v>
      </c>
      <c r="G9" s="18">
        <f t="shared" si="0"/>
        <v>-23.333333333333332</v>
      </c>
      <c r="H9" s="2">
        <f>+B9-C9+'Noviembre 2013'!H9</f>
        <v>115</v>
      </c>
      <c r="I9" s="22">
        <f>+'Diciembre 2012'!H9</f>
        <v>150</v>
      </c>
      <c r="J9" s="18">
        <f t="shared" si="1"/>
        <v>-23.333333333333332</v>
      </c>
    </row>
    <row r="10" spans="1:10" ht="13" x14ac:dyDescent="0.15">
      <c r="A10" s="1" t="s">
        <v>9</v>
      </c>
      <c r="B10" s="23">
        <v>28</v>
      </c>
      <c r="C10" s="2">
        <f>+'Diciembre 2012'!B10</f>
        <v>38</v>
      </c>
      <c r="D10" s="18">
        <f t="shared" si="2"/>
        <v>-26.315789473684209</v>
      </c>
      <c r="E10" s="2">
        <f>+B10+'Noviembre 2013'!E10</f>
        <v>334</v>
      </c>
      <c r="F10" s="2">
        <f>+C10+'Noviembre 2013'!F10</f>
        <v>379</v>
      </c>
      <c r="G10" s="18">
        <f t="shared" si="0"/>
        <v>-11.87335092348285</v>
      </c>
      <c r="H10" s="2">
        <f>+B10-C10+'Noviembre 2013'!H10</f>
        <v>334</v>
      </c>
      <c r="I10" s="22">
        <f>+'Diciembre 2012'!H10</f>
        <v>379</v>
      </c>
      <c r="J10" s="18">
        <f t="shared" si="1"/>
        <v>-11.87335092348285</v>
      </c>
    </row>
    <row r="11" spans="1:10" ht="13" x14ac:dyDescent="0.15">
      <c r="A11" s="1" t="s">
        <v>10</v>
      </c>
      <c r="B11" s="23">
        <v>98</v>
      </c>
      <c r="C11" s="2">
        <f>+'Diciembre 2012'!B11</f>
        <v>68</v>
      </c>
      <c r="D11" s="18">
        <f t="shared" si="2"/>
        <v>44.117647058823529</v>
      </c>
      <c r="E11" s="2">
        <f>+B11+'Noviembre 2013'!E11</f>
        <v>945</v>
      </c>
      <c r="F11" s="2">
        <f>+C11+'Noviembre 2013'!F11</f>
        <v>850</v>
      </c>
      <c r="G11" s="18">
        <f t="shared" si="0"/>
        <v>11.176470588235293</v>
      </c>
      <c r="H11" s="2">
        <f>+B11-C11+'Noviembre 2013'!H11</f>
        <v>945</v>
      </c>
      <c r="I11" s="22">
        <f>+'Diciembre 2012'!H11</f>
        <v>850</v>
      </c>
      <c r="J11" s="18">
        <f t="shared" si="1"/>
        <v>11.176470588235293</v>
      </c>
    </row>
    <row r="12" spans="1:10" ht="13" x14ac:dyDescent="0.15">
      <c r="A12" s="1" t="s">
        <v>11</v>
      </c>
      <c r="B12" s="24">
        <v>257</v>
      </c>
      <c r="C12" s="2">
        <f>+'Diciembre 2012'!B12</f>
        <v>207</v>
      </c>
      <c r="D12" s="18">
        <f t="shared" si="2"/>
        <v>24.154589371980677</v>
      </c>
      <c r="E12" s="2">
        <f>+B12+'Noviembre 2013'!E12</f>
        <v>2135</v>
      </c>
      <c r="F12" s="2">
        <f>+C12+'Noviembre 2013'!F12</f>
        <v>2297</v>
      </c>
      <c r="G12" s="18">
        <f t="shared" si="0"/>
        <v>-7.0526774053112753</v>
      </c>
      <c r="H12" s="2">
        <f>+B12-C12+'Noviembre 2013'!H12</f>
        <v>2135</v>
      </c>
      <c r="I12" s="22">
        <f>+'Diciembre 2012'!H12</f>
        <v>2297</v>
      </c>
      <c r="J12" s="18">
        <f t="shared" si="1"/>
        <v>-7.0526774053112753</v>
      </c>
    </row>
    <row r="13" spans="1:10" ht="13" x14ac:dyDescent="0.15">
      <c r="A13" s="4" t="s">
        <v>2</v>
      </c>
      <c r="B13" s="5">
        <f>SUM(B8:B12)</f>
        <v>400</v>
      </c>
      <c r="C13" s="5">
        <f>SUM(C8:C12)</f>
        <v>332</v>
      </c>
      <c r="D13" s="7">
        <f>+(B13-C13)*100/C13</f>
        <v>20.481927710843372</v>
      </c>
      <c r="E13" s="5">
        <f>SUM(E8:E12)</f>
        <v>3645</v>
      </c>
      <c r="F13" s="5">
        <f>SUM(F8:F12)</f>
        <v>3821</v>
      </c>
      <c r="G13" s="7">
        <f t="shared" si="0"/>
        <v>-4.6061240512954722</v>
      </c>
      <c r="H13" s="5">
        <f>SUM(H8:H12)</f>
        <v>3645</v>
      </c>
      <c r="I13" s="5">
        <f>SUM(I8:I12)</f>
        <v>3821</v>
      </c>
      <c r="J13" s="7">
        <f t="shared" si="1"/>
        <v>-4.6061240512954722</v>
      </c>
    </row>
    <row r="14" spans="1:10" ht="13" x14ac:dyDescent="0.15">
      <c r="A14" s="1" t="s">
        <v>12</v>
      </c>
      <c r="B14" s="24">
        <v>63</v>
      </c>
      <c r="C14" s="2">
        <f>+'Diciembre 2012'!B14</f>
        <v>50</v>
      </c>
      <c r="D14" s="18">
        <f t="shared" si="2"/>
        <v>26</v>
      </c>
      <c r="E14" s="2">
        <f>+B14+'Noviembre 2013'!E14</f>
        <v>635</v>
      </c>
      <c r="F14" s="2">
        <f>+C14+'Noviembre 2013'!F14</f>
        <v>471</v>
      </c>
      <c r="G14" s="18">
        <f t="shared" si="0"/>
        <v>34.819532908704886</v>
      </c>
      <c r="H14" s="2">
        <f>+B14-C14+'Noviembre 2013'!H14</f>
        <v>635</v>
      </c>
      <c r="I14" s="22">
        <f>+'Diciembre 2012'!H14</f>
        <v>471</v>
      </c>
      <c r="J14" s="18">
        <f t="shared" si="1"/>
        <v>34.819532908704886</v>
      </c>
    </row>
    <row r="15" spans="1:10" ht="13" x14ac:dyDescent="0.15">
      <c r="A15" s="1" t="s">
        <v>13</v>
      </c>
      <c r="B15" s="23">
        <v>76</v>
      </c>
      <c r="C15" s="2">
        <f>+'Diciembre 2012'!B15</f>
        <v>55</v>
      </c>
      <c r="D15" s="18">
        <f t="shared" si="2"/>
        <v>38.18181818181818</v>
      </c>
      <c r="E15" s="2">
        <f>+B15+'Noviembre 2013'!E15</f>
        <v>634</v>
      </c>
      <c r="F15" s="2">
        <f>+C15+'Noviembre 2013'!F15</f>
        <v>484</v>
      </c>
      <c r="G15" s="18">
        <f t="shared" si="0"/>
        <v>30.991735537190081</v>
      </c>
      <c r="H15" s="2">
        <f>+B15-C15+'Noviembre 2013'!H15</f>
        <v>634</v>
      </c>
      <c r="I15" s="22">
        <f>+'Diciembre 2012'!H15</f>
        <v>484</v>
      </c>
      <c r="J15" s="18">
        <f t="shared" si="1"/>
        <v>30.991735537190081</v>
      </c>
    </row>
    <row r="16" spans="1:10" ht="13" x14ac:dyDescent="0.15">
      <c r="A16" s="1" t="s">
        <v>14</v>
      </c>
      <c r="B16" s="24">
        <v>50</v>
      </c>
      <c r="C16" s="2">
        <f>+'Diciembre 2012'!B16</f>
        <v>40</v>
      </c>
      <c r="D16" s="18">
        <f t="shared" si="2"/>
        <v>25</v>
      </c>
      <c r="E16" s="2">
        <f>+B16+'Noviembre 2013'!E16</f>
        <v>486</v>
      </c>
      <c r="F16" s="2">
        <f>+C16+'Noviembre 2013'!F16</f>
        <v>476</v>
      </c>
      <c r="G16" s="18">
        <f t="shared" si="0"/>
        <v>2.1008403361344539</v>
      </c>
      <c r="H16" s="2">
        <f>+B16-C16+'Noviembre 2013'!H16</f>
        <v>486</v>
      </c>
      <c r="I16" s="22">
        <f>+'Diciembre 2012'!H16</f>
        <v>476</v>
      </c>
      <c r="J16" s="18">
        <f t="shared" si="1"/>
        <v>2.1008403361344539</v>
      </c>
    </row>
    <row r="17" spans="1:10" ht="13" x14ac:dyDescent="0.15">
      <c r="A17" s="1" t="s">
        <v>15</v>
      </c>
      <c r="B17" s="23">
        <v>42</v>
      </c>
      <c r="C17" s="2">
        <f>+'Diciembre 2012'!B17</f>
        <v>41</v>
      </c>
      <c r="D17" s="18">
        <f t="shared" si="2"/>
        <v>2.4390243902439024</v>
      </c>
      <c r="E17" s="2">
        <f>+B17+'Noviembre 2013'!E17</f>
        <v>408</v>
      </c>
      <c r="F17" s="2">
        <f>+C17+'Noviembre 2013'!F17</f>
        <v>404</v>
      </c>
      <c r="G17" s="18">
        <f t="shared" si="0"/>
        <v>0.99009900990099009</v>
      </c>
      <c r="H17" s="2">
        <f>+B17-C17+'Noviembre 2013'!H17</f>
        <v>408</v>
      </c>
      <c r="I17" s="22">
        <f>+'Diciembre 2012'!H17</f>
        <v>404</v>
      </c>
      <c r="J17" s="18">
        <f t="shared" si="1"/>
        <v>0.99009900990099009</v>
      </c>
    </row>
    <row r="18" spans="1:10" ht="13" x14ac:dyDescent="0.15">
      <c r="A18" s="1" t="s">
        <v>0</v>
      </c>
      <c r="B18" s="23">
        <v>48</v>
      </c>
      <c r="C18" s="2">
        <f>+'Diciembre 2012'!B18</f>
        <v>30</v>
      </c>
      <c r="D18" s="18">
        <f t="shared" si="2"/>
        <v>60</v>
      </c>
      <c r="E18" s="2">
        <f>+B18+'Noviembre 2013'!E18</f>
        <v>375</v>
      </c>
      <c r="F18" s="2">
        <f>+C18+'Noviembre 2013'!F18</f>
        <v>363</v>
      </c>
      <c r="G18" s="18">
        <f t="shared" si="0"/>
        <v>3.3057851239669422</v>
      </c>
      <c r="H18" s="2">
        <f>+B18-C18+'Noviembre 2013'!H18</f>
        <v>375</v>
      </c>
      <c r="I18" s="22">
        <f>+'Diciembre 2012'!H18</f>
        <v>363</v>
      </c>
      <c r="J18" s="18">
        <f t="shared" si="1"/>
        <v>3.3057851239669422</v>
      </c>
    </row>
    <row r="19" spans="1:10" ht="13" x14ac:dyDescent="0.15">
      <c r="A19" s="4" t="s">
        <v>3</v>
      </c>
      <c r="B19" s="5">
        <f>SUM(B14:B18)</f>
        <v>279</v>
      </c>
      <c r="C19" s="5">
        <f>SUM(C14:C18)</f>
        <v>216</v>
      </c>
      <c r="D19" s="7">
        <f>+(B19-C19)*100/C19</f>
        <v>29.166666666666668</v>
      </c>
      <c r="E19" s="5">
        <f>SUM(E14:E18)</f>
        <v>2538</v>
      </c>
      <c r="F19" s="5">
        <f>SUM(F14:F18)</f>
        <v>2198</v>
      </c>
      <c r="G19" s="7">
        <f t="shared" si="0"/>
        <v>15.468607825295724</v>
      </c>
      <c r="H19" s="5">
        <f>SUM(H14:H18)</f>
        <v>2538</v>
      </c>
      <c r="I19" s="5">
        <f>SUM(I14:I18)</f>
        <v>2198</v>
      </c>
      <c r="J19" s="7">
        <f t="shared" si="1"/>
        <v>15.468607825295724</v>
      </c>
    </row>
    <row r="20" spans="1:10" ht="13" x14ac:dyDescent="0.15">
      <c r="A20" s="1" t="s">
        <v>16</v>
      </c>
      <c r="B20" s="23">
        <v>29</v>
      </c>
      <c r="C20" s="2">
        <f>+'Diciembre 2012'!B20</f>
        <v>53</v>
      </c>
      <c r="D20" s="18">
        <f t="shared" ref="D20:D27" si="3">+(B20-C20)*100/C20</f>
        <v>-45.283018867924525</v>
      </c>
      <c r="E20" s="2">
        <f>+B20+'Noviembre 2013'!E20</f>
        <v>314</v>
      </c>
      <c r="F20" s="2">
        <f>+C20+'Noviembre 2013'!F20</f>
        <v>454</v>
      </c>
      <c r="G20" s="18">
        <f t="shared" si="0"/>
        <v>-30.837004405286343</v>
      </c>
      <c r="H20" s="2">
        <f>+B20-C20+'Noviembre 2013'!H20</f>
        <v>314</v>
      </c>
      <c r="I20" s="22">
        <f>+'Diciembre 2012'!H20</f>
        <v>454</v>
      </c>
      <c r="J20" s="18">
        <f t="shared" si="1"/>
        <v>-30.837004405286343</v>
      </c>
    </row>
    <row r="21" spans="1:10" ht="13" x14ac:dyDescent="0.15">
      <c r="A21" s="1" t="s">
        <v>17</v>
      </c>
      <c r="B21" s="23">
        <v>53</v>
      </c>
      <c r="C21" s="2">
        <f>+'Diciembre 2012'!B21</f>
        <v>27</v>
      </c>
      <c r="D21" s="18">
        <f t="shared" si="3"/>
        <v>96.296296296296291</v>
      </c>
      <c r="E21" s="2">
        <f>+B21+'Noviembre 2013'!E21</f>
        <v>435</v>
      </c>
      <c r="F21" s="2">
        <f>+C21+'Noviembre 2013'!F21</f>
        <v>349</v>
      </c>
      <c r="G21" s="18">
        <f t="shared" si="0"/>
        <v>24.641833810888251</v>
      </c>
      <c r="H21" s="2">
        <f>+B21-C21+'Noviembre 2013'!H21</f>
        <v>435</v>
      </c>
      <c r="I21" s="22">
        <f>+'Diciembre 2012'!H21</f>
        <v>349</v>
      </c>
      <c r="J21" s="18">
        <f t="shared" si="1"/>
        <v>24.641833810888251</v>
      </c>
    </row>
    <row r="22" spans="1:10" ht="13" x14ac:dyDescent="0.15">
      <c r="A22" s="1" t="s">
        <v>19</v>
      </c>
      <c r="B22" s="23">
        <v>1</v>
      </c>
      <c r="C22" s="2">
        <f>+'Diciembre 2012'!B22</f>
        <v>2</v>
      </c>
      <c r="D22" s="18">
        <f t="shared" si="3"/>
        <v>-50</v>
      </c>
      <c r="E22" s="2">
        <f>+B22+'Noviembre 2013'!E22</f>
        <v>56</v>
      </c>
      <c r="F22" s="2">
        <f>+C22+'Noviembre 2013'!F22</f>
        <v>46</v>
      </c>
      <c r="G22" s="18">
        <f t="shared" si="0"/>
        <v>21.739130434782609</v>
      </c>
      <c r="H22" s="2">
        <f>+B22-C22+'Noviembre 2013'!H22</f>
        <v>56</v>
      </c>
      <c r="I22" s="22">
        <f>+'Diciembre 2012'!H22</f>
        <v>46</v>
      </c>
      <c r="J22" s="18">
        <f t="shared" si="1"/>
        <v>21.739130434782609</v>
      </c>
    </row>
    <row r="23" spans="1:10" ht="13" x14ac:dyDescent="0.15">
      <c r="A23" s="1" t="s">
        <v>18</v>
      </c>
      <c r="B23" s="23">
        <v>37</v>
      </c>
      <c r="C23" s="2">
        <f>+'Diciembre 2012'!B23</f>
        <v>19</v>
      </c>
      <c r="D23" s="18">
        <f t="shared" si="3"/>
        <v>94.736842105263165</v>
      </c>
      <c r="E23" s="2">
        <f>+B23+'Noviembre 2013'!E23</f>
        <v>244</v>
      </c>
      <c r="F23" s="2">
        <f>+C23+'Noviembre 2013'!F23</f>
        <v>209</v>
      </c>
      <c r="G23" s="18">
        <f t="shared" si="0"/>
        <v>16.746411483253588</v>
      </c>
      <c r="H23" s="2">
        <f>+B23-C23+'Noviembre 2013'!H23</f>
        <v>244</v>
      </c>
      <c r="I23" s="22">
        <f>+'Diciembre 2012'!H23</f>
        <v>209</v>
      </c>
      <c r="J23" s="18">
        <f t="shared" si="1"/>
        <v>16.746411483253588</v>
      </c>
    </row>
    <row r="24" spans="1:10" ht="13" x14ac:dyDescent="0.15">
      <c r="A24" s="1" t="s">
        <v>20</v>
      </c>
      <c r="B24" s="23">
        <v>21</v>
      </c>
      <c r="C24" s="2">
        <f>+'Diciembre 2012'!B24</f>
        <v>23</v>
      </c>
      <c r="D24" s="18">
        <f t="shared" si="3"/>
        <v>-8.695652173913043</v>
      </c>
      <c r="E24" s="2">
        <f>+B24+'Noviembre 2013'!E24</f>
        <v>191</v>
      </c>
      <c r="F24" s="2">
        <f>+C24+'Noviembre 2013'!F24</f>
        <v>160</v>
      </c>
      <c r="G24" s="18">
        <f t="shared" si="0"/>
        <v>19.375</v>
      </c>
      <c r="H24" s="2">
        <f>+B24-C24+'Noviembre 2013'!H24</f>
        <v>191</v>
      </c>
      <c r="I24" s="22">
        <f>+'Diciembre 2012'!H24</f>
        <v>160</v>
      </c>
      <c r="J24" s="18">
        <f t="shared" si="1"/>
        <v>19.375</v>
      </c>
    </row>
    <row r="25" spans="1:10" ht="13" x14ac:dyDescent="0.15">
      <c r="A25" s="1" t="s">
        <v>22</v>
      </c>
      <c r="B25" s="23">
        <v>46</v>
      </c>
      <c r="C25" s="2">
        <f>+'Diciembre 2012'!B25</f>
        <v>23</v>
      </c>
      <c r="D25" s="18">
        <f t="shared" si="3"/>
        <v>100</v>
      </c>
      <c r="E25" s="2">
        <f>+B25+'Noviembre 2013'!E25</f>
        <v>376</v>
      </c>
      <c r="F25" s="2">
        <f>+C25+'Noviembre 2013'!F25</f>
        <v>372</v>
      </c>
      <c r="G25" s="18">
        <f t="shared" si="0"/>
        <v>1.075268817204301</v>
      </c>
      <c r="H25" s="2">
        <f>+B25-C25+'Noviembre 2013'!H25</f>
        <v>376</v>
      </c>
      <c r="I25" s="22">
        <f>+'Diciembre 2012'!H25</f>
        <v>372</v>
      </c>
      <c r="J25" s="18">
        <f t="shared" si="1"/>
        <v>1.075268817204301</v>
      </c>
    </row>
    <row r="26" spans="1:10" ht="13" x14ac:dyDescent="0.15">
      <c r="A26" s="1" t="s">
        <v>21</v>
      </c>
      <c r="B26" s="23">
        <v>4</v>
      </c>
      <c r="C26" s="2">
        <f>+'Diciembre 2012'!B26</f>
        <v>4</v>
      </c>
      <c r="D26" s="18">
        <f t="shared" si="3"/>
        <v>0</v>
      </c>
      <c r="E26" s="2">
        <f>+B26+'Noviembre 2013'!E26</f>
        <v>91</v>
      </c>
      <c r="F26" s="2">
        <f>+C26+'Noviembre 2013'!F26</f>
        <v>67</v>
      </c>
      <c r="G26" s="18">
        <f t="shared" si="0"/>
        <v>35.820895522388057</v>
      </c>
      <c r="H26" s="2">
        <f>+B26-C26+'Noviembre 2013'!H26</f>
        <v>91</v>
      </c>
      <c r="I26" s="22">
        <f>+'Diciembre 2012'!H26</f>
        <v>67</v>
      </c>
      <c r="J26" s="18">
        <f t="shared" si="1"/>
        <v>35.820895522388057</v>
      </c>
    </row>
    <row r="27" spans="1:10" ht="13" x14ac:dyDescent="0.15">
      <c r="A27" s="1" t="s">
        <v>28</v>
      </c>
      <c r="B27" s="23">
        <v>11</v>
      </c>
      <c r="C27" s="2">
        <f>+'Diciembre 2012'!B27</f>
        <v>8</v>
      </c>
      <c r="D27" s="18">
        <f t="shared" si="3"/>
        <v>37.5</v>
      </c>
      <c r="E27" s="2">
        <f>+B27+'Noviembre 2013'!E27</f>
        <v>68</v>
      </c>
      <c r="F27" s="2">
        <f>+C27+'Noviembre 2013'!F27</f>
        <v>58</v>
      </c>
      <c r="G27" s="18">
        <f t="shared" si="0"/>
        <v>17.241379310344829</v>
      </c>
      <c r="H27" s="2">
        <f>+B27-C27+'Noviembre 2013'!H27</f>
        <v>68</v>
      </c>
      <c r="I27" s="22">
        <f>+'Diciembre 2012'!H27</f>
        <v>58</v>
      </c>
      <c r="J27" s="18">
        <f t="shared" si="1"/>
        <v>17.241379310344829</v>
      </c>
    </row>
    <row r="28" spans="1:10" x14ac:dyDescent="0.15">
      <c r="A28" s="8" t="s">
        <v>30</v>
      </c>
      <c r="B28" s="6">
        <f>SUM(B20:B27)</f>
        <v>202</v>
      </c>
      <c r="C28" s="6">
        <f>SUM(C20:C27)</f>
        <v>159</v>
      </c>
      <c r="D28" s="7">
        <f>+(B28-C28)*100/C28</f>
        <v>27.044025157232703</v>
      </c>
      <c r="E28" s="6">
        <f>SUM(E20:E27)</f>
        <v>1775</v>
      </c>
      <c r="F28" s="6">
        <f>SUM(F20:F27)</f>
        <v>1715</v>
      </c>
      <c r="G28" s="7">
        <f>+(E28-F28)*100/F28</f>
        <v>3.4985422740524781</v>
      </c>
      <c r="H28" s="6">
        <f>SUM(H20:H27)</f>
        <v>1775</v>
      </c>
      <c r="I28" s="6">
        <f>SUM(I20:I27)</f>
        <v>1715</v>
      </c>
      <c r="J28" s="7">
        <f>+(H28-I28)*100/I28</f>
        <v>3.4985422740524781</v>
      </c>
    </row>
    <row r="29" spans="1:10" ht="14" x14ac:dyDescent="0.15">
      <c r="A29" s="16" t="s">
        <v>27</v>
      </c>
      <c r="B29" s="14">
        <f>+B7+B13+B19+B28</f>
        <v>960</v>
      </c>
      <c r="C29" s="14">
        <f>+C7+C13+C19+C28</f>
        <v>756</v>
      </c>
      <c r="D29" s="15">
        <f>+(B29-C29)*100/C29</f>
        <v>26.984126984126984</v>
      </c>
      <c r="E29" s="14">
        <f t="shared" ref="E29:I29" si="4">+E7+E13+E19+E28</f>
        <v>8913</v>
      </c>
      <c r="F29" s="14">
        <f t="shared" si="4"/>
        <v>8658</v>
      </c>
      <c r="G29" s="15">
        <f>+(E29-F29)*100/F29</f>
        <v>2.9452529452529452</v>
      </c>
      <c r="H29" s="14">
        <f t="shared" si="4"/>
        <v>8913</v>
      </c>
      <c r="I29" s="14">
        <f t="shared" si="4"/>
        <v>8658</v>
      </c>
      <c r="J29" s="15">
        <f>+(H29-I29)*100/I29</f>
        <v>2.9452529452529452</v>
      </c>
    </row>
    <row r="30" spans="1:10" x14ac:dyDescent="0.15">
      <c r="A30" s="13" t="s">
        <v>31</v>
      </c>
      <c r="B30" s="13">
        <f>+B29-B7</f>
        <v>881</v>
      </c>
      <c r="C30" s="13">
        <f>+C29-C7</f>
        <v>707</v>
      </c>
      <c r="D30" s="12">
        <f>+(B30-C30)*100/C30</f>
        <v>24.611032531824613</v>
      </c>
      <c r="E30" s="13">
        <f t="shared" ref="E30:I30" si="5">+E29-E7</f>
        <v>7958</v>
      </c>
      <c r="F30" s="13">
        <f t="shared" si="5"/>
        <v>7734</v>
      </c>
      <c r="G30" s="12">
        <f>+(E30-F30)*100/F30</f>
        <v>2.8963020429273341</v>
      </c>
      <c r="H30" s="13">
        <f t="shared" si="5"/>
        <v>7958</v>
      </c>
      <c r="I30" s="13">
        <f t="shared" si="5"/>
        <v>7734</v>
      </c>
      <c r="J30" s="12">
        <f>+(H30-I30)*100/I30</f>
        <v>2.8963020429273341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24</v>
      </c>
      <c r="C4" s="2">
        <f>+'Noviembre 2012'!B4</f>
        <v>25</v>
      </c>
      <c r="D4" s="18">
        <f>+(B4-C4)*100/C4</f>
        <v>-4</v>
      </c>
      <c r="E4" s="2">
        <f>+B4+'Octubre 2013'!E4</f>
        <v>298</v>
      </c>
      <c r="F4" s="2">
        <f>+C4+'Octubre 2013'!F4</f>
        <v>276</v>
      </c>
      <c r="G4" s="18">
        <f t="shared" ref="G4:G27" si="0">+(E4-F4)*100/F4</f>
        <v>7.9710144927536231</v>
      </c>
      <c r="H4" s="2">
        <f>+B4-C4+'Octubre 2013'!H4</f>
        <v>310</v>
      </c>
      <c r="I4" s="22">
        <f>+'Noviembre 2012'!H4</f>
        <v>299</v>
      </c>
      <c r="J4" s="18">
        <f t="shared" ref="J4:J27" si="1">+(H4-I4)*100/I4</f>
        <v>3.6789297658862878</v>
      </c>
    </row>
    <row r="5" spans="1:10" ht="13" x14ac:dyDescent="0.15">
      <c r="A5" s="1" t="s">
        <v>5</v>
      </c>
      <c r="B5" s="23">
        <v>22</v>
      </c>
      <c r="C5" s="2">
        <f>+'Noviembre 2012'!B5</f>
        <v>20</v>
      </c>
      <c r="D5" s="18">
        <f t="shared" ref="D5:D18" si="2">+(B5-C5)*100/C5</f>
        <v>10</v>
      </c>
      <c r="E5" s="2">
        <f>+B5+'Octubre 2013'!E5</f>
        <v>243</v>
      </c>
      <c r="F5" s="2">
        <f>+C5+'Octubre 2013'!F5</f>
        <v>249</v>
      </c>
      <c r="G5" s="18">
        <f t="shared" si="0"/>
        <v>-2.4096385542168677</v>
      </c>
      <c r="H5" s="2">
        <f>+B5-C5+'Octubre 2013'!H5</f>
        <v>251</v>
      </c>
      <c r="I5" s="22">
        <f>+'Noviembre 2012'!H5</f>
        <v>276</v>
      </c>
      <c r="J5" s="18">
        <f t="shared" si="1"/>
        <v>-9.0579710144927539</v>
      </c>
    </row>
    <row r="6" spans="1:10" ht="13" x14ac:dyDescent="0.15">
      <c r="A6" s="1" t="s">
        <v>6</v>
      </c>
      <c r="B6" s="23">
        <v>23</v>
      </c>
      <c r="C6" s="2">
        <f>+'Noviembre 2012'!B6</f>
        <v>29</v>
      </c>
      <c r="D6" s="18">
        <f t="shared" si="2"/>
        <v>-20.689655172413794</v>
      </c>
      <c r="E6" s="2">
        <f>+B6+'Octubre 2013'!E6</f>
        <v>335</v>
      </c>
      <c r="F6" s="2">
        <f>+C6+'Octubre 2013'!F6</f>
        <v>350</v>
      </c>
      <c r="G6" s="18">
        <f t="shared" si="0"/>
        <v>-4.2857142857142856</v>
      </c>
      <c r="H6" s="2">
        <f>+B6-C6+'Octubre 2013'!H6</f>
        <v>364</v>
      </c>
      <c r="I6" s="22">
        <f>+'Noviembre 2012'!H6</f>
        <v>389</v>
      </c>
      <c r="J6" s="18">
        <f t="shared" si="1"/>
        <v>-6.4267352185089974</v>
      </c>
    </row>
    <row r="7" spans="1:10" ht="13" x14ac:dyDescent="0.15">
      <c r="A7" s="4" t="s">
        <v>1</v>
      </c>
      <c r="B7" s="5">
        <f>SUM(B4:B6)</f>
        <v>69</v>
      </c>
      <c r="C7" s="5">
        <f>SUM(C4:C6)</f>
        <v>74</v>
      </c>
      <c r="D7" s="7">
        <f>+(B7-C7)*100/C7</f>
        <v>-6.756756756756757</v>
      </c>
      <c r="E7" s="5">
        <f>SUM(E4:E6)</f>
        <v>876</v>
      </c>
      <c r="F7" s="5">
        <f>SUM(F4:F6)</f>
        <v>875</v>
      </c>
      <c r="G7" s="7">
        <f t="shared" si="0"/>
        <v>0.11428571428571428</v>
      </c>
      <c r="H7" s="5">
        <f>SUM(H4:H6)</f>
        <v>925</v>
      </c>
      <c r="I7" s="5">
        <f>SUM(I4:I6)</f>
        <v>964</v>
      </c>
      <c r="J7" s="7">
        <f t="shared" si="1"/>
        <v>-4.0456431535269708</v>
      </c>
    </row>
    <row r="8" spans="1:10" ht="13" x14ac:dyDescent="0.15">
      <c r="A8" s="1" t="s">
        <v>7</v>
      </c>
      <c r="B8" s="23">
        <v>8</v>
      </c>
      <c r="C8" s="2">
        <f>+'Noviembre 2012'!B8</f>
        <v>8</v>
      </c>
      <c r="D8" s="18">
        <f t="shared" si="2"/>
        <v>0</v>
      </c>
      <c r="E8" s="2">
        <f>+B8+'Octubre 2013'!E8</f>
        <v>104</v>
      </c>
      <c r="F8" s="2">
        <f>+C8+'Octubre 2013'!F8</f>
        <v>136</v>
      </c>
      <c r="G8" s="18">
        <f t="shared" si="0"/>
        <v>-23.529411764705884</v>
      </c>
      <c r="H8" s="2">
        <f>+B8-C8+'Octubre 2013'!H8</f>
        <v>113</v>
      </c>
      <c r="I8" s="22">
        <f>+'Noviembre 2012'!H8</f>
        <v>145</v>
      </c>
      <c r="J8" s="18">
        <f t="shared" si="1"/>
        <v>-22.068965517241381</v>
      </c>
    </row>
    <row r="9" spans="1:10" ht="13" x14ac:dyDescent="0.15">
      <c r="A9" s="1" t="s">
        <v>8</v>
      </c>
      <c r="B9" s="23">
        <v>8</v>
      </c>
      <c r="C9" s="2">
        <f>+'Noviembre 2012'!B9</f>
        <v>14</v>
      </c>
      <c r="D9" s="18">
        <f t="shared" si="2"/>
        <v>-42.857142857142854</v>
      </c>
      <c r="E9" s="2">
        <f>+B9+'Octubre 2013'!E9</f>
        <v>110</v>
      </c>
      <c r="F9" s="2">
        <f>+C9+'Octubre 2013'!F9</f>
        <v>140</v>
      </c>
      <c r="G9" s="18">
        <f t="shared" si="0"/>
        <v>-21.428571428571427</v>
      </c>
      <c r="H9" s="2">
        <f>+B9-C9+'Octubre 2013'!H9</f>
        <v>120</v>
      </c>
      <c r="I9" s="22">
        <f>+'Noviembre 2012'!H9</f>
        <v>154</v>
      </c>
      <c r="J9" s="18">
        <f t="shared" si="1"/>
        <v>-22.077922077922079</v>
      </c>
    </row>
    <row r="10" spans="1:10" ht="13" x14ac:dyDescent="0.15">
      <c r="A10" s="1" t="s">
        <v>9</v>
      </c>
      <c r="B10" s="23">
        <v>30</v>
      </c>
      <c r="C10" s="2">
        <f>+'Noviembre 2012'!B10</f>
        <v>25</v>
      </c>
      <c r="D10" s="18">
        <f t="shared" si="2"/>
        <v>20</v>
      </c>
      <c r="E10" s="2">
        <f>+B10+'Octubre 2013'!E10</f>
        <v>306</v>
      </c>
      <c r="F10" s="2">
        <f>+C10+'Octubre 2013'!F10</f>
        <v>341</v>
      </c>
      <c r="G10" s="18">
        <f t="shared" si="0"/>
        <v>-10.263929618768328</v>
      </c>
      <c r="H10" s="2">
        <f>+B10-C10+'Octubre 2013'!H10</f>
        <v>344</v>
      </c>
      <c r="I10" s="22">
        <f>+'Noviembre 2012'!H10</f>
        <v>389</v>
      </c>
      <c r="J10" s="18">
        <f t="shared" si="1"/>
        <v>-11.568123393316196</v>
      </c>
    </row>
    <row r="11" spans="1:10" ht="13" x14ac:dyDescent="0.15">
      <c r="A11" s="1" t="s">
        <v>10</v>
      </c>
      <c r="B11" s="23">
        <v>84</v>
      </c>
      <c r="C11" s="2">
        <f>+'Noviembre 2012'!B11</f>
        <v>56</v>
      </c>
      <c r="D11" s="18">
        <f t="shared" si="2"/>
        <v>50</v>
      </c>
      <c r="E11" s="2">
        <f>+B11+'Octubre 2013'!E11</f>
        <v>847</v>
      </c>
      <c r="F11" s="2">
        <f>+C11+'Octubre 2013'!F11</f>
        <v>782</v>
      </c>
      <c r="G11" s="18">
        <f t="shared" si="0"/>
        <v>8.3120204603580561</v>
      </c>
      <c r="H11" s="2">
        <f>+B11-C11+'Octubre 2013'!H11</f>
        <v>915</v>
      </c>
      <c r="I11" s="22">
        <f>+'Noviembre 2012'!H11</f>
        <v>918</v>
      </c>
      <c r="J11" s="18">
        <f t="shared" si="1"/>
        <v>-0.32679738562091504</v>
      </c>
    </row>
    <row r="12" spans="1:10" ht="13" x14ac:dyDescent="0.15">
      <c r="A12" s="1" t="s">
        <v>11</v>
      </c>
      <c r="B12" s="23">
        <v>205</v>
      </c>
      <c r="C12" s="2">
        <f>+'Noviembre 2012'!B12</f>
        <v>142</v>
      </c>
      <c r="D12" s="18">
        <f t="shared" si="2"/>
        <v>44.366197183098592</v>
      </c>
      <c r="E12" s="2">
        <f>+B12+'Octubre 2013'!E12</f>
        <v>1878</v>
      </c>
      <c r="F12" s="2">
        <f>+C12+'Octubre 2013'!F12</f>
        <v>2090</v>
      </c>
      <c r="G12" s="18">
        <f t="shared" si="0"/>
        <v>-10.14354066985646</v>
      </c>
      <c r="H12" s="2">
        <f>+B12-C12+'Octubre 2013'!H12</f>
        <v>2085</v>
      </c>
      <c r="I12" s="22">
        <f>+'Noviembre 2012'!H12</f>
        <v>2334</v>
      </c>
      <c r="J12" s="18">
        <f t="shared" si="1"/>
        <v>-10.668380462724937</v>
      </c>
    </row>
    <row r="13" spans="1:10" ht="13" x14ac:dyDescent="0.15">
      <c r="A13" s="4" t="s">
        <v>2</v>
      </c>
      <c r="B13" s="5">
        <f>SUM(B8:B12)</f>
        <v>335</v>
      </c>
      <c r="C13" s="5">
        <f>SUM(C8:C12)</f>
        <v>245</v>
      </c>
      <c r="D13" s="7">
        <f>+(B13-C13)*100/C13</f>
        <v>36.734693877551024</v>
      </c>
      <c r="E13" s="5">
        <f>SUM(E8:E12)</f>
        <v>3245</v>
      </c>
      <c r="F13" s="5">
        <f>SUM(F8:F12)</f>
        <v>3489</v>
      </c>
      <c r="G13" s="7">
        <f t="shared" si="0"/>
        <v>-6.993407853253081</v>
      </c>
      <c r="H13" s="5">
        <f>SUM(H8:H12)</f>
        <v>3577</v>
      </c>
      <c r="I13" s="5">
        <f>SUM(I8:I12)</f>
        <v>3940</v>
      </c>
      <c r="J13" s="7">
        <f t="shared" si="1"/>
        <v>-9.2131979695431472</v>
      </c>
    </row>
    <row r="14" spans="1:10" ht="13" x14ac:dyDescent="0.15">
      <c r="A14" s="1" t="s">
        <v>12</v>
      </c>
      <c r="B14" s="23">
        <v>70</v>
      </c>
      <c r="C14" s="2">
        <f>+'Noviembre 2012'!B14</f>
        <v>44</v>
      </c>
      <c r="D14" s="18">
        <f t="shared" si="2"/>
        <v>59.090909090909093</v>
      </c>
      <c r="E14" s="2">
        <f>+B14+'Octubre 2013'!E14</f>
        <v>572</v>
      </c>
      <c r="F14" s="2">
        <f>+C14+'Octubre 2013'!F14</f>
        <v>421</v>
      </c>
      <c r="G14" s="18">
        <f t="shared" si="0"/>
        <v>35.866983372921617</v>
      </c>
      <c r="H14" s="2">
        <f>+B14-C14+'Octubre 2013'!H14</f>
        <v>622</v>
      </c>
      <c r="I14" s="22">
        <f>+'Noviembre 2012'!H14</f>
        <v>471</v>
      </c>
      <c r="J14" s="18">
        <f t="shared" si="1"/>
        <v>32.059447983014863</v>
      </c>
    </row>
    <row r="15" spans="1:10" ht="13" x14ac:dyDescent="0.15">
      <c r="A15" s="1" t="s">
        <v>13</v>
      </c>
      <c r="B15" s="23">
        <v>63</v>
      </c>
      <c r="C15" s="2">
        <f>+'Noviembre 2012'!B15</f>
        <v>23</v>
      </c>
      <c r="D15" s="18">
        <f t="shared" si="2"/>
        <v>173.91304347826087</v>
      </c>
      <c r="E15" s="2">
        <f>+B15+'Octubre 2013'!E15</f>
        <v>558</v>
      </c>
      <c r="F15" s="2">
        <f>+C15+'Octubre 2013'!F15</f>
        <v>429</v>
      </c>
      <c r="G15" s="18">
        <f t="shared" si="0"/>
        <v>30.06993006993007</v>
      </c>
      <c r="H15" s="2">
        <f>+B15-C15+'Octubre 2013'!H15</f>
        <v>613</v>
      </c>
      <c r="I15" s="22">
        <f>+'Noviembre 2012'!H15</f>
        <v>495</v>
      </c>
      <c r="J15" s="18">
        <f t="shared" si="1"/>
        <v>23.838383838383837</v>
      </c>
    </row>
    <row r="16" spans="1:10" ht="13" x14ac:dyDescent="0.15">
      <c r="A16" s="1" t="s">
        <v>14</v>
      </c>
      <c r="B16" s="24">
        <v>44</v>
      </c>
      <c r="C16" s="2">
        <f>+'Noviembre 2012'!B16</f>
        <v>34</v>
      </c>
      <c r="D16" s="18">
        <f t="shared" si="2"/>
        <v>29.411764705882351</v>
      </c>
      <c r="E16" s="2">
        <f>+B16+'Octubre 2013'!E16</f>
        <v>436</v>
      </c>
      <c r="F16" s="2">
        <f>+C16+'Octubre 2013'!F16</f>
        <v>436</v>
      </c>
      <c r="G16" s="18">
        <f t="shared" si="0"/>
        <v>0</v>
      </c>
      <c r="H16" s="2">
        <f>+B16-C16+'Octubre 2013'!H16</f>
        <v>476</v>
      </c>
      <c r="I16" s="22">
        <f>+'Noviembre 2012'!H16</f>
        <v>489</v>
      </c>
      <c r="J16" s="18">
        <f t="shared" si="1"/>
        <v>-2.6584867075664622</v>
      </c>
    </row>
    <row r="17" spans="1:10" ht="13" x14ac:dyDescent="0.15">
      <c r="A17" s="1" t="s">
        <v>15</v>
      </c>
      <c r="B17" s="23">
        <v>31</v>
      </c>
      <c r="C17" s="2">
        <f>+'Noviembre 2012'!B17</f>
        <v>24</v>
      </c>
      <c r="D17" s="18">
        <f t="shared" si="2"/>
        <v>29.166666666666668</v>
      </c>
      <c r="E17" s="2">
        <f>+B17+'Octubre 2013'!E17</f>
        <v>366</v>
      </c>
      <c r="F17" s="2">
        <f>+C17+'Octubre 2013'!F17</f>
        <v>363</v>
      </c>
      <c r="G17" s="18">
        <f t="shared" si="0"/>
        <v>0.82644628099173556</v>
      </c>
      <c r="H17" s="2">
        <f>+B17-C17+'Octubre 2013'!H17</f>
        <v>407</v>
      </c>
      <c r="I17" s="22">
        <f>+'Noviembre 2012'!H17</f>
        <v>403</v>
      </c>
      <c r="J17" s="18">
        <f t="shared" si="1"/>
        <v>0.99255583126550873</v>
      </c>
    </row>
    <row r="18" spans="1:10" ht="13" x14ac:dyDescent="0.15">
      <c r="A18" s="1" t="s">
        <v>0</v>
      </c>
      <c r="B18" s="23">
        <v>37</v>
      </c>
      <c r="C18" s="2">
        <f>+'Noviembre 2012'!B18</f>
        <v>22</v>
      </c>
      <c r="D18" s="18">
        <f t="shared" si="2"/>
        <v>68.181818181818187</v>
      </c>
      <c r="E18" s="2">
        <f>+B18+'Octubre 2013'!E18</f>
        <v>327</v>
      </c>
      <c r="F18" s="2">
        <f>+C18+'Octubre 2013'!F18</f>
        <v>333</v>
      </c>
      <c r="G18" s="18">
        <f t="shared" si="0"/>
        <v>-1.8018018018018018</v>
      </c>
      <c r="H18" s="2">
        <f>+B18-C18+'Octubre 2013'!H18</f>
        <v>357</v>
      </c>
      <c r="I18" s="22">
        <f>+'Noviembre 2012'!H18</f>
        <v>381</v>
      </c>
      <c r="J18" s="18">
        <f t="shared" si="1"/>
        <v>-6.2992125984251972</v>
      </c>
    </row>
    <row r="19" spans="1:10" ht="13" x14ac:dyDescent="0.15">
      <c r="A19" s="4" t="s">
        <v>3</v>
      </c>
      <c r="B19" s="5">
        <f>SUM(B14:B18)</f>
        <v>245</v>
      </c>
      <c r="C19" s="5">
        <f>SUM(C14:C18)</f>
        <v>147</v>
      </c>
      <c r="D19" s="7">
        <f>+(B19-C19)*100/C19</f>
        <v>66.666666666666671</v>
      </c>
      <c r="E19" s="5">
        <f>SUM(E14:E18)</f>
        <v>2259</v>
      </c>
      <c r="F19" s="5">
        <f>SUM(F14:F18)</f>
        <v>1982</v>
      </c>
      <c r="G19" s="7">
        <f t="shared" si="0"/>
        <v>13.975782038345105</v>
      </c>
      <c r="H19" s="5">
        <f>SUM(H14:H18)</f>
        <v>2475</v>
      </c>
      <c r="I19" s="5">
        <f>SUM(I14:I18)</f>
        <v>2239</v>
      </c>
      <c r="J19" s="7">
        <f t="shared" si="1"/>
        <v>10.540419830281376</v>
      </c>
    </row>
    <row r="20" spans="1:10" ht="13" x14ac:dyDescent="0.15">
      <c r="A20" s="1" t="s">
        <v>16</v>
      </c>
      <c r="B20" s="23">
        <v>35</v>
      </c>
      <c r="C20" s="2">
        <f>+'Noviembre 2012'!B20</f>
        <v>37</v>
      </c>
      <c r="D20" s="18">
        <f t="shared" ref="D20:D27" si="3">+(B20-C20)*100/C20</f>
        <v>-5.4054054054054053</v>
      </c>
      <c r="E20" s="2">
        <f>+B20+'Octubre 2013'!E20</f>
        <v>285</v>
      </c>
      <c r="F20" s="2">
        <f>+C20+'Octubre 2013'!F20</f>
        <v>401</v>
      </c>
      <c r="G20" s="18">
        <f t="shared" si="0"/>
        <v>-28.927680798004989</v>
      </c>
      <c r="H20" s="2">
        <f>+B20-C20+'Octubre 2013'!H20</f>
        <v>338</v>
      </c>
      <c r="I20" s="22">
        <f>+'Noviembre 2012'!H20</f>
        <v>456</v>
      </c>
      <c r="J20" s="18">
        <f t="shared" si="1"/>
        <v>-25.87719298245614</v>
      </c>
    </row>
    <row r="21" spans="1:10" ht="13" x14ac:dyDescent="0.15">
      <c r="A21" s="1" t="s">
        <v>17</v>
      </c>
      <c r="B21" s="23">
        <v>29</v>
      </c>
      <c r="C21" s="2">
        <f>+'Noviembre 2012'!B21</f>
        <v>17</v>
      </c>
      <c r="D21" s="18">
        <f t="shared" si="3"/>
        <v>70.588235294117652</v>
      </c>
      <c r="E21" s="2">
        <f>+B21+'Octubre 2013'!E21</f>
        <v>382</v>
      </c>
      <c r="F21" s="2">
        <f>+C21+'Octubre 2013'!F21</f>
        <v>322</v>
      </c>
      <c r="G21" s="18">
        <f t="shared" si="0"/>
        <v>18.633540372670808</v>
      </c>
      <c r="H21" s="2">
        <f>+B21-C21+'Octubre 2013'!H21</f>
        <v>409</v>
      </c>
      <c r="I21" s="22">
        <f>+'Noviembre 2012'!H21</f>
        <v>375</v>
      </c>
      <c r="J21" s="18">
        <f t="shared" si="1"/>
        <v>9.0666666666666664</v>
      </c>
    </row>
    <row r="22" spans="1:10" ht="13" x14ac:dyDescent="0.15">
      <c r="A22" s="1" t="s">
        <v>19</v>
      </c>
      <c r="B22" s="23">
        <v>7</v>
      </c>
      <c r="C22" s="2">
        <f>+'Noviembre 2012'!B22</f>
        <v>3</v>
      </c>
      <c r="D22" s="18">
        <f t="shared" si="3"/>
        <v>133.33333333333334</v>
      </c>
      <c r="E22" s="2">
        <f>+B22+'Octubre 2013'!E22</f>
        <v>55</v>
      </c>
      <c r="F22" s="2">
        <f>+C22+'Octubre 2013'!F22</f>
        <v>44</v>
      </c>
      <c r="G22" s="18">
        <f t="shared" si="0"/>
        <v>25</v>
      </c>
      <c r="H22" s="2">
        <f>+B22-C22+'Octubre 2013'!H22</f>
        <v>57</v>
      </c>
      <c r="I22" s="22">
        <f>+'Noviembre 2012'!H22</f>
        <v>49</v>
      </c>
      <c r="J22" s="18">
        <f t="shared" si="1"/>
        <v>16.326530612244898</v>
      </c>
    </row>
    <row r="23" spans="1:10" ht="13" x14ac:dyDescent="0.15">
      <c r="A23" s="1" t="s">
        <v>18</v>
      </c>
      <c r="B23" s="23">
        <v>18</v>
      </c>
      <c r="C23" s="2">
        <f>+'Noviembre 2012'!B23</f>
        <v>9</v>
      </c>
      <c r="D23" s="18">
        <f t="shared" si="3"/>
        <v>100</v>
      </c>
      <c r="E23" s="2">
        <f>+B23+'Octubre 2013'!E23</f>
        <v>207</v>
      </c>
      <c r="F23" s="2">
        <f>+C23+'Octubre 2013'!F23</f>
        <v>190</v>
      </c>
      <c r="G23" s="18">
        <f t="shared" si="0"/>
        <v>8.9473684210526319</v>
      </c>
      <c r="H23" s="2">
        <f>+B23-C23+'Octubre 2013'!H23</f>
        <v>226</v>
      </c>
      <c r="I23" s="22">
        <f>+'Noviembre 2012'!H23</f>
        <v>215</v>
      </c>
      <c r="J23" s="18">
        <f t="shared" si="1"/>
        <v>5.1162790697674421</v>
      </c>
    </row>
    <row r="24" spans="1:10" ht="13" x14ac:dyDescent="0.15">
      <c r="A24" s="1" t="s">
        <v>20</v>
      </c>
      <c r="B24" s="23">
        <v>17</v>
      </c>
      <c r="C24" s="2">
        <f>+'Noviembre 2012'!B24</f>
        <v>13</v>
      </c>
      <c r="D24" s="18">
        <f t="shared" si="3"/>
        <v>30.76923076923077</v>
      </c>
      <c r="E24" s="2">
        <f>+B24+'Octubre 2013'!E24</f>
        <v>170</v>
      </c>
      <c r="F24" s="2">
        <f>+C24+'Octubre 2013'!F24</f>
        <v>137</v>
      </c>
      <c r="G24" s="18">
        <f t="shared" si="0"/>
        <v>24.087591240875913</v>
      </c>
      <c r="H24" s="2">
        <f>+B24-C24+'Octubre 2013'!H24</f>
        <v>193</v>
      </c>
      <c r="I24" s="22">
        <f>+'Noviembre 2012'!H24</f>
        <v>167</v>
      </c>
      <c r="J24" s="18">
        <f t="shared" si="1"/>
        <v>15.568862275449101</v>
      </c>
    </row>
    <row r="25" spans="1:10" ht="13" x14ac:dyDescent="0.15">
      <c r="A25" s="1" t="s">
        <v>22</v>
      </c>
      <c r="B25" s="23">
        <v>34</v>
      </c>
      <c r="C25" s="2">
        <f>+'Noviembre 2012'!B25</f>
        <v>19</v>
      </c>
      <c r="D25" s="18">
        <f t="shared" si="3"/>
        <v>78.94736842105263</v>
      </c>
      <c r="E25" s="2">
        <f>+B25+'Octubre 2013'!E25</f>
        <v>330</v>
      </c>
      <c r="F25" s="2">
        <f>+C25+'Octubre 2013'!F25</f>
        <v>349</v>
      </c>
      <c r="G25" s="18">
        <f t="shared" si="0"/>
        <v>-5.4441260744985671</v>
      </c>
      <c r="H25" s="2">
        <f>+B25-C25+'Octubre 2013'!H25</f>
        <v>353</v>
      </c>
      <c r="I25" s="22">
        <f>+'Noviembre 2012'!H25</f>
        <v>380</v>
      </c>
      <c r="J25" s="18">
        <f t="shared" si="1"/>
        <v>-7.1052631578947372</v>
      </c>
    </row>
    <row r="26" spans="1:10" ht="13" x14ac:dyDescent="0.15">
      <c r="A26" s="1" t="s">
        <v>21</v>
      </c>
      <c r="B26" s="23">
        <v>5</v>
      </c>
      <c r="C26" s="2">
        <f>+'Noviembre 2012'!B26</f>
        <v>6</v>
      </c>
      <c r="D26" s="18">
        <f t="shared" si="3"/>
        <v>-16.666666666666668</v>
      </c>
      <c r="E26" s="2">
        <f>+B26+'Octubre 2013'!E26</f>
        <v>87</v>
      </c>
      <c r="F26" s="2">
        <f>+C26+'Octubre 2013'!F26</f>
        <v>63</v>
      </c>
      <c r="G26" s="18">
        <f t="shared" si="0"/>
        <v>38.095238095238095</v>
      </c>
      <c r="H26" s="2">
        <f>+B26-C26+'Octubre 2013'!H26</f>
        <v>91</v>
      </c>
      <c r="I26" s="22">
        <f>+'Noviembre 2012'!H26</f>
        <v>66</v>
      </c>
      <c r="J26" s="18">
        <f t="shared" si="1"/>
        <v>37.878787878787875</v>
      </c>
    </row>
    <row r="27" spans="1:10" ht="13" x14ac:dyDescent="0.15">
      <c r="A27" s="1" t="s">
        <v>28</v>
      </c>
      <c r="B27" s="23">
        <v>7</v>
      </c>
      <c r="C27" s="2">
        <f>+'Noviembre 2012'!B27</f>
        <v>4</v>
      </c>
      <c r="D27" s="18">
        <f t="shared" si="3"/>
        <v>75</v>
      </c>
      <c r="E27" s="2">
        <f>+B27+'Octubre 2013'!E27</f>
        <v>57</v>
      </c>
      <c r="F27" s="2">
        <f>+C27+'Octubre 2013'!F27</f>
        <v>50</v>
      </c>
      <c r="G27" s="18">
        <f t="shared" si="0"/>
        <v>14</v>
      </c>
      <c r="H27" s="2">
        <f>+B27-C27+'Octubre 2013'!H27</f>
        <v>65</v>
      </c>
      <c r="I27" s="22">
        <f>+'Noviembre 2012'!H27</f>
        <v>52</v>
      </c>
      <c r="J27" s="18">
        <f t="shared" si="1"/>
        <v>25</v>
      </c>
    </row>
    <row r="28" spans="1:10" x14ac:dyDescent="0.15">
      <c r="A28" s="8" t="s">
        <v>30</v>
      </c>
      <c r="B28" s="6">
        <f>SUM(B20:B27)</f>
        <v>152</v>
      </c>
      <c r="C28" s="6">
        <f>SUM(C20:C27)</f>
        <v>108</v>
      </c>
      <c r="D28" s="7">
        <f>+(B28-C28)*100/C28</f>
        <v>40.74074074074074</v>
      </c>
      <c r="E28" s="6">
        <f>SUM(E20:E27)</f>
        <v>1573</v>
      </c>
      <c r="F28" s="6">
        <f>SUM(F20:F27)</f>
        <v>1556</v>
      </c>
      <c r="G28" s="7">
        <f>+(E28-F28)*100/F28</f>
        <v>1.0925449871465296</v>
      </c>
      <c r="H28" s="6">
        <f>SUM(H20:H27)</f>
        <v>1732</v>
      </c>
      <c r="I28" s="6">
        <f>SUM(I20:I27)</f>
        <v>1760</v>
      </c>
      <c r="J28" s="7">
        <f>+(H28-I28)*100/I28</f>
        <v>-1.5909090909090908</v>
      </c>
    </row>
    <row r="29" spans="1:10" ht="14" x14ac:dyDescent="0.15">
      <c r="A29" s="16" t="s">
        <v>27</v>
      </c>
      <c r="B29" s="14">
        <f>+B7+B13+B19+B28</f>
        <v>801</v>
      </c>
      <c r="C29" s="14">
        <f>+C7+C13+C19+C28</f>
        <v>574</v>
      </c>
      <c r="D29" s="15">
        <f>+(B29-C29)*100/C29</f>
        <v>39.547038327526131</v>
      </c>
      <c r="E29" s="14">
        <f t="shared" ref="E29:I29" si="4">+E7+E13+E19+E28</f>
        <v>7953</v>
      </c>
      <c r="F29" s="14">
        <f t="shared" si="4"/>
        <v>7902</v>
      </c>
      <c r="G29" s="15">
        <f>+(E29-F29)*100/F29</f>
        <v>0.64540622627182986</v>
      </c>
      <c r="H29" s="14">
        <f t="shared" si="4"/>
        <v>8709</v>
      </c>
      <c r="I29" s="14">
        <f t="shared" si="4"/>
        <v>8903</v>
      </c>
      <c r="J29" s="15">
        <f>+(H29-I29)*100/I29</f>
        <v>-2.1790407727732224</v>
      </c>
    </row>
    <row r="30" spans="1:10" x14ac:dyDescent="0.15">
      <c r="A30" s="13" t="s">
        <v>31</v>
      </c>
      <c r="B30" s="13">
        <f>+B29-B7</f>
        <v>732</v>
      </c>
      <c r="C30" s="13">
        <f>+C29-C7</f>
        <v>500</v>
      </c>
      <c r="D30" s="12">
        <f>+(B30-C30)*100/C30</f>
        <v>46.4</v>
      </c>
      <c r="E30" s="13">
        <f t="shared" ref="E30:I30" si="5">+E29-E7</f>
        <v>7077</v>
      </c>
      <c r="F30" s="13">
        <f t="shared" si="5"/>
        <v>7027</v>
      </c>
      <c r="G30" s="12">
        <f>+(E30-F30)*100/F30</f>
        <v>0.71154119823537787</v>
      </c>
      <c r="H30" s="13">
        <f t="shared" si="5"/>
        <v>7784</v>
      </c>
      <c r="I30" s="13">
        <f t="shared" si="5"/>
        <v>7939</v>
      </c>
      <c r="J30" s="12">
        <f>+(H30-I30)*100/I30</f>
        <v>-1.9523869504975437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4">
        <v>52</v>
      </c>
      <c r="C4" s="2">
        <f>+'Octubre 2012'!B4</f>
        <v>36</v>
      </c>
      <c r="D4" s="18">
        <f>+(B4-C4)*100/C4</f>
        <v>44.444444444444443</v>
      </c>
      <c r="E4" s="2">
        <f>+B4+'Septiembre 2013'!E4</f>
        <v>274</v>
      </c>
      <c r="F4" s="2">
        <f>+C4+'Septiembre 2013'!F4</f>
        <v>251</v>
      </c>
      <c r="G4" s="18">
        <f t="shared" ref="G4:G27" si="0">+(E4-F4)*100/F4</f>
        <v>9.1633466135458175</v>
      </c>
      <c r="H4" s="2">
        <f>+B4-C4+'Septiembre 2013'!H4</f>
        <v>311</v>
      </c>
      <c r="I4" s="22">
        <f>+'Octubre 2012'!H4</f>
        <v>305</v>
      </c>
      <c r="J4" s="18">
        <f t="shared" ref="J4:J27" si="1">+(H4-I4)*100/I4</f>
        <v>1.9672131147540983</v>
      </c>
    </row>
    <row r="5" spans="1:10" ht="13" x14ac:dyDescent="0.15">
      <c r="A5" s="1" t="s">
        <v>5</v>
      </c>
      <c r="B5" s="23">
        <v>30</v>
      </c>
      <c r="C5" s="2">
        <f>+'Octubre 2012'!B5</f>
        <v>18</v>
      </c>
      <c r="D5" s="18">
        <f t="shared" ref="D5:D18" si="2">+(B5-C5)*100/C5</f>
        <v>66.666666666666671</v>
      </c>
      <c r="E5" s="2">
        <f>+B5+'Septiembre 2013'!E5</f>
        <v>221</v>
      </c>
      <c r="F5" s="2">
        <f>+C5+'Septiembre 2013'!F5</f>
        <v>229</v>
      </c>
      <c r="G5" s="18">
        <f t="shared" si="0"/>
        <v>-3.4934497816593888</v>
      </c>
      <c r="H5" s="2">
        <f>+B5-C5+'Septiembre 2013'!H5</f>
        <v>249</v>
      </c>
      <c r="I5" s="22">
        <f>+'Octubre 2012'!H5</f>
        <v>278</v>
      </c>
      <c r="J5" s="18">
        <f t="shared" si="1"/>
        <v>-10.431654676258994</v>
      </c>
    </row>
    <row r="6" spans="1:10" ht="13" x14ac:dyDescent="0.15">
      <c r="A6" s="1" t="s">
        <v>6</v>
      </c>
      <c r="B6" s="23">
        <v>36</v>
      </c>
      <c r="C6" s="2">
        <f>+'Octubre 2012'!B6</f>
        <v>34</v>
      </c>
      <c r="D6" s="18">
        <f t="shared" si="2"/>
        <v>5.882352941176471</v>
      </c>
      <c r="E6" s="2">
        <f>+B6+'Septiembre 2013'!E6</f>
        <v>312</v>
      </c>
      <c r="F6" s="2">
        <f>+C6+'Septiembre 2013'!F6</f>
        <v>321</v>
      </c>
      <c r="G6" s="18">
        <f t="shared" si="0"/>
        <v>-2.8037383177570092</v>
      </c>
      <c r="H6" s="2">
        <f>+B6-C6+'Septiembre 2013'!H6</f>
        <v>370</v>
      </c>
      <c r="I6" s="22">
        <f>+'Octubre 2012'!H6</f>
        <v>383</v>
      </c>
      <c r="J6" s="18">
        <f t="shared" si="1"/>
        <v>-3.3942558746736293</v>
      </c>
    </row>
    <row r="7" spans="1:10" ht="13" x14ac:dyDescent="0.15">
      <c r="A7" s="4" t="s">
        <v>1</v>
      </c>
      <c r="B7" s="5">
        <f>SUM(B4:B6)</f>
        <v>118</v>
      </c>
      <c r="C7" s="5">
        <f>SUM(C4:C6)</f>
        <v>88</v>
      </c>
      <c r="D7" s="7">
        <f>+(B7-C7)*100/C7</f>
        <v>34.090909090909093</v>
      </c>
      <c r="E7" s="5">
        <f>SUM(E4:E6)</f>
        <v>807</v>
      </c>
      <c r="F7" s="5">
        <f>SUM(F4:F6)</f>
        <v>801</v>
      </c>
      <c r="G7" s="7">
        <f t="shared" si="0"/>
        <v>0.74906367041198507</v>
      </c>
      <c r="H7" s="5">
        <f>SUM(H4:H6)</f>
        <v>930</v>
      </c>
      <c r="I7" s="5">
        <f>SUM(I4:I6)</f>
        <v>966</v>
      </c>
      <c r="J7" s="7">
        <f t="shared" si="1"/>
        <v>-3.7267080745341614</v>
      </c>
    </row>
    <row r="8" spans="1:10" ht="13" x14ac:dyDescent="0.15">
      <c r="A8" s="1" t="s">
        <v>7</v>
      </c>
      <c r="B8" s="23">
        <v>14</v>
      </c>
      <c r="C8" s="2">
        <f>+'Octubre 2012'!B8</f>
        <v>10</v>
      </c>
      <c r="D8" s="18">
        <f t="shared" si="2"/>
        <v>40</v>
      </c>
      <c r="E8" s="2">
        <f>+B8+'Septiembre 2013'!E8</f>
        <v>96</v>
      </c>
      <c r="F8" s="2">
        <f>+C8+'Septiembre 2013'!F8</f>
        <v>128</v>
      </c>
      <c r="G8" s="18">
        <f t="shared" si="0"/>
        <v>-25</v>
      </c>
      <c r="H8" s="2">
        <f>+B8-C8+'Septiembre 2013'!H8</f>
        <v>113</v>
      </c>
      <c r="I8" s="22">
        <f>+'Octubre 2012'!H8</f>
        <v>142</v>
      </c>
      <c r="J8" s="18">
        <f t="shared" si="1"/>
        <v>-20.422535211267604</v>
      </c>
    </row>
    <row r="9" spans="1:10" ht="13" x14ac:dyDescent="0.15">
      <c r="A9" s="1" t="s">
        <v>8</v>
      </c>
      <c r="B9" s="23">
        <v>13</v>
      </c>
      <c r="C9" s="2">
        <f>+'Octubre 2012'!B9</f>
        <v>11</v>
      </c>
      <c r="D9" s="18">
        <f t="shared" si="2"/>
        <v>18.181818181818183</v>
      </c>
      <c r="E9" s="2">
        <f>+B9+'Septiembre 2013'!E9</f>
        <v>102</v>
      </c>
      <c r="F9" s="2">
        <f>+C9+'Septiembre 2013'!F9</f>
        <v>126</v>
      </c>
      <c r="G9" s="18">
        <f t="shared" si="0"/>
        <v>-19.047619047619047</v>
      </c>
      <c r="H9" s="2">
        <f>+B9-C9+'Septiembre 2013'!H9</f>
        <v>126</v>
      </c>
      <c r="I9" s="22">
        <f>+'Octubre 2012'!H9</f>
        <v>151</v>
      </c>
      <c r="J9" s="18">
        <f t="shared" si="1"/>
        <v>-16.556291390728475</v>
      </c>
    </row>
    <row r="10" spans="1:10" ht="13" x14ac:dyDescent="0.15">
      <c r="A10" s="1" t="s">
        <v>9</v>
      </c>
      <c r="B10" s="23">
        <v>29</v>
      </c>
      <c r="C10" s="2">
        <f>+'Octubre 2012'!B10</f>
        <v>33</v>
      </c>
      <c r="D10" s="18">
        <f t="shared" si="2"/>
        <v>-12.121212121212121</v>
      </c>
      <c r="E10" s="2">
        <f>+B10+'Septiembre 2013'!E10</f>
        <v>276</v>
      </c>
      <c r="F10" s="2">
        <f>+C10+'Septiembre 2013'!F10</f>
        <v>316</v>
      </c>
      <c r="G10" s="18">
        <f t="shared" si="0"/>
        <v>-12.658227848101266</v>
      </c>
      <c r="H10" s="2">
        <f>+B10-C10+'Septiembre 2013'!H10</f>
        <v>339</v>
      </c>
      <c r="I10" s="22">
        <f>+'Octubre 2012'!H10</f>
        <v>388</v>
      </c>
      <c r="J10" s="18">
        <f t="shared" si="1"/>
        <v>-12.628865979381443</v>
      </c>
    </row>
    <row r="11" spans="1:10" ht="13" x14ac:dyDescent="0.15">
      <c r="A11" s="1" t="s">
        <v>10</v>
      </c>
      <c r="B11" s="23">
        <v>128</v>
      </c>
      <c r="C11" s="2">
        <f>+'Octubre 2012'!B11</f>
        <v>58</v>
      </c>
      <c r="D11" s="18">
        <f t="shared" si="2"/>
        <v>120.68965517241379</v>
      </c>
      <c r="E11" s="2">
        <f>+B11+'Septiembre 2013'!E11</f>
        <v>763</v>
      </c>
      <c r="F11" s="2">
        <f>+C11+'Septiembre 2013'!F11</f>
        <v>726</v>
      </c>
      <c r="G11" s="18">
        <f t="shared" si="0"/>
        <v>5.0964187327823689</v>
      </c>
      <c r="H11" s="2">
        <f>+B11-C11+'Septiembre 2013'!H11</f>
        <v>887</v>
      </c>
      <c r="I11" s="22">
        <f>+'Octubre 2012'!H11</f>
        <v>951</v>
      </c>
      <c r="J11" s="18">
        <f t="shared" si="1"/>
        <v>-6.7297581493165088</v>
      </c>
    </row>
    <row r="12" spans="1:10" ht="13" x14ac:dyDescent="0.15">
      <c r="A12" s="1" t="s">
        <v>11</v>
      </c>
      <c r="B12" s="23">
        <v>213</v>
      </c>
      <c r="C12" s="2">
        <f>+'Octubre 2012'!B12</f>
        <v>158</v>
      </c>
      <c r="D12" s="18">
        <f t="shared" si="2"/>
        <v>34.810126582278478</v>
      </c>
      <c r="E12" s="2">
        <f>+B12+'Septiembre 2013'!E12</f>
        <v>1673</v>
      </c>
      <c r="F12" s="2">
        <f>+C12+'Septiembre 2013'!F12</f>
        <v>1948</v>
      </c>
      <c r="G12" s="18">
        <f t="shared" si="0"/>
        <v>-14.117043121149898</v>
      </c>
      <c r="H12" s="2">
        <f>+B12-C12+'Septiembre 2013'!H12</f>
        <v>2022</v>
      </c>
      <c r="I12" s="22">
        <f>+'Octubre 2012'!H12</f>
        <v>2411</v>
      </c>
      <c r="J12" s="18">
        <f t="shared" si="1"/>
        <v>-16.134384072998756</v>
      </c>
    </row>
    <row r="13" spans="1:10" ht="13" x14ac:dyDescent="0.15">
      <c r="A13" s="4" t="s">
        <v>2</v>
      </c>
      <c r="B13" s="5">
        <f>SUM(B8:B12)</f>
        <v>397</v>
      </c>
      <c r="C13" s="5">
        <f>SUM(C8:C12)</f>
        <v>270</v>
      </c>
      <c r="D13" s="7">
        <f>+(B13-C13)*100/C13</f>
        <v>47.037037037037038</v>
      </c>
      <c r="E13" s="5">
        <f>SUM(E8:E12)</f>
        <v>2910</v>
      </c>
      <c r="F13" s="5">
        <f>SUM(F8:F12)</f>
        <v>3244</v>
      </c>
      <c r="G13" s="7">
        <f t="shared" si="0"/>
        <v>-10.295930949445129</v>
      </c>
      <c r="H13" s="5">
        <f>SUM(H8:H12)</f>
        <v>3487</v>
      </c>
      <c r="I13" s="5">
        <f>SUM(I8:I12)</f>
        <v>4043</v>
      </c>
      <c r="J13" s="7">
        <f t="shared" si="1"/>
        <v>-13.752164234479347</v>
      </c>
    </row>
    <row r="14" spans="1:10" ht="13" x14ac:dyDescent="0.15">
      <c r="A14" s="1" t="s">
        <v>12</v>
      </c>
      <c r="B14" s="23">
        <v>86</v>
      </c>
      <c r="C14" s="2">
        <f>+'Octubre 2012'!B14</f>
        <v>52</v>
      </c>
      <c r="D14" s="18">
        <f t="shared" si="2"/>
        <v>65.384615384615387</v>
      </c>
      <c r="E14" s="2">
        <f>+B14+'Septiembre 2013'!E14</f>
        <v>502</v>
      </c>
      <c r="F14" s="2">
        <f>+C14+'Septiembre 2013'!F14</f>
        <v>377</v>
      </c>
      <c r="G14" s="18">
        <f t="shared" si="0"/>
        <v>33.156498673740053</v>
      </c>
      <c r="H14" s="2">
        <f>+B14-C14+'Septiembre 2013'!H14</f>
        <v>596</v>
      </c>
      <c r="I14" s="22">
        <f>+'Octubre 2012'!H14</f>
        <v>474</v>
      </c>
      <c r="J14" s="18">
        <f t="shared" si="1"/>
        <v>25.738396624472575</v>
      </c>
    </row>
    <row r="15" spans="1:10" ht="13" x14ac:dyDescent="0.15">
      <c r="A15" s="1" t="s">
        <v>13</v>
      </c>
      <c r="B15" s="24">
        <v>77</v>
      </c>
      <c r="C15" s="2">
        <f>+'Octubre 2012'!B15</f>
        <v>47</v>
      </c>
      <c r="D15" s="18">
        <f t="shared" si="2"/>
        <v>63.829787234042556</v>
      </c>
      <c r="E15" s="2">
        <f>+B15+'Septiembre 2013'!E15</f>
        <v>495</v>
      </c>
      <c r="F15" s="2">
        <f>+C15+'Septiembre 2013'!F15</f>
        <v>406</v>
      </c>
      <c r="G15" s="18">
        <f t="shared" si="0"/>
        <v>21.921182266009851</v>
      </c>
      <c r="H15" s="2">
        <f>+B15-C15+'Septiembre 2013'!H15</f>
        <v>573</v>
      </c>
      <c r="I15" s="22">
        <f>+'Octubre 2012'!H15</f>
        <v>538</v>
      </c>
      <c r="J15" s="18">
        <f t="shared" si="1"/>
        <v>6.5055762081784385</v>
      </c>
    </row>
    <row r="16" spans="1:10" ht="13" x14ac:dyDescent="0.15">
      <c r="A16" s="1" t="s">
        <v>14</v>
      </c>
      <c r="B16" s="23">
        <v>64</v>
      </c>
      <c r="C16" s="2">
        <f>+'Octubre 2012'!B16</f>
        <v>50</v>
      </c>
      <c r="D16" s="18">
        <f t="shared" si="2"/>
        <v>28</v>
      </c>
      <c r="E16" s="2">
        <f>+B16+'Septiembre 2013'!E16</f>
        <v>392</v>
      </c>
      <c r="F16" s="2">
        <f>+C16+'Septiembre 2013'!F16</f>
        <v>402</v>
      </c>
      <c r="G16" s="18">
        <f t="shared" si="0"/>
        <v>-2.4875621890547261</v>
      </c>
      <c r="H16" s="2">
        <f>+B16-C16+'Septiembre 2013'!H16</f>
        <v>466</v>
      </c>
      <c r="I16" s="22">
        <f>+'Octubre 2012'!H16</f>
        <v>499</v>
      </c>
      <c r="J16" s="18">
        <f t="shared" si="1"/>
        <v>-6.6132264529058116</v>
      </c>
    </row>
    <row r="17" spans="1:10" ht="13" x14ac:dyDescent="0.15">
      <c r="A17" s="1" t="s">
        <v>15</v>
      </c>
      <c r="B17" s="23">
        <v>54</v>
      </c>
      <c r="C17" s="2">
        <f>+'Octubre 2012'!B17</f>
        <v>45</v>
      </c>
      <c r="D17" s="18">
        <f t="shared" si="2"/>
        <v>20</v>
      </c>
      <c r="E17" s="2">
        <f>+B17+'Septiembre 2013'!E17</f>
        <v>335</v>
      </c>
      <c r="F17" s="2">
        <f>+C17+'Septiembre 2013'!F17</f>
        <v>339</v>
      </c>
      <c r="G17" s="18">
        <f t="shared" si="0"/>
        <v>-1.1799410029498525</v>
      </c>
      <c r="H17" s="2">
        <f>+B17-C17+'Septiembre 2013'!H17</f>
        <v>400</v>
      </c>
      <c r="I17" s="22">
        <f>+'Octubre 2012'!H17</f>
        <v>414</v>
      </c>
      <c r="J17" s="18">
        <f t="shared" si="1"/>
        <v>-3.3816425120772946</v>
      </c>
    </row>
    <row r="18" spans="1:10" ht="13" x14ac:dyDescent="0.15">
      <c r="A18" s="1" t="s">
        <v>0</v>
      </c>
      <c r="B18" s="23">
        <v>43</v>
      </c>
      <c r="C18" s="2">
        <f>+'Octubre 2012'!B18</f>
        <v>29</v>
      </c>
      <c r="D18" s="18">
        <f t="shared" si="2"/>
        <v>48.275862068965516</v>
      </c>
      <c r="E18" s="2">
        <f>+B18+'Septiembre 2013'!E18</f>
        <v>290</v>
      </c>
      <c r="F18" s="2">
        <f>+C18+'Septiembre 2013'!F18</f>
        <v>311</v>
      </c>
      <c r="G18" s="18">
        <f t="shared" si="0"/>
        <v>-6.752411575562701</v>
      </c>
      <c r="H18" s="2">
        <f>+B18-C18+'Septiembre 2013'!H18</f>
        <v>342</v>
      </c>
      <c r="I18" s="22">
        <f>+'Octubre 2012'!H18</f>
        <v>398</v>
      </c>
      <c r="J18" s="18">
        <f t="shared" si="1"/>
        <v>-14.07035175879397</v>
      </c>
    </row>
    <row r="19" spans="1:10" ht="13" x14ac:dyDescent="0.15">
      <c r="A19" s="4" t="s">
        <v>3</v>
      </c>
      <c r="B19" s="5">
        <f>SUM(B14:B18)</f>
        <v>324</v>
      </c>
      <c r="C19" s="5">
        <f>SUM(C14:C18)</f>
        <v>223</v>
      </c>
      <c r="D19" s="7">
        <f>+(B19-C19)*100/C19</f>
        <v>45.291479820627799</v>
      </c>
      <c r="E19" s="5">
        <f>SUM(E14:E18)</f>
        <v>2014</v>
      </c>
      <c r="F19" s="5">
        <f>SUM(F14:F18)</f>
        <v>1835</v>
      </c>
      <c r="G19" s="7">
        <f t="shared" si="0"/>
        <v>9.7547683923705719</v>
      </c>
      <c r="H19" s="5">
        <f>SUM(H14:H18)</f>
        <v>2377</v>
      </c>
      <c r="I19" s="5">
        <f>SUM(I14:I18)</f>
        <v>2323</v>
      </c>
      <c r="J19" s="7">
        <f t="shared" si="1"/>
        <v>2.3245802841153682</v>
      </c>
    </row>
    <row r="20" spans="1:10" ht="13" x14ac:dyDescent="0.15">
      <c r="A20" s="1" t="s">
        <v>16</v>
      </c>
      <c r="B20" s="23">
        <v>45</v>
      </c>
      <c r="C20" s="2">
        <f>+'Octubre 2012'!B20</f>
        <v>47</v>
      </c>
      <c r="D20" s="18">
        <f t="shared" ref="D20:D27" si="3">+(B20-C20)*100/C20</f>
        <v>-4.2553191489361701</v>
      </c>
      <c r="E20" s="2">
        <f>+B20+'Septiembre 2013'!E20</f>
        <v>250</v>
      </c>
      <c r="F20" s="2">
        <f>+C20+'Septiembre 2013'!F20</f>
        <v>364</v>
      </c>
      <c r="G20" s="18">
        <f t="shared" si="0"/>
        <v>-31.318681318681318</v>
      </c>
      <c r="H20" s="2">
        <f>+B20-C20+'Septiembre 2013'!H20</f>
        <v>340</v>
      </c>
      <c r="I20" s="22">
        <f>+'Octubre 2012'!H20</f>
        <v>459</v>
      </c>
      <c r="J20" s="18">
        <f t="shared" si="1"/>
        <v>-25.925925925925927</v>
      </c>
    </row>
    <row r="21" spans="1:10" ht="13" x14ac:dyDescent="0.15">
      <c r="A21" s="1" t="s">
        <v>17</v>
      </c>
      <c r="B21" s="23">
        <v>76</v>
      </c>
      <c r="C21" s="2">
        <f>+'Octubre 2012'!B21</f>
        <v>30</v>
      </c>
      <c r="D21" s="18">
        <f t="shared" si="3"/>
        <v>153.33333333333334</v>
      </c>
      <c r="E21" s="2">
        <f>+B21+'Septiembre 2013'!E21</f>
        <v>353</v>
      </c>
      <c r="F21" s="2">
        <f>+C21+'Septiembre 2013'!F21</f>
        <v>305</v>
      </c>
      <c r="G21" s="18">
        <f t="shared" si="0"/>
        <v>15.737704918032787</v>
      </c>
      <c r="H21" s="2">
        <f>+B21-C21+'Septiembre 2013'!H21</f>
        <v>397</v>
      </c>
      <c r="I21" s="22">
        <f>+'Octubre 2012'!H21</f>
        <v>399</v>
      </c>
      <c r="J21" s="18">
        <f t="shared" si="1"/>
        <v>-0.50125313283208017</v>
      </c>
    </row>
    <row r="22" spans="1:10" ht="13" x14ac:dyDescent="0.15">
      <c r="A22" s="1" t="s">
        <v>19</v>
      </c>
      <c r="B22" s="23">
        <v>9</v>
      </c>
      <c r="C22" s="2">
        <f>+'Octubre 2012'!B22</f>
        <v>4</v>
      </c>
      <c r="D22" s="18">
        <f t="shared" si="3"/>
        <v>125</v>
      </c>
      <c r="E22" s="2">
        <f>+B22+'Septiembre 2013'!E22</f>
        <v>48</v>
      </c>
      <c r="F22" s="2">
        <f>+C22+'Septiembre 2013'!F22</f>
        <v>41</v>
      </c>
      <c r="G22" s="18">
        <f t="shared" si="0"/>
        <v>17.073170731707318</v>
      </c>
      <c r="H22" s="2">
        <f>+B22-C22+'Septiembre 2013'!H22</f>
        <v>53</v>
      </c>
      <c r="I22" s="22">
        <f>+'Octubre 2012'!H22</f>
        <v>54</v>
      </c>
      <c r="J22" s="18">
        <f t="shared" si="1"/>
        <v>-1.8518518518518519</v>
      </c>
    </row>
    <row r="23" spans="1:10" ht="13" x14ac:dyDescent="0.15">
      <c r="A23" s="1" t="s">
        <v>18</v>
      </c>
      <c r="B23" s="23">
        <v>34</v>
      </c>
      <c r="C23" s="2">
        <f>+'Octubre 2012'!B23</f>
        <v>26</v>
      </c>
      <c r="D23" s="18">
        <f t="shared" si="3"/>
        <v>30.76923076923077</v>
      </c>
      <c r="E23" s="2">
        <f>+B23+'Septiembre 2013'!E23</f>
        <v>189</v>
      </c>
      <c r="F23" s="2">
        <f>+C23+'Septiembre 2013'!F23</f>
        <v>181</v>
      </c>
      <c r="G23" s="18">
        <f t="shared" si="0"/>
        <v>4.4198895027624312</v>
      </c>
      <c r="H23" s="2">
        <f>+B23-C23+'Septiembre 2013'!H23</f>
        <v>217</v>
      </c>
      <c r="I23" s="22">
        <f>+'Octubre 2012'!H23</f>
        <v>233</v>
      </c>
      <c r="J23" s="18">
        <f t="shared" si="1"/>
        <v>-6.866952789699571</v>
      </c>
    </row>
    <row r="24" spans="1:10" ht="13" x14ac:dyDescent="0.15">
      <c r="A24" s="1" t="s">
        <v>20</v>
      </c>
      <c r="B24" s="23">
        <v>32</v>
      </c>
      <c r="C24" s="2">
        <f>+'Octubre 2012'!B24</f>
        <v>12</v>
      </c>
      <c r="D24" s="18">
        <f t="shared" si="3"/>
        <v>166.66666666666666</v>
      </c>
      <c r="E24" s="2">
        <f>+B24+'Septiembre 2013'!E24</f>
        <v>153</v>
      </c>
      <c r="F24" s="2">
        <f>+C24+'Septiembre 2013'!F24</f>
        <v>124</v>
      </c>
      <c r="G24" s="18">
        <f t="shared" si="0"/>
        <v>23.387096774193548</v>
      </c>
      <c r="H24" s="2">
        <f>+B24-C24+'Septiembre 2013'!H24</f>
        <v>189</v>
      </c>
      <c r="I24" s="22">
        <f>+'Octubre 2012'!H24</f>
        <v>172</v>
      </c>
      <c r="J24" s="18">
        <f t="shared" si="1"/>
        <v>9.8837209302325579</v>
      </c>
    </row>
    <row r="25" spans="1:10" ht="13" x14ac:dyDescent="0.15">
      <c r="A25" s="1" t="s">
        <v>22</v>
      </c>
      <c r="B25" s="23">
        <v>47</v>
      </c>
      <c r="C25" s="2">
        <f>+'Octubre 2012'!B25</f>
        <v>37</v>
      </c>
      <c r="D25" s="18">
        <f t="shared" si="3"/>
        <v>27.027027027027028</v>
      </c>
      <c r="E25" s="2">
        <f>+B25+'Septiembre 2013'!E25</f>
        <v>296</v>
      </c>
      <c r="F25" s="2">
        <f>+C25+'Septiembre 2013'!F25</f>
        <v>330</v>
      </c>
      <c r="G25" s="18">
        <f t="shared" si="0"/>
        <v>-10.303030303030303</v>
      </c>
      <c r="H25" s="2">
        <f>+B25-C25+'Septiembre 2013'!H25</f>
        <v>338</v>
      </c>
      <c r="I25" s="22">
        <f>+'Octubre 2012'!H25</f>
        <v>387</v>
      </c>
      <c r="J25" s="18">
        <f t="shared" si="1"/>
        <v>-12.661498708010337</v>
      </c>
    </row>
    <row r="26" spans="1:10" ht="13" x14ac:dyDescent="0.15">
      <c r="A26" s="1" t="s">
        <v>21</v>
      </c>
      <c r="B26" s="23">
        <v>14</v>
      </c>
      <c r="C26" s="2">
        <f>+'Octubre 2012'!B26</f>
        <v>8</v>
      </c>
      <c r="D26" s="18">
        <f t="shared" si="3"/>
        <v>75</v>
      </c>
      <c r="E26" s="2">
        <f>+B26+'Septiembre 2013'!E26</f>
        <v>82</v>
      </c>
      <c r="F26" s="2">
        <f>+C26+'Septiembre 2013'!F26</f>
        <v>57</v>
      </c>
      <c r="G26" s="18">
        <f t="shared" si="0"/>
        <v>43.859649122807021</v>
      </c>
      <c r="H26" s="2">
        <f>+B26-C26+'Septiembre 2013'!H26</f>
        <v>92</v>
      </c>
      <c r="I26" s="22">
        <f>+'Octubre 2012'!H26</f>
        <v>66</v>
      </c>
      <c r="J26" s="18">
        <f t="shared" si="1"/>
        <v>39.393939393939391</v>
      </c>
    </row>
    <row r="27" spans="1:10" ht="13" x14ac:dyDescent="0.15">
      <c r="A27" s="1" t="s">
        <v>28</v>
      </c>
      <c r="B27" s="23">
        <v>9</v>
      </c>
      <c r="C27" s="2">
        <f>+'Octubre 2012'!B27</f>
        <v>8</v>
      </c>
      <c r="D27" s="18">
        <f t="shared" si="3"/>
        <v>12.5</v>
      </c>
      <c r="E27" s="2">
        <f>+B27+'Septiembre 2013'!E27</f>
        <v>50</v>
      </c>
      <c r="F27" s="2">
        <f>+C27+'Septiembre 2013'!F27</f>
        <v>46</v>
      </c>
      <c r="G27" s="18">
        <f t="shared" si="0"/>
        <v>8.695652173913043</v>
      </c>
      <c r="H27" s="2">
        <f>+B27-C27+'Septiembre 2013'!H27</f>
        <v>62</v>
      </c>
      <c r="I27" s="22">
        <f>+'Octubre 2012'!H27</f>
        <v>53</v>
      </c>
      <c r="J27" s="18">
        <f t="shared" si="1"/>
        <v>16.981132075471699</v>
      </c>
    </row>
    <row r="28" spans="1:10" x14ac:dyDescent="0.15">
      <c r="A28" s="8" t="s">
        <v>30</v>
      </c>
      <c r="B28" s="6">
        <f>SUM(B20:B27)</f>
        <v>266</v>
      </c>
      <c r="C28" s="6">
        <f>SUM(C20:C27)</f>
        <v>172</v>
      </c>
      <c r="D28" s="7">
        <f>+(B28-C28)*100/C28</f>
        <v>54.651162790697676</v>
      </c>
      <c r="E28" s="6">
        <f>SUM(E20:E27)</f>
        <v>1421</v>
      </c>
      <c r="F28" s="6">
        <f>SUM(F20:F27)</f>
        <v>1448</v>
      </c>
      <c r="G28" s="7">
        <f>+(E28-F28)*100/F28</f>
        <v>-1.8646408839779005</v>
      </c>
      <c r="H28" s="6">
        <f>SUM(H20:H27)</f>
        <v>1688</v>
      </c>
      <c r="I28" s="6">
        <f>SUM(I20:I27)</f>
        <v>1823</v>
      </c>
      <c r="J28" s="7">
        <f>+(H28-I28)*100/I28</f>
        <v>-7.4053757542512342</v>
      </c>
    </row>
    <row r="29" spans="1:10" ht="14" x14ac:dyDescent="0.15">
      <c r="A29" s="16" t="s">
        <v>27</v>
      </c>
      <c r="B29" s="14">
        <f>+B7+B13+B19+B28</f>
        <v>1105</v>
      </c>
      <c r="C29" s="14">
        <f>+C7+C13+C19+C28</f>
        <v>753</v>
      </c>
      <c r="D29" s="15">
        <f>+(B29-C29)*100/C29</f>
        <v>46.746347941567066</v>
      </c>
      <c r="E29" s="14">
        <f t="shared" ref="E29:I29" si="4">+E7+E13+E19+E28</f>
        <v>7152</v>
      </c>
      <c r="F29" s="14">
        <f t="shared" si="4"/>
        <v>7328</v>
      </c>
      <c r="G29" s="15">
        <f>+(E29-F29)*100/F29</f>
        <v>-2.4017467248908297</v>
      </c>
      <c r="H29" s="14">
        <f t="shared" si="4"/>
        <v>8482</v>
      </c>
      <c r="I29" s="14">
        <f t="shared" si="4"/>
        <v>9155</v>
      </c>
      <c r="J29" s="15">
        <f>+(H29-I29)*100/I29</f>
        <v>-7.3511742217367555</v>
      </c>
    </row>
    <row r="30" spans="1:10" x14ac:dyDescent="0.15">
      <c r="A30" s="13" t="s">
        <v>31</v>
      </c>
      <c r="B30" s="13">
        <f>+B29-B7</f>
        <v>987</v>
      </c>
      <c r="C30" s="13">
        <f>+C29-C7</f>
        <v>665</v>
      </c>
      <c r="D30" s="12">
        <f>+(B30-C30)*100/C30</f>
        <v>48.421052631578945</v>
      </c>
      <c r="E30" s="13">
        <f t="shared" ref="E30:I30" si="5">+E29-E7</f>
        <v>6345</v>
      </c>
      <c r="F30" s="13">
        <f t="shared" si="5"/>
        <v>6527</v>
      </c>
      <c r="G30" s="12">
        <f>+(E30-F30)*100/F30</f>
        <v>-2.7884173433430366</v>
      </c>
      <c r="H30" s="13">
        <f t="shared" si="5"/>
        <v>7552</v>
      </c>
      <c r="I30" s="13">
        <f t="shared" si="5"/>
        <v>8189</v>
      </c>
      <c r="J30" s="12">
        <f>+(H30-I30)*100/I30</f>
        <v>-7.7787275613628042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15</v>
      </c>
      <c r="C4" s="2">
        <f>+'Septiembre 2012'!B4</f>
        <v>23</v>
      </c>
      <c r="D4" s="18">
        <f>+(B4-C4)*100/C4</f>
        <v>-34.782608695652172</v>
      </c>
      <c r="E4" s="2">
        <f>+B4+'Agosto 2013'!E4</f>
        <v>222</v>
      </c>
      <c r="F4" s="2">
        <f>+C4+'Agosto 2013'!F4</f>
        <v>215</v>
      </c>
      <c r="G4" s="18">
        <f t="shared" ref="G4:G27" si="0">+(E4-F4)*100/F4</f>
        <v>3.2558139534883721</v>
      </c>
      <c r="H4" s="2">
        <f>+B4-C4+'Agosto 2013'!H4</f>
        <v>295</v>
      </c>
      <c r="I4" s="22">
        <f>+'Septiembre 2012'!H4</f>
        <v>297</v>
      </c>
      <c r="J4" s="18">
        <f t="shared" ref="J4:J27" si="1">+(H4-I4)*100/I4</f>
        <v>-0.67340067340067344</v>
      </c>
    </row>
    <row r="5" spans="1:10" ht="13" x14ac:dyDescent="0.15">
      <c r="A5" s="1" t="s">
        <v>5</v>
      </c>
      <c r="B5" s="23">
        <v>18</v>
      </c>
      <c r="C5" s="2">
        <f>+'Septiembre 2012'!B5</f>
        <v>17</v>
      </c>
      <c r="D5" s="18">
        <f t="shared" ref="D5:D18" si="2">+(B5-C5)*100/C5</f>
        <v>5.882352941176471</v>
      </c>
      <c r="E5" s="2">
        <f>+B5+'Agosto 2013'!E5</f>
        <v>191</v>
      </c>
      <c r="F5" s="2">
        <f>+C5+'Agosto 2013'!F5</f>
        <v>211</v>
      </c>
      <c r="G5" s="18">
        <f t="shared" si="0"/>
        <v>-9.4786729857819907</v>
      </c>
      <c r="H5" s="2">
        <f>+B5-C5+'Agosto 2013'!H5</f>
        <v>237</v>
      </c>
      <c r="I5" s="22">
        <f>+'Septiembre 2012'!H5</f>
        <v>288</v>
      </c>
      <c r="J5" s="18">
        <f t="shared" si="1"/>
        <v>-17.708333333333332</v>
      </c>
    </row>
    <row r="6" spans="1:10" ht="13" x14ac:dyDescent="0.15">
      <c r="A6" s="1" t="s">
        <v>6</v>
      </c>
      <c r="B6" s="23">
        <v>29</v>
      </c>
      <c r="C6" s="2">
        <f>+'Septiembre 2012'!B6</f>
        <v>26</v>
      </c>
      <c r="D6" s="18">
        <f t="shared" si="2"/>
        <v>11.538461538461538</v>
      </c>
      <c r="E6" s="2">
        <f>+B6+'Agosto 2013'!E6</f>
        <v>276</v>
      </c>
      <c r="F6" s="2">
        <f>+C6+'Agosto 2013'!F6</f>
        <v>287</v>
      </c>
      <c r="G6" s="18">
        <f t="shared" si="0"/>
        <v>-3.8327526132404182</v>
      </c>
      <c r="H6" s="2">
        <f>+B6-C6+'Agosto 2013'!H6</f>
        <v>368</v>
      </c>
      <c r="I6" s="22">
        <f>+'Septiembre 2012'!H6</f>
        <v>384</v>
      </c>
      <c r="J6" s="18">
        <f t="shared" si="1"/>
        <v>-4.166666666666667</v>
      </c>
    </row>
    <row r="7" spans="1:10" ht="13" x14ac:dyDescent="0.15">
      <c r="A7" s="4" t="s">
        <v>1</v>
      </c>
      <c r="B7" s="5">
        <f>SUM(B4:B6)</f>
        <v>62</v>
      </c>
      <c r="C7" s="5">
        <f>SUM(C4:C6)</f>
        <v>66</v>
      </c>
      <c r="D7" s="7">
        <f>+(B7-C7)*100/C7</f>
        <v>-6.0606060606060606</v>
      </c>
      <c r="E7" s="5">
        <f>SUM(E4:E6)</f>
        <v>689</v>
      </c>
      <c r="F7" s="5">
        <f>SUM(F4:F6)</f>
        <v>713</v>
      </c>
      <c r="G7" s="7">
        <f t="shared" si="0"/>
        <v>-3.3660589060308554</v>
      </c>
      <c r="H7" s="5">
        <f>SUM(H4:H6)</f>
        <v>900</v>
      </c>
      <c r="I7" s="5">
        <f>SUM(I4:I6)</f>
        <v>969</v>
      </c>
      <c r="J7" s="7">
        <f t="shared" si="1"/>
        <v>-7.1207430340557272</v>
      </c>
    </row>
    <row r="8" spans="1:10" ht="13" x14ac:dyDescent="0.15">
      <c r="A8" s="1" t="s">
        <v>7</v>
      </c>
      <c r="B8" s="23">
        <v>7</v>
      </c>
      <c r="C8" s="2">
        <f>+'Septiembre 2012'!B8</f>
        <v>11</v>
      </c>
      <c r="D8" s="18">
        <f t="shared" si="2"/>
        <v>-36.363636363636367</v>
      </c>
      <c r="E8" s="2">
        <f>+B8+'Agosto 2013'!E8</f>
        <v>82</v>
      </c>
      <c r="F8" s="2">
        <f>+C8+'Agosto 2013'!F8</f>
        <v>118</v>
      </c>
      <c r="G8" s="18">
        <f t="shared" si="0"/>
        <v>-30.508474576271187</v>
      </c>
      <c r="H8" s="2">
        <f>+B8-C8+'Agosto 2013'!H8</f>
        <v>109</v>
      </c>
      <c r="I8" s="22">
        <f>+'Septiembre 2012'!H8</f>
        <v>146</v>
      </c>
      <c r="J8" s="18">
        <f t="shared" si="1"/>
        <v>-25.342465753424658</v>
      </c>
    </row>
    <row r="9" spans="1:10" ht="13" x14ac:dyDescent="0.15">
      <c r="A9" s="1" t="s">
        <v>8</v>
      </c>
      <c r="B9" s="24">
        <v>7</v>
      </c>
      <c r="C9" s="2">
        <f>+'Septiembre 2012'!B9</f>
        <v>13</v>
      </c>
      <c r="D9" s="18">
        <f t="shared" si="2"/>
        <v>-46.153846153846153</v>
      </c>
      <c r="E9" s="2">
        <f>+B9+'Agosto 2013'!E9</f>
        <v>89</v>
      </c>
      <c r="F9" s="2">
        <f>+C9+'Agosto 2013'!F9</f>
        <v>115</v>
      </c>
      <c r="G9" s="18">
        <f t="shared" si="0"/>
        <v>-22.608695652173914</v>
      </c>
      <c r="H9" s="2">
        <f>+B9-C9+'Agosto 2013'!H9</f>
        <v>124</v>
      </c>
      <c r="I9" s="22">
        <f>+'Septiembre 2012'!H9</f>
        <v>154</v>
      </c>
      <c r="J9" s="18">
        <f t="shared" si="1"/>
        <v>-19.480519480519479</v>
      </c>
    </row>
    <row r="10" spans="1:10" ht="13" x14ac:dyDescent="0.15">
      <c r="A10" s="1" t="s">
        <v>9</v>
      </c>
      <c r="B10" s="23">
        <v>23</v>
      </c>
      <c r="C10" s="2">
        <f>+'Septiembre 2012'!B10</f>
        <v>36</v>
      </c>
      <c r="D10" s="18">
        <f t="shared" si="2"/>
        <v>-36.111111111111114</v>
      </c>
      <c r="E10" s="2">
        <f>+B10+'Agosto 2013'!E10</f>
        <v>247</v>
      </c>
      <c r="F10" s="2">
        <f>+C10+'Agosto 2013'!F10</f>
        <v>283</v>
      </c>
      <c r="G10" s="18">
        <f t="shared" si="0"/>
        <v>-12.720848056537102</v>
      </c>
      <c r="H10" s="2">
        <f>+B10-C10+'Agosto 2013'!H10</f>
        <v>343</v>
      </c>
      <c r="I10" s="22">
        <f>+'Septiembre 2012'!H10</f>
        <v>389</v>
      </c>
      <c r="J10" s="18">
        <f t="shared" si="1"/>
        <v>-11.825192802056556</v>
      </c>
    </row>
    <row r="11" spans="1:10" ht="13" x14ac:dyDescent="0.15">
      <c r="A11" s="1" t="s">
        <v>10</v>
      </c>
      <c r="B11" s="23">
        <v>60</v>
      </c>
      <c r="C11" s="2">
        <f>+'Septiembre 2012'!B11</f>
        <v>61</v>
      </c>
      <c r="D11" s="18">
        <f t="shared" si="2"/>
        <v>-1.639344262295082</v>
      </c>
      <c r="E11" s="2">
        <f>+B11+'Agosto 2013'!E11</f>
        <v>635</v>
      </c>
      <c r="F11" s="2">
        <f>+C11+'Agosto 2013'!F11</f>
        <v>668</v>
      </c>
      <c r="G11" s="18">
        <f t="shared" si="0"/>
        <v>-4.9401197604790417</v>
      </c>
      <c r="H11" s="2">
        <f>+B11-C11+'Agosto 2013'!H11</f>
        <v>817</v>
      </c>
      <c r="I11" s="22">
        <f>+'Septiembre 2012'!H11</f>
        <v>958</v>
      </c>
      <c r="J11" s="18">
        <f t="shared" si="1"/>
        <v>-14.718162839248434</v>
      </c>
    </row>
    <row r="12" spans="1:10" ht="13" x14ac:dyDescent="0.15">
      <c r="A12" s="1" t="s">
        <v>11</v>
      </c>
      <c r="B12" s="24">
        <v>172</v>
      </c>
      <c r="C12" s="2">
        <f>+'Septiembre 2012'!B12</f>
        <v>203</v>
      </c>
      <c r="D12" s="18">
        <f t="shared" si="2"/>
        <v>-15.270935960591133</v>
      </c>
      <c r="E12" s="2">
        <f>+B12+'Agosto 2013'!E12</f>
        <v>1460</v>
      </c>
      <c r="F12" s="2">
        <f>+C12+'Agosto 2013'!F12</f>
        <v>1790</v>
      </c>
      <c r="G12" s="18">
        <f t="shared" si="0"/>
        <v>-18.435754189944134</v>
      </c>
      <c r="H12" s="2">
        <f>+B12-C12+'Agosto 2013'!H12</f>
        <v>1967</v>
      </c>
      <c r="I12" s="22">
        <f>+'Septiembre 2012'!H12</f>
        <v>2467</v>
      </c>
      <c r="J12" s="18">
        <f t="shared" si="1"/>
        <v>-20.267531414673694</v>
      </c>
    </row>
    <row r="13" spans="1:10" ht="13" x14ac:dyDescent="0.15">
      <c r="A13" s="4" t="s">
        <v>2</v>
      </c>
      <c r="B13" s="5">
        <f>SUM(B8:B12)</f>
        <v>269</v>
      </c>
      <c r="C13" s="5">
        <f>SUM(C8:C12)</f>
        <v>324</v>
      </c>
      <c r="D13" s="7">
        <f>+(B13-C13)*100/C13</f>
        <v>-16.97530864197531</v>
      </c>
      <c r="E13" s="5">
        <f>SUM(E8:E12)</f>
        <v>2513</v>
      </c>
      <c r="F13" s="5">
        <f>SUM(F8:F12)</f>
        <v>2974</v>
      </c>
      <c r="G13" s="7">
        <f t="shared" si="0"/>
        <v>-15.501008742434431</v>
      </c>
      <c r="H13" s="5">
        <f>SUM(H8:H12)</f>
        <v>3360</v>
      </c>
      <c r="I13" s="5">
        <f>SUM(I8:I12)</f>
        <v>4114</v>
      </c>
      <c r="J13" s="7">
        <f t="shared" si="1"/>
        <v>-18.327661643169666</v>
      </c>
    </row>
    <row r="14" spans="1:10" ht="13" x14ac:dyDescent="0.15">
      <c r="A14" s="1" t="s">
        <v>12</v>
      </c>
      <c r="B14" s="24">
        <v>68</v>
      </c>
      <c r="C14" s="2">
        <f>+'Septiembre 2012'!B14</f>
        <v>38</v>
      </c>
      <c r="D14" s="18">
        <f t="shared" si="2"/>
        <v>78.94736842105263</v>
      </c>
      <c r="E14" s="2">
        <f>+B14+'Agosto 2013'!E14</f>
        <v>416</v>
      </c>
      <c r="F14" s="2">
        <f>+C14+'Agosto 2013'!F14</f>
        <v>325</v>
      </c>
      <c r="G14" s="18">
        <f t="shared" si="0"/>
        <v>28</v>
      </c>
      <c r="H14" s="2">
        <f>+B14-C14+'Agosto 2013'!H14</f>
        <v>562</v>
      </c>
      <c r="I14" s="22">
        <f>+'Septiembre 2012'!H14</f>
        <v>480</v>
      </c>
      <c r="J14" s="18">
        <f t="shared" si="1"/>
        <v>17.083333333333332</v>
      </c>
    </row>
    <row r="15" spans="1:10" ht="13" x14ac:dyDescent="0.15">
      <c r="A15" s="1" t="s">
        <v>13</v>
      </c>
      <c r="B15" s="23">
        <v>61</v>
      </c>
      <c r="C15" s="2">
        <f>+'Septiembre 2012'!B15</f>
        <v>46</v>
      </c>
      <c r="D15" s="18">
        <f t="shared" si="2"/>
        <v>32.608695652173914</v>
      </c>
      <c r="E15" s="2">
        <f>+B15+'Agosto 2013'!E15</f>
        <v>418</v>
      </c>
      <c r="F15" s="2">
        <f>+C15+'Agosto 2013'!F15</f>
        <v>359</v>
      </c>
      <c r="G15" s="18">
        <f t="shared" si="0"/>
        <v>16.434540389972145</v>
      </c>
      <c r="H15" s="2">
        <f>+B15-C15+'Agosto 2013'!H15</f>
        <v>543</v>
      </c>
      <c r="I15" s="22">
        <f>+'Septiembre 2012'!H15</f>
        <v>541</v>
      </c>
      <c r="J15" s="18">
        <f t="shared" si="1"/>
        <v>0.36968576709796674</v>
      </c>
    </row>
    <row r="16" spans="1:10" ht="13" x14ac:dyDescent="0.15">
      <c r="A16" s="1" t="s">
        <v>14</v>
      </c>
      <c r="B16" s="23">
        <v>42</v>
      </c>
      <c r="C16" s="2">
        <f>+'Septiembre 2012'!B16</f>
        <v>39</v>
      </c>
      <c r="D16" s="18">
        <f t="shared" si="2"/>
        <v>7.6923076923076925</v>
      </c>
      <c r="E16" s="2">
        <f>+B16+'Agosto 2013'!E16</f>
        <v>328</v>
      </c>
      <c r="F16" s="2">
        <f>+C16+'Agosto 2013'!F16</f>
        <v>352</v>
      </c>
      <c r="G16" s="18">
        <f t="shared" si="0"/>
        <v>-6.8181818181818183</v>
      </c>
      <c r="H16" s="2">
        <f>+B16-C16+'Agosto 2013'!H16</f>
        <v>452</v>
      </c>
      <c r="I16" s="22">
        <f>+'Septiembre 2012'!H16</f>
        <v>495</v>
      </c>
      <c r="J16" s="18">
        <f t="shared" si="1"/>
        <v>-8.6868686868686869</v>
      </c>
    </row>
    <row r="17" spans="1:10" ht="13" x14ac:dyDescent="0.15">
      <c r="A17" s="1" t="s">
        <v>15</v>
      </c>
      <c r="B17" s="23">
        <v>37</v>
      </c>
      <c r="C17" s="2">
        <f>+'Septiembre 2012'!B17</f>
        <v>39</v>
      </c>
      <c r="D17" s="18">
        <f t="shared" si="2"/>
        <v>-5.1282051282051286</v>
      </c>
      <c r="E17" s="2">
        <f>+B17+'Agosto 2013'!E17</f>
        <v>281</v>
      </c>
      <c r="F17" s="2">
        <f>+C17+'Agosto 2013'!F17</f>
        <v>294</v>
      </c>
      <c r="G17" s="18">
        <f t="shared" si="0"/>
        <v>-4.4217687074829932</v>
      </c>
      <c r="H17" s="2">
        <f>+B17-C17+'Agosto 2013'!H17</f>
        <v>391</v>
      </c>
      <c r="I17" s="22">
        <f>+'Septiembre 2012'!H17</f>
        <v>430</v>
      </c>
      <c r="J17" s="18">
        <f t="shared" si="1"/>
        <v>-9.0697674418604652</v>
      </c>
    </row>
    <row r="18" spans="1:10" ht="13" x14ac:dyDescent="0.15">
      <c r="A18" s="1" t="s">
        <v>0</v>
      </c>
      <c r="B18" s="23">
        <v>33</v>
      </c>
      <c r="C18" s="2">
        <f>+'Septiembre 2012'!B18</f>
        <v>23</v>
      </c>
      <c r="D18" s="18">
        <f t="shared" si="2"/>
        <v>43.478260869565219</v>
      </c>
      <c r="E18" s="2">
        <f>+B18+'Agosto 2013'!E18</f>
        <v>247</v>
      </c>
      <c r="F18" s="2">
        <f>+C18+'Agosto 2013'!F18</f>
        <v>282</v>
      </c>
      <c r="G18" s="18">
        <f t="shared" si="0"/>
        <v>-12.411347517730496</v>
      </c>
      <c r="H18" s="2">
        <f>+B18-C18+'Agosto 2013'!H18</f>
        <v>328</v>
      </c>
      <c r="I18" s="22">
        <f>+'Septiembre 2012'!H18</f>
        <v>407</v>
      </c>
      <c r="J18" s="18">
        <f t="shared" si="1"/>
        <v>-19.41031941031941</v>
      </c>
    </row>
    <row r="19" spans="1:10" ht="13" x14ac:dyDescent="0.15">
      <c r="A19" s="4" t="s">
        <v>3</v>
      </c>
      <c r="B19" s="5">
        <f>SUM(B14:B18)</f>
        <v>241</v>
      </c>
      <c r="C19" s="5">
        <f>SUM(C14:C18)</f>
        <v>185</v>
      </c>
      <c r="D19" s="7">
        <f>+(B19-C19)*100/C19</f>
        <v>30.27027027027027</v>
      </c>
      <c r="E19" s="5">
        <f>SUM(E14:E18)</f>
        <v>1690</v>
      </c>
      <c r="F19" s="5">
        <f>SUM(F14:F18)</f>
        <v>1612</v>
      </c>
      <c r="G19" s="7">
        <f t="shared" si="0"/>
        <v>4.838709677419355</v>
      </c>
      <c r="H19" s="5">
        <f>SUM(H14:H18)</f>
        <v>2276</v>
      </c>
      <c r="I19" s="5">
        <f>SUM(I14:I18)</f>
        <v>2353</v>
      </c>
      <c r="J19" s="7">
        <f t="shared" si="1"/>
        <v>-3.2724181895452613</v>
      </c>
    </row>
    <row r="20" spans="1:10" ht="13" x14ac:dyDescent="0.15">
      <c r="A20" s="1" t="s">
        <v>16</v>
      </c>
      <c r="B20" s="23">
        <v>26</v>
      </c>
      <c r="C20" s="2">
        <f>+'Septiembre 2012'!B20</f>
        <v>26</v>
      </c>
      <c r="D20" s="18">
        <f t="shared" ref="D20:D27" si="3">+(B20-C20)*100/C20</f>
        <v>0</v>
      </c>
      <c r="E20" s="2">
        <f>+B20+'Agosto 2013'!E20</f>
        <v>205</v>
      </c>
      <c r="F20" s="2">
        <f>+C20+'Agosto 2013'!F20</f>
        <v>317</v>
      </c>
      <c r="G20" s="18">
        <f t="shared" si="0"/>
        <v>-35.331230283911673</v>
      </c>
      <c r="H20" s="2">
        <f>+B20-C20+'Agosto 2013'!H20</f>
        <v>342</v>
      </c>
      <c r="I20" s="22">
        <f>+'Septiembre 2012'!H20</f>
        <v>474</v>
      </c>
      <c r="J20" s="18">
        <f t="shared" si="1"/>
        <v>-27.848101265822784</v>
      </c>
    </row>
    <row r="21" spans="1:10" ht="13" x14ac:dyDescent="0.15">
      <c r="A21" s="1" t="s">
        <v>17</v>
      </c>
      <c r="B21" s="23">
        <v>37</v>
      </c>
      <c r="C21" s="2">
        <f>+'Septiembre 2012'!B21</f>
        <v>34</v>
      </c>
      <c r="D21" s="18">
        <f t="shared" si="3"/>
        <v>8.8235294117647065</v>
      </c>
      <c r="E21" s="2">
        <f>+B21+'Agosto 2013'!E21</f>
        <v>277</v>
      </c>
      <c r="F21" s="2">
        <f>+C21+'Agosto 2013'!F21</f>
        <v>275</v>
      </c>
      <c r="G21" s="18">
        <f t="shared" si="0"/>
        <v>0.72727272727272729</v>
      </c>
      <c r="H21" s="2">
        <f>+B21-C21+'Agosto 2013'!H21</f>
        <v>351</v>
      </c>
      <c r="I21" s="22">
        <f>+'Septiembre 2012'!H21</f>
        <v>419</v>
      </c>
      <c r="J21" s="18">
        <f t="shared" si="1"/>
        <v>-16.2291169451074</v>
      </c>
    </row>
    <row r="22" spans="1:10" ht="13" x14ac:dyDescent="0.15">
      <c r="A22" s="1" t="s">
        <v>19</v>
      </c>
      <c r="B22" s="23">
        <v>6</v>
      </c>
      <c r="C22" s="2">
        <f>+'Septiembre 2012'!B22</f>
        <v>7</v>
      </c>
      <c r="D22" s="18">
        <f t="shared" si="3"/>
        <v>-14.285714285714286</v>
      </c>
      <c r="E22" s="2">
        <f>+B22+'Agosto 2013'!E22</f>
        <v>39</v>
      </c>
      <c r="F22" s="2">
        <f>+C22+'Agosto 2013'!F22</f>
        <v>37</v>
      </c>
      <c r="G22" s="18">
        <f t="shared" si="0"/>
        <v>5.4054054054054053</v>
      </c>
      <c r="H22" s="2">
        <f>+B22-C22+'Agosto 2013'!H22</f>
        <v>48</v>
      </c>
      <c r="I22" s="22">
        <f>+'Septiembre 2012'!H22</f>
        <v>51</v>
      </c>
      <c r="J22" s="18">
        <f t="shared" si="1"/>
        <v>-5.882352941176471</v>
      </c>
    </row>
    <row r="23" spans="1:10" ht="13" x14ac:dyDescent="0.15">
      <c r="A23" s="1" t="s">
        <v>18</v>
      </c>
      <c r="B23" s="23">
        <v>24</v>
      </c>
      <c r="C23" s="2">
        <f>+'Septiembre 2012'!B23</f>
        <v>18</v>
      </c>
      <c r="D23" s="18">
        <f t="shared" si="3"/>
        <v>33.333333333333336</v>
      </c>
      <c r="E23" s="2">
        <f>+B23+'Agosto 2013'!E23</f>
        <v>155</v>
      </c>
      <c r="F23" s="2">
        <f>+C23+'Agosto 2013'!F23</f>
        <v>155</v>
      </c>
      <c r="G23" s="18">
        <f t="shared" si="0"/>
        <v>0</v>
      </c>
      <c r="H23" s="2">
        <f>+B23-C23+'Agosto 2013'!H23</f>
        <v>209</v>
      </c>
      <c r="I23" s="22">
        <f>+'Septiembre 2012'!H23</f>
        <v>238</v>
      </c>
      <c r="J23" s="18">
        <f t="shared" si="1"/>
        <v>-12.184873949579831</v>
      </c>
    </row>
    <row r="24" spans="1:10" ht="13" x14ac:dyDescent="0.15">
      <c r="A24" s="1" t="s">
        <v>20</v>
      </c>
      <c r="B24" s="23">
        <v>15</v>
      </c>
      <c r="C24" s="2">
        <f>+'Septiembre 2012'!B24</f>
        <v>14</v>
      </c>
      <c r="D24" s="18">
        <f t="shared" si="3"/>
        <v>7.1428571428571432</v>
      </c>
      <c r="E24" s="2">
        <f>+B24+'Agosto 2013'!E24</f>
        <v>121</v>
      </c>
      <c r="F24" s="2">
        <f>+C24+'Agosto 2013'!F24</f>
        <v>112</v>
      </c>
      <c r="G24" s="18">
        <f t="shared" si="0"/>
        <v>8.0357142857142865</v>
      </c>
      <c r="H24" s="2">
        <f>+B24-C24+'Agosto 2013'!H24</f>
        <v>169</v>
      </c>
      <c r="I24" s="22">
        <f>+'Septiembre 2012'!H24</f>
        <v>172</v>
      </c>
      <c r="J24" s="18">
        <f t="shared" si="1"/>
        <v>-1.7441860465116279</v>
      </c>
    </row>
    <row r="25" spans="1:10" ht="13" x14ac:dyDescent="0.15">
      <c r="A25" s="1" t="s">
        <v>22</v>
      </c>
      <c r="B25" s="23">
        <v>35</v>
      </c>
      <c r="C25" s="2">
        <f>+'Septiembre 2012'!B25</f>
        <v>38</v>
      </c>
      <c r="D25" s="18">
        <f t="shared" si="3"/>
        <v>-7.8947368421052628</v>
      </c>
      <c r="E25" s="2">
        <f>+B25+'Agosto 2013'!E25</f>
        <v>249</v>
      </c>
      <c r="F25" s="2">
        <f>+C25+'Agosto 2013'!F25</f>
        <v>293</v>
      </c>
      <c r="G25" s="18">
        <f t="shared" si="0"/>
        <v>-15.017064846416382</v>
      </c>
      <c r="H25" s="2">
        <f>+B25-C25+'Agosto 2013'!H25</f>
        <v>328</v>
      </c>
      <c r="I25" s="22">
        <f>+'Septiembre 2012'!H25</f>
        <v>377</v>
      </c>
      <c r="J25" s="18">
        <f t="shared" si="1"/>
        <v>-12.9973474801061</v>
      </c>
    </row>
    <row r="26" spans="1:10" ht="13" x14ac:dyDescent="0.15">
      <c r="A26" s="1" t="s">
        <v>21</v>
      </c>
      <c r="B26" s="23">
        <v>15</v>
      </c>
      <c r="C26" s="2">
        <f>+'Septiembre 2012'!B26</f>
        <v>6</v>
      </c>
      <c r="D26" s="18">
        <f t="shared" si="3"/>
        <v>150</v>
      </c>
      <c r="E26" s="2">
        <f>+B26+'Agosto 2013'!E26</f>
        <v>68</v>
      </c>
      <c r="F26" s="2">
        <f>+C26+'Agosto 2013'!F26</f>
        <v>49</v>
      </c>
      <c r="G26" s="18">
        <f t="shared" si="0"/>
        <v>38.775510204081634</v>
      </c>
      <c r="H26" s="2">
        <f>+B26-C26+'Agosto 2013'!H26</f>
        <v>86</v>
      </c>
      <c r="I26" s="22">
        <f>+'Septiembre 2012'!H26</f>
        <v>65</v>
      </c>
      <c r="J26" s="18">
        <f t="shared" si="1"/>
        <v>32.307692307692307</v>
      </c>
    </row>
    <row r="27" spans="1:10" ht="13" x14ac:dyDescent="0.15">
      <c r="A27" s="1" t="s">
        <v>28</v>
      </c>
      <c r="B27" s="23">
        <v>9</v>
      </c>
      <c r="C27" s="2">
        <f>+'Septiembre 2012'!B27</f>
        <v>2</v>
      </c>
      <c r="D27" s="18">
        <f t="shared" si="3"/>
        <v>350</v>
      </c>
      <c r="E27" s="2">
        <f>+B27+'Agosto 2013'!E27</f>
        <v>41</v>
      </c>
      <c r="F27" s="2">
        <f>+C27+'Agosto 2013'!F27</f>
        <v>38</v>
      </c>
      <c r="G27" s="18">
        <f t="shared" si="0"/>
        <v>7.8947368421052628</v>
      </c>
      <c r="H27" s="2">
        <f>+B27-C27+'Agosto 2013'!H27</f>
        <v>61</v>
      </c>
      <c r="I27" s="22">
        <f>+'Septiembre 2012'!H27</f>
        <v>48</v>
      </c>
      <c r="J27" s="18">
        <f t="shared" si="1"/>
        <v>27.083333333333332</v>
      </c>
    </row>
    <row r="28" spans="1:10" x14ac:dyDescent="0.15">
      <c r="A28" s="8" t="s">
        <v>30</v>
      </c>
      <c r="B28" s="6">
        <f>SUM(B20:B27)</f>
        <v>167</v>
      </c>
      <c r="C28" s="6">
        <f>SUM(C20:C27)</f>
        <v>145</v>
      </c>
      <c r="D28" s="7">
        <f>+(B28-C28)*100/C28</f>
        <v>15.172413793103448</v>
      </c>
      <c r="E28" s="6">
        <f>SUM(E20:E27)</f>
        <v>1155</v>
      </c>
      <c r="F28" s="6">
        <f>SUM(F20:F27)</f>
        <v>1276</v>
      </c>
      <c r="G28" s="7">
        <f>+(E28-F28)*100/F28</f>
        <v>-9.4827586206896548</v>
      </c>
      <c r="H28" s="6">
        <f>SUM(H20:H27)</f>
        <v>1594</v>
      </c>
      <c r="I28" s="6">
        <f>SUM(I20:I27)</f>
        <v>1844</v>
      </c>
      <c r="J28" s="7">
        <f>+(H28-I28)*100/I28</f>
        <v>-13.557483731019524</v>
      </c>
    </row>
    <row r="29" spans="1:10" ht="14" x14ac:dyDescent="0.15">
      <c r="A29" s="16" t="s">
        <v>27</v>
      </c>
      <c r="B29" s="14">
        <f>+B7+B13+B19+B28</f>
        <v>739</v>
      </c>
      <c r="C29" s="14">
        <f>+C7+C13+C19+C28</f>
        <v>720</v>
      </c>
      <c r="D29" s="15">
        <f>+(B29-C29)*100/C29</f>
        <v>2.6388888888888888</v>
      </c>
      <c r="E29" s="14">
        <f t="shared" ref="E29:I29" si="4">+E7+E13+E19+E28</f>
        <v>6047</v>
      </c>
      <c r="F29" s="14">
        <f t="shared" si="4"/>
        <v>6575</v>
      </c>
      <c r="G29" s="15">
        <f>+(E29-F29)*100/F29</f>
        <v>-8.0304182509505697</v>
      </c>
      <c r="H29" s="14">
        <f t="shared" si="4"/>
        <v>8130</v>
      </c>
      <c r="I29" s="14">
        <f t="shared" si="4"/>
        <v>9280</v>
      </c>
      <c r="J29" s="15">
        <f>+(H29-I29)*100/I29</f>
        <v>-12.392241379310345</v>
      </c>
    </row>
    <row r="30" spans="1:10" x14ac:dyDescent="0.15">
      <c r="A30" s="13" t="s">
        <v>31</v>
      </c>
      <c r="B30" s="13">
        <f>+B29-B7</f>
        <v>677</v>
      </c>
      <c r="C30" s="13">
        <f>+C29-C7</f>
        <v>654</v>
      </c>
      <c r="D30" s="12">
        <f>+(B30-C30)*100/C30</f>
        <v>3.5168195718654434</v>
      </c>
      <c r="E30" s="13">
        <f t="shared" ref="E30:I30" si="5">+E29-E7</f>
        <v>5358</v>
      </c>
      <c r="F30" s="13">
        <f t="shared" si="5"/>
        <v>5862</v>
      </c>
      <c r="G30" s="12">
        <f>+(E30-F30)*100/F30</f>
        <v>-8.5977482088024573</v>
      </c>
      <c r="H30" s="13">
        <f t="shared" si="5"/>
        <v>7230</v>
      </c>
      <c r="I30" s="13">
        <f t="shared" si="5"/>
        <v>8311</v>
      </c>
      <c r="J30" s="12">
        <f>+(H30-I30)*100/I30</f>
        <v>-13.006858380459631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18</v>
      </c>
      <c r="C4" s="2">
        <f>+'Agosto 2012'!B4</f>
        <v>24</v>
      </c>
      <c r="D4" s="18">
        <f>+(B4-C4)*100/C4</f>
        <v>-25</v>
      </c>
      <c r="E4" s="2">
        <f>+B4+'Julio 2013'!E4</f>
        <v>207</v>
      </c>
      <c r="F4" s="2">
        <f>+C4+'Julio 2013'!F4</f>
        <v>192</v>
      </c>
      <c r="G4" s="18">
        <f t="shared" ref="G4:G27" si="0">+(E4-F4)*100/F4</f>
        <v>7.8125</v>
      </c>
      <c r="H4" s="2">
        <f>+B4-C4+'Julio 2013'!H4</f>
        <v>303</v>
      </c>
      <c r="I4" s="22">
        <f>+'Agosto 2012'!H4</f>
        <v>296</v>
      </c>
      <c r="J4" s="18">
        <f t="shared" ref="J4:J27" si="1">+(H4-I4)*100/I4</f>
        <v>2.3648648648648649</v>
      </c>
    </row>
    <row r="5" spans="1:10" ht="13" x14ac:dyDescent="0.15">
      <c r="A5" s="1" t="s">
        <v>5</v>
      </c>
      <c r="B5" s="24">
        <v>21</v>
      </c>
      <c r="C5" s="2">
        <f>+'Agosto 2012'!B5</f>
        <v>21</v>
      </c>
      <c r="D5" s="18">
        <f t="shared" ref="D5:D18" si="2">+(B5-C5)*100/C5</f>
        <v>0</v>
      </c>
      <c r="E5" s="2">
        <f>+B5+'Julio 2013'!E5</f>
        <v>173</v>
      </c>
      <c r="F5" s="2">
        <f>+C5+'Julio 2013'!F5</f>
        <v>194</v>
      </c>
      <c r="G5" s="18">
        <f t="shared" si="0"/>
        <v>-10.824742268041238</v>
      </c>
      <c r="H5" s="2">
        <f>+B5-C5+'Julio 2013'!H5</f>
        <v>236</v>
      </c>
      <c r="I5" s="22">
        <f>+'Agosto 2012'!H5</f>
        <v>294</v>
      </c>
      <c r="J5" s="18">
        <f t="shared" si="1"/>
        <v>-19.727891156462587</v>
      </c>
    </row>
    <row r="6" spans="1:10" ht="13" x14ac:dyDescent="0.15">
      <c r="A6" s="1" t="s">
        <v>6</v>
      </c>
      <c r="B6" s="23">
        <v>23</v>
      </c>
      <c r="C6" s="2">
        <f>+'Agosto 2012'!B6</f>
        <v>36</v>
      </c>
      <c r="D6" s="18">
        <f t="shared" si="2"/>
        <v>-36.111111111111114</v>
      </c>
      <c r="E6" s="2">
        <f>+B6+'Julio 2013'!E6</f>
        <v>247</v>
      </c>
      <c r="F6" s="2">
        <f>+C6+'Julio 2013'!F6</f>
        <v>261</v>
      </c>
      <c r="G6" s="18">
        <f t="shared" si="0"/>
        <v>-5.3639846743295019</v>
      </c>
      <c r="H6" s="2">
        <f>+B6-C6+'Julio 2013'!H6</f>
        <v>365</v>
      </c>
      <c r="I6" s="22">
        <f>+'Agosto 2012'!H6</f>
        <v>389</v>
      </c>
      <c r="J6" s="18">
        <f t="shared" si="1"/>
        <v>-6.1696658097686372</v>
      </c>
    </row>
    <row r="7" spans="1:10" ht="13" x14ac:dyDescent="0.15">
      <c r="A7" s="4" t="s">
        <v>1</v>
      </c>
      <c r="B7" s="5">
        <f>SUM(B4:B6)</f>
        <v>62</v>
      </c>
      <c r="C7" s="5">
        <f>SUM(C4:C6)</f>
        <v>81</v>
      </c>
      <c r="D7" s="7">
        <f>+(B7-C7)*100/C7</f>
        <v>-23.456790123456791</v>
      </c>
      <c r="E7" s="5">
        <f>SUM(E4:E6)</f>
        <v>627</v>
      </c>
      <c r="F7" s="5">
        <f>SUM(F4:F6)</f>
        <v>647</v>
      </c>
      <c r="G7" s="7">
        <f t="shared" si="0"/>
        <v>-3.091190108191654</v>
      </c>
      <c r="H7" s="5">
        <f>SUM(H4:H6)</f>
        <v>904</v>
      </c>
      <c r="I7" s="5">
        <f>SUM(I4:I6)</f>
        <v>979</v>
      </c>
      <c r="J7" s="7">
        <f t="shared" si="1"/>
        <v>-7.6608784473953015</v>
      </c>
    </row>
    <row r="8" spans="1:10" ht="13" x14ac:dyDescent="0.15">
      <c r="A8" s="1" t="s">
        <v>7</v>
      </c>
      <c r="B8" s="23">
        <v>12</v>
      </c>
      <c r="C8" s="2">
        <f>+'Agosto 2012'!B8</f>
        <v>11</v>
      </c>
      <c r="D8" s="18">
        <f t="shared" si="2"/>
        <v>9.0909090909090917</v>
      </c>
      <c r="E8" s="2">
        <f>+B8+'Julio 2013'!E8</f>
        <v>75</v>
      </c>
      <c r="F8" s="2">
        <f>+C8+'Julio 2013'!F8</f>
        <v>107</v>
      </c>
      <c r="G8" s="18">
        <f t="shared" si="0"/>
        <v>-29.906542056074766</v>
      </c>
      <c r="H8" s="2">
        <f>+B8-C8+'Julio 2013'!H8</f>
        <v>113</v>
      </c>
      <c r="I8" s="22">
        <f>+'Agosto 2012'!H8</f>
        <v>144</v>
      </c>
      <c r="J8" s="18">
        <f t="shared" si="1"/>
        <v>-21.527777777777779</v>
      </c>
    </row>
    <row r="9" spans="1:10" ht="13" x14ac:dyDescent="0.15">
      <c r="A9" s="1" t="s">
        <v>8</v>
      </c>
      <c r="B9" s="24">
        <v>11</v>
      </c>
      <c r="C9" s="2">
        <f>+'Agosto 2012'!B9</f>
        <v>11</v>
      </c>
      <c r="D9" s="18">
        <f t="shared" si="2"/>
        <v>0</v>
      </c>
      <c r="E9" s="2">
        <f>+B9+'Julio 2013'!E9</f>
        <v>82</v>
      </c>
      <c r="F9" s="2">
        <f>+C9+'Julio 2013'!F9</f>
        <v>102</v>
      </c>
      <c r="G9" s="18">
        <f t="shared" si="0"/>
        <v>-19.607843137254903</v>
      </c>
      <c r="H9" s="2">
        <f>+B9-C9+'Julio 2013'!H9</f>
        <v>130</v>
      </c>
      <c r="I9" s="22">
        <f>+'Agosto 2012'!H9</f>
        <v>148</v>
      </c>
      <c r="J9" s="18">
        <f t="shared" si="1"/>
        <v>-12.162162162162161</v>
      </c>
    </row>
    <row r="10" spans="1:10" ht="13" x14ac:dyDescent="0.15">
      <c r="A10" s="1" t="s">
        <v>9</v>
      </c>
      <c r="B10" s="23">
        <v>26</v>
      </c>
      <c r="C10" s="2">
        <f>+'Agosto 2012'!B10</f>
        <v>31</v>
      </c>
      <c r="D10" s="18">
        <f t="shared" si="2"/>
        <v>-16.129032258064516</v>
      </c>
      <c r="E10" s="2">
        <f>+B10+'Julio 2013'!E10</f>
        <v>224</v>
      </c>
      <c r="F10" s="2">
        <f>+C10+'Julio 2013'!F10</f>
        <v>247</v>
      </c>
      <c r="G10" s="18">
        <f t="shared" si="0"/>
        <v>-9.3117408906882595</v>
      </c>
      <c r="H10" s="2">
        <f>+B10-C10+'Julio 2013'!H10</f>
        <v>356</v>
      </c>
      <c r="I10" s="22">
        <f>+'Agosto 2012'!H10</f>
        <v>391</v>
      </c>
      <c r="J10" s="18">
        <f t="shared" si="1"/>
        <v>-8.9514066496163682</v>
      </c>
    </row>
    <row r="11" spans="1:10" ht="13" x14ac:dyDescent="0.15">
      <c r="A11" s="1" t="s">
        <v>10</v>
      </c>
      <c r="B11" s="23">
        <v>65</v>
      </c>
      <c r="C11" s="2">
        <f>+'Agosto 2012'!B11</f>
        <v>70</v>
      </c>
      <c r="D11" s="18">
        <f t="shared" si="2"/>
        <v>-7.1428571428571432</v>
      </c>
      <c r="E11" s="2">
        <f>+B11+'Julio 2013'!E11</f>
        <v>575</v>
      </c>
      <c r="F11" s="2">
        <f>+C11+'Julio 2013'!F11</f>
        <v>607</v>
      </c>
      <c r="G11" s="18">
        <f t="shared" si="0"/>
        <v>-5.2718286655683686</v>
      </c>
      <c r="H11" s="2">
        <f>+B11-C11+'Julio 2013'!H11</f>
        <v>818</v>
      </c>
      <c r="I11" s="22">
        <f>+'Agosto 2012'!H11</f>
        <v>943</v>
      </c>
      <c r="J11" s="18">
        <f t="shared" si="1"/>
        <v>-13.255567338282079</v>
      </c>
    </row>
    <row r="12" spans="1:10" ht="13" x14ac:dyDescent="0.15">
      <c r="A12" s="1" t="s">
        <v>11</v>
      </c>
      <c r="B12" s="24">
        <v>157</v>
      </c>
      <c r="C12" s="2">
        <f>+'Agosto 2012'!B12</f>
        <v>201</v>
      </c>
      <c r="D12" s="18">
        <f t="shared" si="2"/>
        <v>-21.890547263681594</v>
      </c>
      <c r="E12" s="2">
        <f>+B12+'Julio 2013'!E12</f>
        <v>1288</v>
      </c>
      <c r="F12" s="2">
        <f>+C12+'Julio 2013'!F12</f>
        <v>1587</v>
      </c>
      <c r="G12" s="18">
        <f t="shared" si="0"/>
        <v>-18.840579710144926</v>
      </c>
      <c r="H12" s="2">
        <f>+B12-C12+'Julio 2013'!H12</f>
        <v>1998</v>
      </c>
      <c r="I12" s="22">
        <f>+'Agosto 2012'!H12</f>
        <v>2435</v>
      </c>
      <c r="J12" s="18">
        <f t="shared" si="1"/>
        <v>-17.946611909650922</v>
      </c>
    </row>
    <row r="13" spans="1:10" ht="13" x14ac:dyDescent="0.15">
      <c r="A13" s="4" t="s">
        <v>2</v>
      </c>
      <c r="B13" s="5">
        <f>SUM(B8:B12)</f>
        <v>271</v>
      </c>
      <c r="C13" s="5">
        <f>SUM(C8:C12)</f>
        <v>324</v>
      </c>
      <c r="D13" s="7">
        <f>+(B13-C13)*100/C13</f>
        <v>-16.358024691358025</v>
      </c>
      <c r="E13" s="5">
        <f>SUM(E8:E12)</f>
        <v>2244</v>
      </c>
      <c r="F13" s="5">
        <f>SUM(F8:F12)</f>
        <v>2650</v>
      </c>
      <c r="G13" s="7">
        <f t="shared" si="0"/>
        <v>-15.320754716981131</v>
      </c>
      <c r="H13" s="5">
        <f>SUM(H8:H12)</f>
        <v>3415</v>
      </c>
      <c r="I13" s="5">
        <f>SUM(I8:I12)</f>
        <v>4061</v>
      </c>
      <c r="J13" s="7">
        <f t="shared" si="1"/>
        <v>-15.90741196749569</v>
      </c>
    </row>
    <row r="14" spans="1:10" ht="13" x14ac:dyDescent="0.15">
      <c r="A14" s="1" t="s">
        <v>12</v>
      </c>
      <c r="B14" s="23">
        <v>54</v>
      </c>
      <c r="C14" s="2">
        <f>+'Agosto 2012'!B14</f>
        <v>28</v>
      </c>
      <c r="D14" s="18">
        <f t="shared" si="2"/>
        <v>92.857142857142861</v>
      </c>
      <c r="E14" s="2">
        <f>+B14+'Julio 2013'!E14</f>
        <v>348</v>
      </c>
      <c r="F14" s="2">
        <f>+C14+'Julio 2013'!F14</f>
        <v>287</v>
      </c>
      <c r="G14" s="18">
        <f t="shared" si="0"/>
        <v>21.254355400696863</v>
      </c>
      <c r="H14" s="2">
        <f>+B14-C14+'Julio 2013'!H14</f>
        <v>532</v>
      </c>
      <c r="I14" s="22">
        <f>+'Agosto 2012'!H14</f>
        <v>487</v>
      </c>
      <c r="J14" s="18">
        <f t="shared" si="1"/>
        <v>9.2402464065708418</v>
      </c>
    </row>
    <row r="15" spans="1:10" ht="13" x14ac:dyDescent="0.15">
      <c r="A15" s="1" t="s">
        <v>13</v>
      </c>
      <c r="B15" s="23">
        <v>31</v>
      </c>
      <c r="C15" s="2">
        <f>+'Agosto 2012'!B15</f>
        <v>30</v>
      </c>
      <c r="D15" s="18">
        <f t="shared" si="2"/>
        <v>3.3333333333333335</v>
      </c>
      <c r="E15" s="2">
        <f>+B15+'Julio 2013'!E15</f>
        <v>357</v>
      </c>
      <c r="F15" s="2">
        <f>+C15+'Julio 2013'!F15</f>
        <v>313</v>
      </c>
      <c r="G15" s="18">
        <f t="shared" si="0"/>
        <v>14.057507987220447</v>
      </c>
      <c r="H15" s="2">
        <f>+B15-C15+'Julio 2013'!H15</f>
        <v>528</v>
      </c>
      <c r="I15" s="22">
        <f>+'Agosto 2012'!H15</f>
        <v>526</v>
      </c>
      <c r="J15" s="18">
        <f t="shared" si="1"/>
        <v>0.38022813688212925</v>
      </c>
    </row>
    <row r="16" spans="1:10" ht="13" x14ac:dyDescent="0.15">
      <c r="A16" s="1" t="s">
        <v>14</v>
      </c>
      <c r="B16" s="23">
        <v>39</v>
      </c>
      <c r="C16" s="2">
        <f>+'Agosto 2012'!B16</f>
        <v>52</v>
      </c>
      <c r="D16" s="18">
        <f t="shared" si="2"/>
        <v>-25</v>
      </c>
      <c r="E16" s="2">
        <f>+B16+'Julio 2013'!E16</f>
        <v>286</v>
      </c>
      <c r="F16" s="2">
        <f>+C16+'Julio 2013'!F16</f>
        <v>313</v>
      </c>
      <c r="G16" s="18">
        <f t="shared" si="0"/>
        <v>-8.6261980830670932</v>
      </c>
      <c r="H16" s="2">
        <f>+B16-C16+'Julio 2013'!H16</f>
        <v>449</v>
      </c>
      <c r="I16" s="22">
        <f>+'Agosto 2012'!H16</f>
        <v>497</v>
      </c>
      <c r="J16" s="18">
        <f t="shared" si="1"/>
        <v>-9.6579476861166995</v>
      </c>
    </row>
    <row r="17" spans="1:10" ht="13" x14ac:dyDescent="0.15">
      <c r="A17" s="1" t="s">
        <v>15</v>
      </c>
      <c r="B17" s="23">
        <v>27</v>
      </c>
      <c r="C17" s="2">
        <f>+'Agosto 2012'!B17</f>
        <v>41</v>
      </c>
      <c r="D17" s="18">
        <f t="shared" si="2"/>
        <v>-34.146341463414636</v>
      </c>
      <c r="E17" s="2">
        <f>+B17+'Julio 2013'!E17</f>
        <v>244</v>
      </c>
      <c r="F17" s="2">
        <f>+C17+'Julio 2013'!F17</f>
        <v>255</v>
      </c>
      <c r="G17" s="18">
        <f t="shared" si="0"/>
        <v>-4.3137254901960782</v>
      </c>
      <c r="H17" s="2">
        <f>+B17-C17+'Julio 2013'!H17</f>
        <v>393</v>
      </c>
      <c r="I17" s="22">
        <f>+'Agosto 2012'!H17</f>
        <v>414</v>
      </c>
      <c r="J17" s="18">
        <f t="shared" si="1"/>
        <v>-5.0724637681159424</v>
      </c>
    </row>
    <row r="18" spans="1:10" ht="13" x14ac:dyDescent="0.15">
      <c r="A18" s="1" t="s">
        <v>0</v>
      </c>
      <c r="B18" s="23">
        <v>25</v>
      </c>
      <c r="C18" s="2">
        <f>+'Agosto 2012'!B18</f>
        <v>39</v>
      </c>
      <c r="D18" s="18">
        <f t="shared" si="2"/>
        <v>-35.897435897435898</v>
      </c>
      <c r="E18" s="2">
        <f>+B18+'Julio 2013'!E18</f>
        <v>214</v>
      </c>
      <c r="F18" s="2">
        <f>+C18+'Julio 2013'!F18</f>
        <v>259</v>
      </c>
      <c r="G18" s="18">
        <f t="shared" si="0"/>
        <v>-17.374517374517374</v>
      </c>
      <c r="H18" s="2">
        <f>+B18-C18+'Julio 2013'!H18</f>
        <v>318</v>
      </c>
      <c r="I18" s="22">
        <f>+'Agosto 2012'!H18</f>
        <v>412</v>
      </c>
      <c r="J18" s="18">
        <f t="shared" si="1"/>
        <v>-22.815533980582526</v>
      </c>
    </row>
    <row r="19" spans="1:10" ht="13" x14ac:dyDescent="0.15">
      <c r="A19" s="4" t="s">
        <v>3</v>
      </c>
      <c r="B19" s="5">
        <f>SUM(B14:B18)</f>
        <v>176</v>
      </c>
      <c r="C19" s="5">
        <f>SUM(C14:C18)</f>
        <v>190</v>
      </c>
      <c r="D19" s="7">
        <f>+(B19-C19)*100/C19</f>
        <v>-7.3684210526315788</v>
      </c>
      <c r="E19" s="5">
        <f>SUM(E14:E18)</f>
        <v>1449</v>
      </c>
      <c r="F19" s="5">
        <f>SUM(F14:F18)</f>
        <v>1427</v>
      </c>
      <c r="G19" s="7">
        <f t="shared" si="0"/>
        <v>1.5416958654519972</v>
      </c>
      <c r="H19" s="5">
        <f>SUM(H14:H18)</f>
        <v>2220</v>
      </c>
      <c r="I19" s="5">
        <f>SUM(I14:I18)</f>
        <v>2336</v>
      </c>
      <c r="J19" s="7">
        <f t="shared" si="1"/>
        <v>-4.9657534246575343</v>
      </c>
    </row>
    <row r="20" spans="1:10" ht="13" x14ac:dyDescent="0.15">
      <c r="A20" s="1" t="s">
        <v>16</v>
      </c>
      <c r="B20" s="23">
        <v>23</v>
      </c>
      <c r="C20" s="2">
        <f>+'Agosto 2012'!B20</f>
        <v>45</v>
      </c>
      <c r="D20" s="18">
        <f t="shared" ref="D20:D27" si="3">+(B20-C20)*100/C20</f>
        <v>-48.888888888888886</v>
      </c>
      <c r="E20" s="2">
        <f>+B20+'Julio 2013'!E20</f>
        <v>179</v>
      </c>
      <c r="F20" s="2">
        <f>+C20+'Julio 2013'!F20</f>
        <v>291</v>
      </c>
      <c r="G20" s="18">
        <f t="shared" si="0"/>
        <v>-38.487972508591064</v>
      </c>
      <c r="H20" s="2">
        <f>+B20-C20+'Julio 2013'!H20</f>
        <v>342</v>
      </c>
      <c r="I20" s="22">
        <f>+'Agosto 2012'!H20</f>
        <v>481</v>
      </c>
      <c r="J20" s="18">
        <f t="shared" si="1"/>
        <v>-28.898128898128899</v>
      </c>
    </row>
    <row r="21" spans="1:10" ht="13" x14ac:dyDescent="0.15">
      <c r="A21" s="1" t="s">
        <v>17</v>
      </c>
      <c r="B21" s="23">
        <v>28</v>
      </c>
      <c r="C21" s="2">
        <f>+'Agosto 2012'!B21</f>
        <v>46</v>
      </c>
      <c r="D21" s="18">
        <f t="shared" si="3"/>
        <v>-39.130434782608695</v>
      </c>
      <c r="E21" s="2">
        <f>+B21+'Julio 2013'!E21</f>
        <v>240</v>
      </c>
      <c r="F21" s="2">
        <f>+C21+'Julio 2013'!F21</f>
        <v>241</v>
      </c>
      <c r="G21" s="18">
        <f t="shared" si="0"/>
        <v>-0.41493775933609961</v>
      </c>
      <c r="H21" s="2">
        <f>+B21-C21+'Julio 2013'!H21</f>
        <v>348</v>
      </c>
      <c r="I21" s="22">
        <f>+'Agosto 2012'!H21</f>
        <v>423</v>
      </c>
      <c r="J21" s="18">
        <f t="shared" si="1"/>
        <v>-17.730496453900709</v>
      </c>
    </row>
    <row r="22" spans="1:10" ht="13" x14ac:dyDescent="0.15">
      <c r="A22" s="1" t="s">
        <v>19</v>
      </c>
      <c r="B22" s="23">
        <v>3</v>
      </c>
      <c r="C22" s="2">
        <f>+'Agosto 2012'!B22</f>
        <v>2</v>
      </c>
      <c r="D22" s="18">
        <f t="shared" si="3"/>
        <v>50</v>
      </c>
      <c r="E22" s="2">
        <f>+B22+'Julio 2013'!E22</f>
        <v>33</v>
      </c>
      <c r="F22" s="2">
        <f>+C22+'Julio 2013'!F22</f>
        <v>30</v>
      </c>
      <c r="G22" s="18">
        <f t="shared" si="0"/>
        <v>10</v>
      </c>
      <c r="H22" s="2">
        <f>+B22-C22+'Julio 2013'!H22</f>
        <v>49</v>
      </c>
      <c r="I22" s="22">
        <f>+'Agosto 2012'!H22</f>
        <v>53</v>
      </c>
      <c r="J22" s="18">
        <f t="shared" si="1"/>
        <v>-7.5471698113207548</v>
      </c>
    </row>
    <row r="23" spans="1:10" ht="13" x14ac:dyDescent="0.15">
      <c r="A23" s="1" t="s">
        <v>18</v>
      </c>
      <c r="B23" s="23">
        <v>19</v>
      </c>
      <c r="C23" s="2">
        <f>+'Agosto 2012'!B23</f>
        <v>21</v>
      </c>
      <c r="D23" s="18">
        <f t="shared" si="3"/>
        <v>-9.5238095238095237</v>
      </c>
      <c r="E23" s="2">
        <f>+B23+'Julio 2013'!E23</f>
        <v>131</v>
      </c>
      <c r="F23" s="2">
        <f>+C23+'Julio 2013'!F23</f>
        <v>137</v>
      </c>
      <c r="G23" s="18">
        <f t="shared" si="0"/>
        <v>-4.3795620437956204</v>
      </c>
      <c r="H23" s="2">
        <f>+B23-C23+'Julio 2013'!H23</f>
        <v>203</v>
      </c>
      <c r="I23" s="22">
        <f>+'Agosto 2012'!H23</f>
        <v>241</v>
      </c>
      <c r="J23" s="18">
        <f t="shared" si="1"/>
        <v>-15.767634854771785</v>
      </c>
    </row>
    <row r="24" spans="1:10" ht="13" x14ac:dyDescent="0.15">
      <c r="A24" s="1" t="s">
        <v>20</v>
      </c>
      <c r="B24" s="23">
        <v>7</v>
      </c>
      <c r="C24" s="2">
        <f>+'Agosto 2012'!B24</f>
        <v>7</v>
      </c>
      <c r="D24" s="18">
        <f t="shared" si="3"/>
        <v>0</v>
      </c>
      <c r="E24" s="2">
        <f>+B24+'Julio 2013'!E24</f>
        <v>106</v>
      </c>
      <c r="F24" s="2">
        <f>+C24+'Julio 2013'!F24</f>
        <v>98</v>
      </c>
      <c r="G24" s="18">
        <f t="shared" si="0"/>
        <v>8.1632653061224492</v>
      </c>
      <c r="H24" s="2">
        <f>+B24-C24+'Julio 2013'!H24</f>
        <v>168</v>
      </c>
      <c r="I24" s="22">
        <f>+'Agosto 2012'!H24</f>
        <v>174</v>
      </c>
      <c r="J24" s="18">
        <f t="shared" si="1"/>
        <v>-3.4482758620689653</v>
      </c>
    </row>
    <row r="25" spans="1:10" ht="13" x14ac:dyDescent="0.15">
      <c r="A25" s="1" t="s">
        <v>22</v>
      </c>
      <c r="B25" s="23">
        <v>22</v>
      </c>
      <c r="C25" s="2">
        <f>+'Agosto 2012'!B25</f>
        <v>25</v>
      </c>
      <c r="D25" s="18">
        <f t="shared" si="3"/>
        <v>-12</v>
      </c>
      <c r="E25" s="2">
        <f>+B25+'Julio 2013'!E25</f>
        <v>214</v>
      </c>
      <c r="F25" s="2">
        <f>+C25+'Julio 2013'!F25</f>
        <v>255</v>
      </c>
      <c r="G25" s="18">
        <f t="shared" si="0"/>
        <v>-16.078431372549019</v>
      </c>
      <c r="H25" s="2">
        <f>+B25-C25+'Julio 2013'!H25</f>
        <v>331</v>
      </c>
      <c r="I25" s="22">
        <f>+'Agosto 2012'!H25</f>
        <v>358</v>
      </c>
      <c r="J25" s="18">
        <f t="shared" si="1"/>
        <v>-7.5418994413407825</v>
      </c>
    </row>
    <row r="26" spans="1:10" ht="13" x14ac:dyDescent="0.15">
      <c r="A26" s="1" t="s">
        <v>21</v>
      </c>
      <c r="B26" s="23">
        <v>4</v>
      </c>
      <c r="C26" s="2">
        <f>+'Agosto 2012'!B26</f>
        <v>5</v>
      </c>
      <c r="D26" s="18">
        <f t="shared" si="3"/>
        <v>-20</v>
      </c>
      <c r="E26" s="2">
        <f>+B26+'Julio 2013'!E26</f>
        <v>53</v>
      </c>
      <c r="F26" s="2">
        <f>+C26+'Julio 2013'!F26</f>
        <v>43</v>
      </c>
      <c r="G26" s="18">
        <f t="shared" si="0"/>
        <v>23.255813953488371</v>
      </c>
      <c r="H26" s="2">
        <f>+B26-C26+'Julio 2013'!H26</f>
        <v>77</v>
      </c>
      <c r="I26" s="22">
        <f>+'Agosto 2012'!H26</f>
        <v>64</v>
      </c>
      <c r="J26" s="18">
        <f t="shared" si="1"/>
        <v>20.3125</v>
      </c>
    </row>
    <row r="27" spans="1:10" ht="13" x14ac:dyDescent="0.15">
      <c r="A27" s="1" t="s">
        <v>28</v>
      </c>
      <c r="B27" s="23">
        <v>4</v>
      </c>
      <c r="C27" s="2">
        <f>+'Agosto 2012'!B27</f>
        <v>7</v>
      </c>
      <c r="D27" s="18">
        <f t="shared" si="3"/>
        <v>-42.857142857142854</v>
      </c>
      <c r="E27" s="2">
        <f>+B27+'Julio 2013'!E27</f>
        <v>32</v>
      </c>
      <c r="F27" s="2">
        <f>+C27+'Julio 2013'!F27</f>
        <v>36</v>
      </c>
      <c r="G27" s="18">
        <f t="shared" si="0"/>
        <v>-11.111111111111111</v>
      </c>
      <c r="H27" s="2">
        <f>+B27-C27+'Julio 2013'!H27</f>
        <v>54</v>
      </c>
      <c r="I27" s="22">
        <f>+'Agosto 2012'!H27</f>
        <v>51</v>
      </c>
      <c r="J27" s="18">
        <f t="shared" si="1"/>
        <v>5.882352941176471</v>
      </c>
    </row>
    <row r="28" spans="1:10" x14ac:dyDescent="0.15">
      <c r="A28" s="8" t="s">
        <v>30</v>
      </c>
      <c r="B28" s="6">
        <f>SUM(B20:B27)</f>
        <v>110</v>
      </c>
      <c r="C28" s="6">
        <f>SUM(C20:C27)</f>
        <v>158</v>
      </c>
      <c r="D28" s="7">
        <f>+(B28-C28)*100/C28</f>
        <v>-30.379746835443036</v>
      </c>
      <c r="E28" s="6">
        <f>SUM(E20:E27)</f>
        <v>988</v>
      </c>
      <c r="F28" s="6">
        <f>SUM(F20:F27)</f>
        <v>1131</v>
      </c>
      <c r="G28" s="7">
        <f>+(E28-F28)*100/F28</f>
        <v>-12.64367816091954</v>
      </c>
      <c r="H28" s="6">
        <f>SUM(H20:H27)</f>
        <v>1572</v>
      </c>
      <c r="I28" s="6">
        <f>SUM(I20:I27)</f>
        <v>1845</v>
      </c>
      <c r="J28" s="7">
        <f>+(H28-I28)*100/I28</f>
        <v>-14.796747967479675</v>
      </c>
    </row>
    <row r="29" spans="1:10" ht="14" x14ac:dyDescent="0.15">
      <c r="A29" s="16" t="s">
        <v>27</v>
      </c>
      <c r="B29" s="14">
        <f>+B7+B13+B19+B28</f>
        <v>619</v>
      </c>
      <c r="C29" s="14">
        <f>+C7+C13+C19+C28</f>
        <v>753</v>
      </c>
      <c r="D29" s="15">
        <f>+(B29-C29)*100/C29</f>
        <v>-17.795484727755642</v>
      </c>
      <c r="E29" s="14">
        <f t="shared" ref="E29:I29" si="4">+E7+E13+E19+E28</f>
        <v>5308</v>
      </c>
      <c r="F29" s="14">
        <f t="shared" si="4"/>
        <v>5855</v>
      </c>
      <c r="G29" s="15">
        <f>+(E29-F29)*100/F29</f>
        <v>-9.3424423569598627</v>
      </c>
      <c r="H29" s="14">
        <f t="shared" si="4"/>
        <v>8111</v>
      </c>
      <c r="I29" s="14">
        <f t="shared" si="4"/>
        <v>9221</v>
      </c>
      <c r="J29" s="15">
        <f>+(H29-I29)*100/I29</f>
        <v>-12.037739941438021</v>
      </c>
    </row>
    <row r="30" spans="1:10" x14ac:dyDescent="0.15">
      <c r="A30" s="13" t="s">
        <v>31</v>
      </c>
      <c r="B30" s="13">
        <f>+B29-B7</f>
        <v>557</v>
      </c>
      <c r="C30" s="13">
        <f>+C29-C7</f>
        <v>672</v>
      </c>
      <c r="D30" s="12">
        <f>+(B30-C30)*100/C30</f>
        <v>-17.113095238095237</v>
      </c>
      <c r="E30" s="13">
        <f t="shared" ref="E30:I30" si="5">+E29-E7</f>
        <v>4681</v>
      </c>
      <c r="F30" s="13">
        <f t="shared" si="5"/>
        <v>5208</v>
      </c>
      <c r="G30" s="12">
        <f>+(E30-F30)*100/F30</f>
        <v>-10.119047619047619</v>
      </c>
      <c r="H30" s="13">
        <f t="shared" si="5"/>
        <v>7207</v>
      </c>
      <c r="I30" s="13">
        <f t="shared" si="5"/>
        <v>8242</v>
      </c>
      <c r="J30" s="12">
        <f>+(H30-I30)*100/I30</f>
        <v>-12.557631642805145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4">
        <v>20</v>
      </c>
      <c r="C4" s="2">
        <f>+'Julio 2012'!B4</f>
        <v>25</v>
      </c>
      <c r="D4" s="18">
        <f>+(B4-C4)*100/C4</f>
        <v>-20</v>
      </c>
      <c r="E4" s="2">
        <f>+B4+'Junio 2013'!E4</f>
        <v>189</v>
      </c>
      <c r="F4" s="2">
        <f>+C4+'Junio 2013'!F4</f>
        <v>168</v>
      </c>
      <c r="G4" s="18">
        <f t="shared" ref="G4:G27" si="0">+(E4-F4)*100/F4</f>
        <v>12.5</v>
      </c>
      <c r="H4" s="2">
        <f>+B4-C4+'Junio 2013'!H4</f>
        <v>309</v>
      </c>
      <c r="I4" s="22">
        <f>+'Julio 2012'!H4</f>
        <v>300</v>
      </c>
      <c r="J4" s="18">
        <f t="shared" ref="J4:J27" si="1">+(H4-I4)*100/I4</f>
        <v>3</v>
      </c>
    </row>
    <row r="5" spans="1:10" ht="13" x14ac:dyDescent="0.15">
      <c r="A5" s="1" t="s">
        <v>5</v>
      </c>
      <c r="B5" s="23">
        <v>20</v>
      </c>
      <c r="C5" s="2">
        <f>+'Julio 2012'!B5</f>
        <v>24</v>
      </c>
      <c r="D5" s="18">
        <f t="shared" ref="D5:D18" si="2">+(B5-C5)*100/C5</f>
        <v>-16.666666666666668</v>
      </c>
      <c r="E5" s="2">
        <f>+B5+'Junio 2013'!E5</f>
        <v>152</v>
      </c>
      <c r="F5" s="2">
        <f>+C5+'Junio 2013'!F5</f>
        <v>173</v>
      </c>
      <c r="G5" s="18">
        <f t="shared" si="0"/>
        <v>-12.138728323699421</v>
      </c>
      <c r="H5" s="2">
        <f>+B5-C5+'Junio 2013'!H5</f>
        <v>236</v>
      </c>
      <c r="I5" s="22">
        <f>+'Julio 2012'!H5</f>
        <v>293</v>
      </c>
      <c r="J5" s="18">
        <f t="shared" si="1"/>
        <v>-19.453924914675767</v>
      </c>
    </row>
    <row r="6" spans="1:10" ht="13" x14ac:dyDescent="0.15">
      <c r="A6" s="1" t="s">
        <v>6</v>
      </c>
      <c r="B6" s="23">
        <v>28</v>
      </c>
      <c r="C6" s="2">
        <f>+'Julio 2012'!B6</f>
        <v>29</v>
      </c>
      <c r="D6" s="18">
        <f t="shared" si="2"/>
        <v>-3.4482758620689653</v>
      </c>
      <c r="E6" s="2">
        <f>+B6+'Junio 2013'!E6</f>
        <v>224</v>
      </c>
      <c r="F6" s="2">
        <f>+C6+'Junio 2013'!F6</f>
        <v>225</v>
      </c>
      <c r="G6" s="18">
        <f t="shared" si="0"/>
        <v>-0.44444444444444442</v>
      </c>
      <c r="H6" s="2">
        <f>+B6-C6+'Junio 2013'!H6</f>
        <v>378</v>
      </c>
      <c r="I6" s="22">
        <f>+'Julio 2012'!H6</f>
        <v>391</v>
      </c>
      <c r="J6" s="18">
        <f t="shared" si="1"/>
        <v>-3.3248081841432224</v>
      </c>
    </row>
    <row r="7" spans="1:10" ht="13" x14ac:dyDescent="0.15">
      <c r="A7" s="4" t="s">
        <v>1</v>
      </c>
      <c r="B7" s="5">
        <f>SUM(B4:B6)</f>
        <v>68</v>
      </c>
      <c r="C7" s="5">
        <f>SUM(C4:C6)</f>
        <v>78</v>
      </c>
      <c r="D7" s="7">
        <f>+(B7-C7)*100/C7</f>
        <v>-12.820512820512821</v>
      </c>
      <c r="E7" s="5">
        <f>SUM(E4:E6)</f>
        <v>565</v>
      </c>
      <c r="F7" s="5">
        <f>SUM(F4:F6)</f>
        <v>566</v>
      </c>
      <c r="G7" s="7">
        <f t="shared" si="0"/>
        <v>-0.17667844522968199</v>
      </c>
      <c r="H7" s="5">
        <f>SUM(H4:H6)</f>
        <v>923</v>
      </c>
      <c r="I7" s="5">
        <f>SUM(I4:I6)</f>
        <v>984</v>
      </c>
      <c r="J7" s="7">
        <f t="shared" si="1"/>
        <v>-6.1991869918699187</v>
      </c>
    </row>
    <row r="8" spans="1:10" ht="13" x14ac:dyDescent="0.15">
      <c r="A8" s="1" t="s">
        <v>7</v>
      </c>
      <c r="B8" s="23">
        <v>8</v>
      </c>
      <c r="C8" s="2">
        <f>+'Julio 2012'!B8</f>
        <v>8</v>
      </c>
      <c r="D8" s="18">
        <f t="shared" si="2"/>
        <v>0</v>
      </c>
      <c r="E8" s="2">
        <f>+B8+'Junio 2013'!E8</f>
        <v>63</v>
      </c>
      <c r="F8" s="2">
        <f>+C8+'Junio 2013'!F8</f>
        <v>96</v>
      </c>
      <c r="G8" s="18">
        <f t="shared" si="0"/>
        <v>-34.375</v>
      </c>
      <c r="H8" s="2">
        <f>+B8-C8+'Junio 2013'!H8</f>
        <v>112</v>
      </c>
      <c r="I8" s="22">
        <f>+'Julio 2012'!H8</f>
        <v>143</v>
      </c>
      <c r="J8" s="18">
        <f t="shared" si="1"/>
        <v>-21.678321678321677</v>
      </c>
    </row>
    <row r="9" spans="1:10" ht="13" x14ac:dyDescent="0.15">
      <c r="A9" s="1" t="s">
        <v>8</v>
      </c>
      <c r="B9" s="23">
        <v>9</v>
      </c>
      <c r="C9" s="2">
        <f>+'Julio 2012'!B9</f>
        <v>21</v>
      </c>
      <c r="D9" s="18">
        <f t="shared" si="2"/>
        <v>-57.142857142857146</v>
      </c>
      <c r="E9" s="2">
        <f>+B9+'Junio 2013'!E9</f>
        <v>71</v>
      </c>
      <c r="F9" s="2">
        <f>+C9+'Junio 2013'!F9</f>
        <v>91</v>
      </c>
      <c r="G9" s="18">
        <f t="shared" si="0"/>
        <v>-21.978021978021978</v>
      </c>
      <c r="H9" s="2">
        <f>+B9-C9+'Junio 2013'!H9</f>
        <v>130</v>
      </c>
      <c r="I9" s="22">
        <f>+'Julio 2012'!H9</f>
        <v>149</v>
      </c>
      <c r="J9" s="18">
        <f t="shared" si="1"/>
        <v>-12.751677852348994</v>
      </c>
    </row>
    <row r="10" spans="1:10" ht="13" x14ac:dyDescent="0.15">
      <c r="A10" s="1" t="s">
        <v>9</v>
      </c>
      <c r="B10" s="23">
        <v>17</v>
      </c>
      <c r="C10" s="2">
        <f>+'Julio 2012'!B10</f>
        <v>29</v>
      </c>
      <c r="D10" s="18">
        <f t="shared" si="2"/>
        <v>-41.379310344827587</v>
      </c>
      <c r="E10" s="2">
        <f>+B10+'Junio 2013'!E10</f>
        <v>198</v>
      </c>
      <c r="F10" s="2">
        <f>+C10+'Junio 2013'!F10</f>
        <v>216</v>
      </c>
      <c r="G10" s="18">
        <f t="shared" si="0"/>
        <v>-8.3333333333333339</v>
      </c>
      <c r="H10" s="2">
        <f>+B10-C10+'Junio 2013'!H10</f>
        <v>361</v>
      </c>
      <c r="I10" s="22">
        <f>+'Julio 2012'!H10</f>
        <v>392</v>
      </c>
      <c r="J10" s="18">
        <f t="shared" si="1"/>
        <v>-7.908163265306122</v>
      </c>
    </row>
    <row r="11" spans="1:10" ht="13" x14ac:dyDescent="0.15">
      <c r="A11" s="1" t="s">
        <v>10</v>
      </c>
      <c r="B11" s="23">
        <v>87</v>
      </c>
      <c r="C11" s="2">
        <f>+'Julio 2012'!B11</f>
        <v>73</v>
      </c>
      <c r="D11" s="18">
        <f t="shared" si="2"/>
        <v>19.17808219178082</v>
      </c>
      <c r="E11" s="2">
        <f>+B11+'Junio 2013'!E11</f>
        <v>510</v>
      </c>
      <c r="F11" s="2">
        <f>+C11+'Junio 2013'!F11</f>
        <v>537</v>
      </c>
      <c r="G11" s="18">
        <f t="shared" si="0"/>
        <v>-5.027932960893855</v>
      </c>
      <c r="H11" s="2">
        <f>+B11-C11+'Junio 2013'!H11</f>
        <v>823</v>
      </c>
      <c r="I11" s="22">
        <f>+'Julio 2012'!H11</f>
        <v>955</v>
      </c>
      <c r="J11" s="18">
        <f t="shared" si="1"/>
        <v>-13.821989528795811</v>
      </c>
    </row>
    <row r="12" spans="1:10" ht="13" x14ac:dyDescent="0.15">
      <c r="A12" s="1" t="s">
        <v>11</v>
      </c>
      <c r="B12" s="23">
        <v>165</v>
      </c>
      <c r="C12" s="2">
        <f>+'Julio 2012'!B12</f>
        <v>182</v>
      </c>
      <c r="D12" s="18">
        <f t="shared" si="2"/>
        <v>-9.3406593406593412</v>
      </c>
      <c r="E12" s="2">
        <f>+B12+'Junio 2013'!E12</f>
        <v>1131</v>
      </c>
      <c r="F12" s="2">
        <f>+C12+'Junio 2013'!F12</f>
        <v>1386</v>
      </c>
      <c r="G12" s="18">
        <f t="shared" si="0"/>
        <v>-18.398268398268399</v>
      </c>
      <c r="H12" s="2">
        <f>+B12-C12+'Junio 2013'!H12</f>
        <v>2042</v>
      </c>
      <c r="I12" s="22">
        <f>+'Julio 2012'!H12</f>
        <v>2414</v>
      </c>
      <c r="J12" s="18">
        <f t="shared" si="1"/>
        <v>-15.410107705053852</v>
      </c>
    </row>
    <row r="13" spans="1:10" ht="13" x14ac:dyDescent="0.15">
      <c r="A13" s="4" t="s">
        <v>2</v>
      </c>
      <c r="B13" s="5">
        <f>SUM(B8:B12)</f>
        <v>286</v>
      </c>
      <c r="C13" s="5">
        <f>SUM(C8:C12)</f>
        <v>313</v>
      </c>
      <c r="D13" s="7">
        <f>+(B13-C13)*100/C13</f>
        <v>-8.6261980830670932</v>
      </c>
      <c r="E13" s="5">
        <f>SUM(E8:E12)</f>
        <v>1973</v>
      </c>
      <c r="F13" s="5">
        <f>SUM(F8:F12)</f>
        <v>2326</v>
      </c>
      <c r="G13" s="7">
        <f t="shared" si="0"/>
        <v>-15.176268271711091</v>
      </c>
      <c r="H13" s="5">
        <f>SUM(H8:H12)</f>
        <v>3468</v>
      </c>
      <c r="I13" s="5">
        <f>SUM(I8:I12)</f>
        <v>4053</v>
      </c>
      <c r="J13" s="7">
        <f t="shared" si="1"/>
        <v>-14.433752775721688</v>
      </c>
    </row>
    <row r="14" spans="1:10" ht="13" x14ac:dyDescent="0.15">
      <c r="A14" s="1" t="s">
        <v>12</v>
      </c>
      <c r="B14" s="23">
        <v>50</v>
      </c>
      <c r="C14" s="2">
        <f>+'Julio 2012'!B14</f>
        <v>27</v>
      </c>
      <c r="D14" s="18">
        <f t="shared" si="2"/>
        <v>85.18518518518519</v>
      </c>
      <c r="E14" s="2">
        <f>+B14+'Junio 2013'!E14</f>
        <v>294</v>
      </c>
      <c r="F14" s="2">
        <f>+C14+'Junio 2013'!F14</f>
        <v>259</v>
      </c>
      <c r="G14" s="18">
        <f t="shared" si="0"/>
        <v>13.513513513513514</v>
      </c>
      <c r="H14" s="2">
        <f>+B14-C14+'Junio 2013'!H14</f>
        <v>506</v>
      </c>
      <c r="I14" s="22">
        <f>+'Julio 2012'!H14</f>
        <v>480</v>
      </c>
      <c r="J14" s="18">
        <f t="shared" si="1"/>
        <v>5.416666666666667</v>
      </c>
    </row>
    <row r="15" spans="1:10" ht="13" x14ac:dyDescent="0.15">
      <c r="A15" s="1" t="s">
        <v>13</v>
      </c>
      <c r="B15" s="23">
        <v>51</v>
      </c>
      <c r="C15" s="2">
        <f>+'Julio 2012'!B15</f>
        <v>29</v>
      </c>
      <c r="D15" s="18">
        <f t="shared" si="2"/>
        <v>75.862068965517238</v>
      </c>
      <c r="E15" s="2">
        <f>+B15+'Junio 2013'!E15</f>
        <v>326</v>
      </c>
      <c r="F15" s="2">
        <f>+C15+'Junio 2013'!F15</f>
        <v>283</v>
      </c>
      <c r="G15" s="18">
        <f t="shared" si="0"/>
        <v>15.19434628975265</v>
      </c>
      <c r="H15" s="2">
        <f>+B15-C15+'Junio 2013'!H15</f>
        <v>527</v>
      </c>
      <c r="I15" s="22">
        <f>+'Julio 2012'!H15</f>
        <v>534</v>
      </c>
      <c r="J15" s="18">
        <f t="shared" si="1"/>
        <v>-1.3108614232209739</v>
      </c>
    </row>
    <row r="16" spans="1:10" ht="13" x14ac:dyDescent="0.15">
      <c r="A16" s="1" t="s">
        <v>14</v>
      </c>
      <c r="B16" s="23">
        <v>38</v>
      </c>
      <c r="C16" s="2">
        <f>+'Julio 2012'!B16</f>
        <v>27</v>
      </c>
      <c r="D16" s="18">
        <f t="shared" si="2"/>
        <v>40.74074074074074</v>
      </c>
      <c r="E16" s="2">
        <f>+B16+'Junio 2013'!E16</f>
        <v>247</v>
      </c>
      <c r="F16" s="2">
        <f>+C16+'Junio 2013'!F16</f>
        <v>261</v>
      </c>
      <c r="G16" s="18">
        <f t="shared" si="0"/>
        <v>-5.3639846743295019</v>
      </c>
      <c r="H16" s="2">
        <f>+B16-C16+'Junio 2013'!H16</f>
        <v>462</v>
      </c>
      <c r="I16" s="22">
        <f>+'Julio 2012'!H16</f>
        <v>487</v>
      </c>
      <c r="J16" s="18">
        <f t="shared" si="1"/>
        <v>-5.1334702258726903</v>
      </c>
    </row>
    <row r="17" spans="1:10" ht="13" x14ac:dyDescent="0.15">
      <c r="A17" s="1" t="s">
        <v>15</v>
      </c>
      <c r="B17" s="23">
        <v>31</v>
      </c>
      <c r="C17" s="2">
        <f>+'Julio 2012'!B17</f>
        <v>31</v>
      </c>
      <c r="D17" s="18">
        <f t="shared" si="2"/>
        <v>0</v>
      </c>
      <c r="E17" s="2">
        <f>+B17+'Junio 2013'!E17</f>
        <v>217</v>
      </c>
      <c r="F17" s="2">
        <f>+C17+'Junio 2013'!F17</f>
        <v>214</v>
      </c>
      <c r="G17" s="18">
        <f t="shared" si="0"/>
        <v>1.4018691588785046</v>
      </c>
      <c r="H17" s="2">
        <f>+B17-C17+'Junio 2013'!H17</f>
        <v>407</v>
      </c>
      <c r="I17" s="22">
        <f>+'Julio 2012'!H17</f>
        <v>404</v>
      </c>
      <c r="J17" s="18">
        <f t="shared" si="1"/>
        <v>0.74257425742574257</v>
      </c>
    </row>
    <row r="18" spans="1:10" ht="13" x14ac:dyDescent="0.15">
      <c r="A18" s="1" t="s">
        <v>0</v>
      </c>
      <c r="B18" s="23">
        <v>30</v>
      </c>
      <c r="C18" s="2">
        <f>+'Julio 2012'!B18</f>
        <v>13</v>
      </c>
      <c r="D18" s="18">
        <f t="shared" si="2"/>
        <v>130.76923076923077</v>
      </c>
      <c r="E18" s="2">
        <f>+B18+'Junio 2013'!E18</f>
        <v>189</v>
      </c>
      <c r="F18" s="2">
        <f>+C18+'Junio 2013'!F18</f>
        <v>220</v>
      </c>
      <c r="G18" s="18">
        <f t="shared" si="0"/>
        <v>-14.090909090909092</v>
      </c>
      <c r="H18" s="2">
        <f>+B18-C18+'Junio 2013'!H18</f>
        <v>332</v>
      </c>
      <c r="I18" s="22">
        <f>+'Julio 2012'!H18</f>
        <v>418</v>
      </c>
      <c r="J18" s="18">
        <f t="shared" si="1"/>
        <v>-20.574162679425836</v>
      </c>
    </row>
    <row r="19" spans="1:10" ht="13" x14ac:dyDescent="0.15">
      <c r="A19" s="4" t="s">
        <v>3</v>
      </c>
      <c r="B19" s="5">
        <f>SUM(B14:B18)</f>
        <v>200</v>
      </c>
      <c r="C19" s="5">
        <f>SUM(C14:C18)</f>
        <v>127</v>
      </c>
      <c r="D19" s="7">
        <f>+(B19-C19)*100/C19</f>
        <v>57.480314960629919</v>
      </c>
      <c r="E19" s="5">
        <f>SUM(E14:E18)</f>
        <v>1273</v>
      </c>
      <c r="F19" s="5">
        <f>SUM(F14:F18)</f>
        <v>1237</v>
      </c>
      <c r="G19" s="7">
        <f t="shared" si="0"/>
        <v>2.9102667744543251</v>
      </c>
      <c r="H19" s="5">
        <f>SUM(H14:H18)</f>
        <v>2234</v>
      </c>
      <c r="I19" s="5">
        <f>SUM(I14:I18)</f>
        <v>2323</v>
      </c>
      <c r="J19" s="7">
        <f t="shared" si="1"/>
        <v>-3.8312526904864401</v>
      </c>
    </row>
    <row r="20" spans="1:10" ht="13" x14ac:dyDescent="0.15">
      <c r="A20" s="1" t="s">
        <v>16</v>
      </c>
      <c r="B20" s="23">
        <v>21</v>
      </c>
      <c r="C20" s="2">
        <f>+'Julio 2012'!B20</f>
        <v>34</v>
      </c>
      <c r="D20" s="18">
        <f t="shared" ref="D20:D27" si="3">+(B20-C20)*100/C20</f>
        <v>-38.235294117647058</v>
      </c>
      <c r="E20" s="2">
        <f>+B20+'Junio 2013'!E20</f>
        <v>156</v>
      </c>
      <c r="F20" s="2">
        <f>+C20+'Junio 2013'!F20</f>
        <v>246</v>
      </c>
      <c r="G20" s="18">
        <f t="shared" si="0"/>
        <v>-36.585365853658537</v>
      </c>
      <c r="H20" s="2">
        <f>+B20-C20+'Junio 2013'!H20</f>
        <v>364</v>
      </c>
      <c r="I20" s="22">
        <f>+'Julio 2012'!H20</f>
        <v>462</v>
      </c>
      <c r="J20" s="18">
        <f t="shared" si="1"/>
        <v>-21.212121212121211</v>
      </c>
    </row>
    <row r="21" spans="1:10" ht="13" x14ac:dyDescent="0.15">
      <c r="A21" s="1" t="s">
        <v>17</v>
      </c>
      <c r="B21" s="23">
        <v>39</v>
      </c>
      <c r="C21" s="2">
        <f>+'Julio 2012'!B21</f>
        <v>15</v>
      </c>
      <c r="D21" s="18">
        <f t="shared" si="3"/>
        <v>160</v>
      </c>
      <c r="E21" s="2">
        <f>+B21+'Junio 2013'!E21</f>
        <v>212</v>
      </c>
      <c r="F21" s="2">
        <f>+C21+'Junio 2013'!F21</f>
        <v>195</v>
      </c>
      <c r="G21" s="18">
        <f t="shared" si="0"/>
        <v>8.7179487179487172</v>
      </c>
      <c r="H21" s="2">
        <f>+B21-C21+'Junio 2013'!H21</f>
        <v>366</v>
      </c>
      <c r="I21" s="22">
        <f>+'Julio 2012'!H21</f>
        <v>403</v>
      </c>
      <c r="J21" s="18">
        <f t="shared" si="1"/>
        <v>-9.1811414392059554</v>
      </c>
    </row>
    <row r="22" spans="1:10" ht="13" x14ac:dyDescent="0.15">
      <c r="A22" s="1" t="s">
        <v>19</v>
      </c>
      <c r="B22" s="23">
        <v>7</v>
      </c>
      <c r="C22" s="2">
        <f>+'Julio 2012'!B22</f>
        <v>2</v>
      </c>
      <c r="D22" s="18">
        <f t="shared" si="3"/>
        <v>250</v>
      </c>
      <c r="E22" s="2">
        <f>+B22+'Junio 2013'!E22</f>
        <v>30</v>
      </c>
      <c r="F22" s="2">
        <f>+C22+'Junio 2013'!F22</f>
        <v>28</v>
      </c>
      <c r="G22" s="18">
        <f t="shared" si="0"/>
        <v>7.1428571428571432</v>
      </c>
      <c r="H22" s="2">
        <f>+B22-C22+'Junio 2013'!H22</f>
        <v>48</v>
      </c>
      <c r="I22" s="22">
        <f>+'Julio 2012'!H22</f>
        <v>55</v>
      </c>
      <c r="J22" s="18">
        <f t="shared" si="1"/>
        <v>-12.727272727272727</v>
      </c>
    </row>
    <row r="23" spans="1:10" ht="13" x14ac:dyDescent="0.15">
      <c r="A23" s="1" t="s">
        <v>18</v>
      </c>
      <c r="B23" s="23">
        <v>8</v>
      </c>
      <c r="C23" s="2">
        <f>+'Julio 2012'!B23</f>
        <v>20</v>
      </c>
      <c r="D23" s="18">
        <f t="shared" si="3"/>
        <v>-60</v>
      </c>
      <c r="E23" s="2">
        <f>+B23+'Junio 2013'!E23</f>
        <v>112</v>
      </c>
      <c r="F23" s="2">
        <f>+C23+'Junio 2013'!F23</f>
        <v>116</v>
      </c>
      <c r="G23" s="18">
        <f t="shared" si="0"/>
        <v>-3.4482758620689653</v>
      </c>
      <c r="H23" s="2">
        <f>+B23-C23+'Junio 2013'!H23</f>
        <v>205</v>
      </c>
      <c r="I23" s="22">
        <f>+'Julio 2012'!H23</f>
        <v>230</v>
      </c>
      <c r="J23" s="18">
        <f t="shared" si="1"/>
        <v>-10.869565217391305</v>
      </c>
    </row>
    <row r="24" spans="1:10" ht="13" x14ac:dyDescent="0.15">
      <c r="A24" s="1" t="s">
        <v>20</v>
      </c>
      <c r="B24" s="23">
        <v>21</v>
      </c>
      <c r="C24" s="2">
        <f>+'Julio 2012'!B24</f>
        <v>10</v>
      </c>
      <c r="D24" s="18">
        <f t="shared" si="3"/>
        <v>110</v>
      </c>
      <c r="E24" s="2">
        <f>+B24+'Junio 2013'!E24</f>
        <v>99</v>
      </c>
      <c r="F24" s="2">
        <f>+C24+'Junio 2013'!F24</f>
        <v>91</v>
      </c>
      <c r="G24" s="18">
        <f t="shared" si="0"/>
        <v>8.791208791208792</v>
      </c>
      <c r="H24" s="2">
        <f>+B24-C24+'Junio 2013'!H24</f>
        <v>168</v>
      </c>
      <c r="I24" s="22">
        <f>+'Julio 2012'!H24</f>
        <v>183</v>
      </c>
      <c r="J24" s="18">
        <f t="shared" si="1"/>
        <v>-8.1967213114754092</v>
      </c>
    </row>
    <row r="25" spans="1:10" ht="13" x14ac:dyDescent="0.15">
      <c r="A25" s="1" t="s">
        <v>22</v>
      </c>
      <c r="B25" s="23">
        <v>33</v>
      </c>
      <c r="C25" s="2">
        <f>+'Julio 2012'!B25</f>
        <v>25</v>
      </c>
      <c r="D25" s="18">
        <f t="shared" si="3"/>
        <v>32</v>
      </c>
      <c r="E25" s="2">
        <f>+B25+'Junio 2013'!E25</f>
        <v>192</v>
      </c>
      <c r="F25" s="2">
        <f>+C25+'Junio 2013'!F25</f>
        <v>230</v>
      </c>
      <c r="G25" s="18">
        <f t="shared" si="0"/>
        <v>-16.521739130434781</v>
      </c>
      <c r="H25" s="2">
        <f>+B25-C25+'Junio 2013'!H25</f>
        <v>334</v>
      </c>
      <c r="I25" s="22">
        <f>+'Julio 2012'!H25</f>
        <v>354</v>
      </c>
      <c r="J25" s="18">
        <f t="shared" si="1"/>
        <v>-5.6497175141242941</v>
      </c>
    </row>
    <row r="26" spans="1:10" ht="13" x14ac:dyDescent="0.15">
      <c r="A26" s="1" t="s">
        <v>21</v>
      </c>
      <c r="B26" s="23">
        <v>8</v>
      </c>
      <c r="C26" s="2">
        <f>+'Julio 2012'!B26</f>
        <v>2</v>
      </c>
      <c r="D26" s="18">
        <f t="shared" si="3"/>
        <v>300</v>
      </c>
      <c r="E26" s="2">
        <f>+B26+'Junio 2013'!E26</f>
        <v>49</v>
      </c>
      <c r="F26" s="2">
        <f>+C26+'Junio 2013'!F26</f>
        <v>38</v>
      </c>
      <c r="G26" s="18">
        <f t="shared" si="0"/>
        <v>28.94736842105263</v>
      </c>
      <c r="H26" s="2">
        <f>+B26-C26+'Junio 2013'!H26</f>
        <v>78</v>
      </c>
      <c r="I26" s="22">
        <f>+'Julio 2012'!H26</f>
        <v>69</v>
      </c>
      <c r="J26" s="18">
        <f t="shared" si="1"/>
        <v>13.043478260869565</v>
      </c>
    </row>
    <row r="27" spans="1:10" ht="13" x14ac:dyDescent="0.15">
      <c r="A27" s="1" t="s">
        <v>28</v>
      </c>
      <c r="B27" s="23">
        <v>4</v>
      </c>
      <c r="C27" s="2">
        <f>+'Julio 2012'!B27</f>
        <v>4</v>
      </c>
      <c r="D27" s="18">
        <f t="shared" si="3"/>
        <v>0</v>
      </c>
      <c r="E27" s="2">
        <f>+B27+'Junio 2013'!E27</f>
        <v>28</v>
      </c>
      <c r="F27" s="2">
        <f>+C27+'Junio 2013'!F27</f>
        <v>29</v>
      </c>
      <c r="G27" s="18">
        <f t="shared" si="0"/>
        <v>-3.4482758620689653</v>
      </c>
      <c r="H27" s="2">
        <f>+B27-C27+'Junio 2013'!H27</f>
        <v>57</v>
      </c>
      <c r="I27" s="22">
        <f>+'Julio 2012'!H27</f>
        <v>46</v>
      </c>
      <c r="J27" s="18">
        <f t="shared" si="1"/>
        <v>23.913043478260871</v>
      </c>
    </row>
    <row r="28" spans="1:10" x14ac:dyDescent="0.15">
      <c r="A28" s="8" t="s">
        <v>30</v>
      </c>
      <c r="B28" s="6">
        <f>SUM(B20:B27)</f>
        <v>141</v>
      </c>
      <c r="C28" s="6">
        <f>SUM(C20:C27)</f>
        <v>112</v>
      </c>
      <c r="D28" s="7">
        <f>+(B28-C28)*100/C28</f>
        <v>25.892857142857142</v>
      </c>
      <c r="E28" s="6">
        <f>SUM(E20:E27)</f>
        <v>878</v>
      </c>
      <c r="F28" s="6">
        <f>SUM(F20:F27)</f>
        <v>973</v>
      </c>
      <c r="G28" s="7">
        <f>+(E28-F28)*100/F28</f>
        <v>-9.7636176772867422</v>
      </c>
      <c r="H28" s="6">
        <f>SUM(H20:H27)</f>
        <v>1620</v>
      </c>
      <c r="I28" s="6">
        <f>SUM(I20:I27)</f>
        <v>1802</v>
      </c>
      <c r="J28" s="7">
        <f>+(H28-I28)*100/I28</f>
        <v>-10.099889012208656</v>
      </c>
    </row>
    <row r="29" spans="1:10" ht="14" x14ac:dyDescent="0.15">
      <c r="A29" s="16" t="s">
        <v>27</v>
      </c>
      <c r="B29" s="14">
        <f>+B7+B13+B19+B28</f>
        <v>695</v>
      </c>
      <c r="C29" s="14">
        <f>+C7+C13+C19+C28</f>
        <v>630</v>
      </c>
      <c r="D29" s="15">
        <f>+(B29-C29)*100/C29</f>
        <v>10.317460317460318</v>
      </c>
      <c r="E29" s="14">
        <f t="shared" ref="E29:I29" si="4">+E7+E13+E19+E28</f>
        <v>4689</v>
      </c>
      <c r="F29" s="14">
        <f t="shared" si="4"/>
        <v>5102</v>
      </c>
      <c r="G29" s="15">
        <f>+(E29-F29)*100/F29</f>
        <v>-8.0948647589180709</v>
      </c>
      <c r="H29" s="14">
        <f t="shared" si="4"/>
        <v>8245</v>
      </c>
      <c r="I29" s="14">
        <f t="shared" si="4"/>
        <v>9162</v>
      </c>
      <c r="J29" s="15">
        <f>+(H29-I29)*100/I29</f>
        <v>-10.00873171796551</v>
      </c>
    </row>
    <row r="30" spans="1:10" x14ac:dyDescent="0.15">
      <c r="A30" s="13" t="s">
        <v>31</v>
      </c>
      <c r="B30" s="13">
        <f>+B29-B7</f>
        <v>627</v>
      </c>
      <c r="C30" s="13">
        <f>+C29-C7</f>
        <v>552</v>
      </c>
      <c r="D30" s="12">
        <f>+(B30-C30)*100/C30</f>
        <v>13.586956521739131</v>
      </c>
      <c r="E30" s="13">
        <f t="shared" ref="E30:I30" si="5">+E29-E7</f>
        <v>4124</v>
      </c>
      <c r="F30" s="13">
        <f t="shared" si="5"/>
        <v>4536</v>
      </c>
      <c r="G30" s="12">
        <f>+(E30-F30)*100/F30</f>
        <v>-9.0828924162257501</v>
      </c>
      <c r="H30" s="13">
        <f t="shared" si="5"/>
        <v>7322</v>
      </c>
      <c r="I30" s="13">
        <f t="shared" si="5"/>
        <v>8178</v>
      </c>
      <c r="J30" s="12">
        <f>+(H30-I30)*100/I30</f>
        <v>-10.467106872095867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30</v>
      </c>
      <c r="C4" s="2">
        <f>+'Junio 2012'!B4</f>
        <v>29</v>
      </c>
      <c r="D4" s="18">
        <f>+(B4-C4)*100/C4</f>
        <v>3.4482758620689653</v>
      </c>
      <c r="E4" s="2">
        <f>+B4+'Mayo 2013'!E4</f>
        <v>169</v>
      </c>
      <c r="F4" s="2">
        <f>+C4+'Mayo 2013'!F4</f>
        <v>143</v>
      </c>
      <c r="G4" s="18">
        <f t="shared" ref="G4:G27" si="0">+(E4-F4)*100/F4</f>
        <v>18.181818181818183</v>
      </c>
      <c r="H4" s="2">
        <f>+B4-C4+'Mayo 2013'!H4</f>
        <v>314</v>
      </c>
      <c r="I4" s="22">
        <f>+'Junio 2012'!H4</f>
        <v>301</v>
      </c>
      <c r="J4" s="18">
        <f t="shared" ref="J4:J27" si="1">+(H4-I4)*100/I4</f>
        <v>4.3189368770764123</v>
      </c>
    </row>
    <row r="5" spans="1:10" ht="13" x14ac:dyDescent="0.15">
      <c r="A5" s="1" t="s">
        <v>5</v>
      </c>
      <c r="B5" s="23">
        <v>38</v>
      </c>
      <c r="C5" s="2">
        <f>+'Junio 2012'!B5</f>
        <v>26</v>
      </c>
      <c r="D5" s="18">
        <f t="shared" ref="D5:D18" si="2">+(B5-C5)*100/C5</f>
        <v>46.153846153846153</v>
      </c>
      <c r="E5" s="2">
        <f>+B5+'Mayo 2013'!E5</f>
        <v>132</v>
      </c>
      <c r="F5" s="2">
        <f>+C5+'Mayo 2013'!F5</f>
        <v>149</v>
      </c>
      <c r="G5" s="18">
        <f t="shared" si="0"/>
        <v>-11.409395973154362</v>
      </c>
      <c r="H5" s="2">
        <f>+B5-C5+'Mayo 2013'!H5</f>
        <v>240</v>
      </c>
      <c r="I5" s="22">
        <f>+'Junio 2012'!H5</f>
        <v>284</v>
      </c>
      <c r="J5" s="18">
        <f t="shared" si="1"/>
        <v>-15.492957746478874</v>
      </c>
    </row>
    <row r="6" spans="1:10" ht="13" x14ac:dyDescent="0.15">
      <c r="A6" s="1" t="s">
        <v>6</v>
      </c>
      <c r="B6" s="23">
        <v>37</v>
      </c>
      <c r="C6" s="2">
        <f>+'Junio 2012'!B6</f>
        <v>36</v>
      </c>
      <c r="D6" s="18">
        <f t="shared" si="2"/>
        <v>2.7777777777777777</v>
      </c>
      <c r="E6" s="2">
        <f>+B6+'Mayo 2013'!E6</f>
        <v>196</v>
      </c>
      <c r="F6" s="2">
        <f>+C6+'Mayo 2013'!F6</f>
        <v>196</v>
      </c>
      <c r="G6" s="18">
        <f t="shared" si="0"/>
        <v>0</v>
      </c>
      <c r="H6" s="2">
        <f>+B6-C6+'Mayo 2013'!H6</f>
        <v>379</v>
      </c>
      <c r="I6" s="22">
        <f>+'Junio 2012'!H6</f>
        <v>397</v>
      </c>
      <c r="J6" s="18">
        <f t="shared" si="1"/>
        <v>-4.5340050377833752</v>
      </c>
    </row>
    <row r="7" spans="1:10" ht="13" x14ac:dyDescent="0.15">
      <c r="A7" s="4" t="s">
        <v>1</v>
      </c>
      <c r="B7" s="5">
        <f>SUM(B4:B6)</f>
        <v>105</v>
      </c>
      <c r="C7" s="5">
        <f>SUM(C4:C6)</f>
        <v>91</v>
      </c>
      <c r="D7" s="7">
        <f>+(B7-C7)*100/C7</f>
        <v>15.384615384615385</v>
      </c>
      <c r="E7" s="5">
        <f>SUM(E4:E6)</f>
        <v>497</v>
      </c>
      <c r="F7" s="5">
        <f>SUM(F4:F6)</f>
        <v>488</v>
      </c>
      <c r="G7" s="7">
        <f t="shared" si="0"/>
        <v>1.8442622950819672</v>
      </c>
      <c r="H7" s="5">
        <f>SUM(H4:H6)</f>
        <v>933</v>
      </c>
      <c r="I7" s="5">
        <f>SUM(I4:I6)</f>
        <v>982</v>
      </c>
      <c r="J7" s="7">
        <f t="shared" si="1"/>
        <v>-4.9898167006109979</v>
      </c>
    </row>
    <row r="8" spans="1:10" ht="13" x14ac:dyDescent="0.15">
      <c r="A8" s="1" t="s">
        <v>7</v>
      </c>
      <c r="B8" s="23">
        <v>10</v>
      </c>
      <c r="C8" s="2">
        <f>+'Junio 2012'!B8</f>
        <v>15</v>
      </c>
      <c r="D8" s="18">
        <f t="shared" si="2"/>
        <v>-33.333333333333336</v>
      </c>
      <c r="E8" s="2">
        <f>+B8+'Mayo 2013'!E8</f>
        <v>55</v>
      </c>
      <c r="F8" s="2">
        <f>+C8+'Mayo 2013'!F8</f>
        <v>88</v>
      </c>
      <c r="G8" s="18">
        <f t="shared" si="0"/>
        <v>-37.5</v>
      </c>
      <c r="H8" s="2">
        <f>+B8-C8+'Mayo 2013'!H8</f>
        <v>112</v>
      </c>
      <c r="I8" s="22">
        <f>+'Junio 2012'!H8</f>
        <v>152</v>
      </c>
      <c r="J8" s="18">
        <f t="shared" si="1"/>
        <v>-26.315789473684209</v>
      </c>
    </row>
    <row r="9" spans="1:10" ht="13" x14ac:dyDescent="0.15">
      <c r="A9" s="1" t="s">
        <v>8</v>
      </c>
      <c r="B9" s="23">
        <v>14</v>
      </c>
      <c r="C9" s="2">
        <f>+'Junio 2012'!B9</f>
        <v>17</v>
      </c>
      <c r="D9" s="18">
        <f t="shared" si="2"/>
        <v>-17.647058823529413</v>
      </c>
      <c r="E9" s="2">
        <f>+B9+'Mayo 2013'!E9</f>
        <v>62</v>
      </c>
      <c r="F9" s="2">
        <f>+C9+'Mayo 2013'!F9</f>
        <v>70</v>
      </c>
      <c r="G9" s="18">
        <f t="shared" si="0"/>
        <v>-11.428571428571429</v>
      </c>
      <c r="H9" s="2">
        <f>+B9-C9+'Mayo 2013'!H9</f>
        <v>142</v>
      </c>
      <c r="I9" s="22">
        <f>+'Junio 2012'!H9</f>
        <v>137</v>
      </c>
      <c r="J9" s="18">
        <f t="shared" si="1"/>
        <v>3.6496350364963503</v>
      </c>
    </row>
    <row r="10" spans="1:10" ht="13" x14ac:dyDescent="0.15">
      <c r="A10" s="1" t="s">
        <v>9</v>
      </c>
      <c r="B10" s="23">
        <v>44</v>
      </c>
      <c r="C10" s="2">
        <f>+'Junio 2012'!B10</f>
        <v>46</v>
      </c>
      <c r="D10" s="18">
        <f t="shared" si="2"/>
        <v>-4.3478260869565215</v>
      </c>
      <c r="E10" s="2">
        <f>+B10+'Mayo 2013'!E10</f>
        <v>181</v>
      </c>
      <c r="F10" s="2">
        <f>+C10+'Mayo 2013'!F10</f>
        <v>187</v>
      </c>
      <c r="G10" s="18">
        <f t="shared" si="0"/>
        <v>-3.2085561497326203</v>
      </c>
      <c r="H10" s="2">
        <f>+B10-C10+'Mayo 2013'!H10</f>
        <v>373</v>
      </c>
      <c r="I10" s="22">
        <f>+'Junio 2012'!H10</f>
        <v>399</v>
      </c>
      <c r="J10" s="18">
        <f t="shared" si="1"/>
        <v>-6.5162907268170427</v>
      </c>
    </row>
    <row r="11" spans="1:10" ht="13" x14ac:dyDescent="0.15">
      <c r="A11" s="1" t="s">
        <v>10</v>
      </c>
      <c r="B11" s="23">
        <v>91</v>
      </c>
      <c r="C11" s="2">
        <f>+'Junio 2012'!B11</f>
        <v>89</v>
      </c>
      <c r="D11" s="18">
        <f t="shared" si="2"/>
        <v>2.2471910112359552</v>
      </c>
      <c r="E11" s="2">
        <f>+B11+'Mayo 2013'!E11</f>
        <v>423</v>
      </c>
      <c r="F11" s="2">
        <f>+C11+'Mayo 2013'!F11</f>
        <v>464</v>
      </c>
      <c r="G11" s="18">
        <f t="shared" si="0"/>
        <v>-8.8362068965517242</v>
      </c>
      <c r="H11" s="2">
        <f>+B11-C11+'Mayo 2013'!H11</f>
        <v>809</v>
      </c>
      <c r="I11" s="22">
        <f>+'Junio 2012'!H11</f>
        <v>985</v>
      </c>
      <c r="J11" s="18">
        <f t="shared" si="1"/>
        <v>-17.868020304568528</v>
      </c>
    </row>
    <row r="12" spans="1:10" ht="13" x14ac:dyDescent="0.15">
      <c r="A12" s="1" t="s">
        <v>11</v>
      </c>
      <c r="B12" s="23">
        <v>194</v>
      </c>
      <c r="C12" s="2">
        <f>+'Junio 2012'!B12</f>
        <v>254</v>
      </c>
      <c r="D12" s="18">
        <f t="shared" si="2"/>
        <v>-23.622047244094489</v>
      </c>
      <c r="E12" s="2">
        <f>+B12+'Mayo 2013'!E12</f>
        <v>966</v>
      </c>
      <c r="F12" s="2">
        <f>+C12+'Mayo 2013'!F12</f>
        <v>1204</v>
      </c>
      <c r="G12" s="18">
        <f t="shared" si="0"/>
        <v>-19.767441860465116</v>
      </c>
      <c r="H12" s="2">
        <f>+B12-C12+'Mayo 2013'!H12</f>
        <v>2059</v>
      </c>
      <c r="I12" s="22">
        <f>+'Junio 2012'!H12</f>
        <v>2406</v>
      </c>
      <c r="J12" s="18">
        <f t="shared" si="1"/>
        <v>-14.422277639235245</v>
      </c>
    </row>
    <row r="13" spans="1:10" ht="13" x14ac:dyDescent="0.15">
      <c r="A13" s="4" t="s">
        <v>2</v>
      </c>
      <c r="B13" s="5">
        <f>SUM(B8:B12)</f>
        <v>353</v>
      </c>
      <c r="C13" s="5">
        <f>SUM(C8:C12)</f>
        <v>421</v>
      </c>
      <c r="D13" s="7">
        <f>+(B13-C13)*100/C13</f>
        <v>-16.152019002375297</v>
      </c>
      <c r="E13" s="5">
        <f>SUM(E8:E12)</f>
        <v>1687</v>
      </c>
      <c r="F13" s="5">
        <f>SUM(F8:F12)</f>
        <v>2013</v>
      </c>
      <c r="G13" s="7">
        <f t="shared" si="0"/>
        <v>-16.194734227521113</v>
      </c>
      <c r="H13" s="5">
        <f>SUM(H8:H12)</f>
        <v>3495</v>
      </c>
      <c r="I13" s="5">
        <f>SUM(I8:I12)</f>
        <v>4079</v>
      </c>
      <c r="J13" s="7">
        <f t="shared" si="1"/>
        <v>-14.317234616327532</v>
      </c>
    </row>
    <row r="14" spans="1:10" ht="13" x14ac:dyDescent="0.15">
      <c r="A14" s="1" t="s">
        <v>12</v>
      </c>
      <c r="B14" s="23">
        <v>65</v>
      </c>
      <c r="C14" s="2">
        <f>+'Junio 2012'!B14</f>
        <v>49</v>
      </c>
      <c r="D14" s="18">
        <f t="shared" si="2"/>
        <v>32.653061224489797</v>
      </c>
      <c r="E14" s="2">
        <f>+B14+'Mayo 2013'!E14</f>
        <v>244</v>
      </c>
      <c r="F14" s="2">
        <f>+C14+'Mayo 2013'!F14</f>
        <v>232</v>
      </c>
      <c r="G14" s="18">
        <f t="shared" si="0"/>
        <v>5.1724137931034484</v>
      </c>
      <c r="H14" s="2">
        <f>+B14-C14+'Mayo 2013'!H14</f>
        <v>483</v>
      </c>
      <c r="I14" s="22">
        <f>+'Junio 2012'!H14</f>
        <v>507</v>
      </c>
      <c r="J14" s="18">
        <f t="shared" si="1"/>
        <v>-4.7337278106508878</v>
      </c>
    </row>
    <row r="15" spans="1:10" ht="13" x14ac:dyDescent="0.15">
      <c r="A15" s="1" t="s">
        <v>13</v>
      </c>
      <c r="B15" s="24">
        <v>52</v>
      </c>
      <c r="C15" s="2">
        <f>+'Junio 2012'!B15</f>
        <v>38</v>
      </c>
      <c r="D15" s="18">
        <f t="shared" si="2"/>
        <v>36.842105263157897</v>
      </c>
      <c r="E15" s="2">
        <f>+B15+'Mayo 2013'!E15</f>
        <v>275</v>
      </c>
      <c r="F15" s="2">
        <f>+C15+'Mayo 2013'!F15</f>
        <v>254</v>
      </c>
      <c r="G15" s="18">
        <f t="shared" si="0"/>
        <v>8.2677165354330704</v>
      </c>
      <c r="H15" s="2">
        <f>+B15-C15+'Mayo 2013'!H15</f>
        <v>505</v>
      </c>
      <c r="I15" s="22">
        <f>+'Junio 2012'!H15</f>
        <v>533</v>
      </c>
      <c r="J15" s="18">
        <f t="shared" si="1"/>
        <v>-5.2532833020637897</v>
      </c>
    </row>
    <row r="16" spans="1:10" ht="13" x14ac:dyDescent="0.15">
      <c r="A16" s="1" t="s">
        <v>14</v>
      </c>
      <c r="B16" s="23">
        <v>33</v>
      </c>
      <c r="C16" s="2">
        <f>+'Junio 2012'!B16</f>
        <v>45</v>
      </c>
      <c r="D16" s="18">
        <f t="shared" si="2"/>
        <v>-26.666666666666668</v>
      </c>
      <c r="E16" s="2">
        <f>+B16+'Mayo 2013'!E16</f>
        <v>209</v>
      </c>
      <c r="F16" s="2">
        <f>+C16+'Mayo 2013'!F16</f>
        <v>234</v>
      </c>
      <c r="G16" s="18">
        <f t="shared" si="0"/>
        <v>-10.683760683760683</v>
      </c>
      <c r="H16" s="2">
        <f>+B16-C16+'Mayo 2013'!H16</f>
        <v>451</v>
      </c>
      <c r="I16" s="22">
        <f>+'Junio 2012'!H16</f>
        <v>491</v>
      </c>
      <c r="J16" s="18">
        <f t="shared" si="1"/>
        <v>-8.146639511201629</v>
      </c>
    </row>
    <row r="17" spans="1:10" ht="13" x14ac:dyDescent="0.15">
      <c r="A17" s="1" t="s">
        <v>15</v>
      </c>
      <c r="B17" s="23">
        <v>42</v>
      </c>
      <c r="C17" s="2">
        <f>+'Junio 2012'!B17</f>
        <v>48</v>
      </c>
      <c r="D17" s="18">
        <f t="shared" si="2"/>
        <v>-12.5</v>
      </c>
      <c r="E17" s="2">
        <f>+B17+'Mayo 2013'!E17</f>
        <v>186</v>
      </c>
      <c r="F17" s="2">
        <f>+C17+'Mayo 2013'!F17</f>
        <v>183</v>
      </c>
      <c r="G17" s="18">
        <f t="shared" si="0"/>
        <v>1.639344262295082</v>
      </c>
      <c r="H17" s="2">
        <f>+B17-C17+'Mayo 2013'!H17</f>
        <v>407</v>
      </c>
      <c r="I17" s="22">
        <f>+'Junio 2012'!H17</f>
        <v>404</v>
      </c>
      <c r="J17" s="18">
        <f t="shared" si="1"/>
        <v>0.74257425742574257</v>
      </c>
    </row>
    <row r="18" spans="1:10" ht="13" x14ac:dyDescent="0.15">
      <c r="A18" s="1" t="s">
        <v>0</v>
      </c>
      <c r="B18" s="23">
        <v>27</v>
      </c>
      <c r="C18" s="2">
        <f>+'Junio 2012'!B18</f>
        <v>35</v>
      </c>
      <c r="D18" s="18">
        <f t="shared" si="2"/>
        <v>-22.857142857142858</v>
      </c>
      <c r="E18" s="2">
        <f>+B18+'Mayo 2013'!E18</f>
        <v>159</v>
      </c>
      <c r="F18" s="2">
        <f>+C18+'Mayo 2013'!F18</f>
        <v>207</v>
      </c>
      <c r="G18" s="18">
        <f t="shared" si="0"/>
        <v>-23.188405797101449</v>
      </c>
      <c r="H18" s="2">
        <f>+B18-C18+'Mayo 2013'!H18</f>
        <v>315</v>
      </c>
      <c r="I18" s="22">
        <f>+'Junio 2012'!H18</f>
        <v>432</v>
      </c>
      <c r="J18" s="18">
        <f t="shared" si="1"/>
        <v>-27.083333333333332</v>
      </c>
    </row>
    <row r="19" spans="1:10" ht="13" x14ac:dyDescent="0.15">
      <c r="A19" s="4" t="s">
        <v>3</v>
      </c>
      <c r="B19" s="5">
        <f>SUM(B14:B18)</f>
        <v>219</v>
      </c>
      <c r="C19" s="5">
        <f>SUM(C14:C18)</f>
        <v>215</v>
      </c>
      <c r="D19" s="7">
        <f>+(B19-C19)*100/C19</f>
        <v>1.8604651162790697</v>
      </c>
      <c r="E19" s="5">
        <f>SUM(E14:E18)</f>
        <v>1073</v>
      </c>
      <c r="F19" s="5">
        <f>SUM(F14:F18)</f>
        <v>1110</v>
      </c>
      <c r="G19" s="7">
        <f t="shared" si="0"/>
        <v>-3.3333333333333335</v>
      </c>
      <c r="H19" s="5">
        <f>SUM(H14:H18)</f>
        <v>2161</v>
      </c>
      <c r="I19" s="5">
        <f>SUM(I14:I18)</f>
        <v>2367</v>
      </c>
      <c r="J19" s="7">
        <f t="shared" si="1"/>
        <v>-8.7029995775242917</v>
      </c>
    </row>
    <row r="20" spans="1:10" ht="13" x14ac:dyDescent="0.15">
      <c r="A20" s="1" t="s">
        <v>16</v>
      </c>
      <c r="B20" s="23">
        <v>31</v>
      </c>
      <c r="C20" s="2">
        <f>+'Junio 2012'!B20</f>
        <v>53</v>
      </c>
      <c r="D20" s="18">
        <f t="shared" ref="D20:D27" si="3">+(B20-C20)*100/C20</f>
        <v>-41.509433962264154</v>
      </c>
      <c r="E20" s="2">
        <f>+B20+'Mayo 2013'!E20</f>
        <v>135</v>
      </c>
      <c r="F20" s="2">
        <f>+C20+'Mayo 2013'!F20</f>
        <v>212</v>
      </c>
      <c r="G20" s="18">
        <f t="shared" si="0"/>
        <v>-36.320754716981135</v>
      </c>
      <c r="H20" s="2">
        <f>+B20-C20+'Mayo 2013'!H20</f>
        <v>377</v>
      </c>
      <c r="I20" s="22">
        <f>+'Junio 2012'!H20</f>
        <v>463</v>
      </c>
      <c r="J20" s="18">
        <f t="shared" si="1"/>
        <v>-18.574514038876888</v>
      </c>
    </row>
    <row r="21" spans="1:10" ht="13" x14ac:dyDescent="0.15">
      <c r="A21" s="1" t="s">
        <v>17</v>
      </c>
      <c r="B21" s="23">
        <v>36</v>
      </c>
      <c r="C21" s="2">
        <f>+'Junio 2012'!B21</f>
        <v>35</v>
      </c>
      <c r="D21" s="18">
        <f t="shared" si="3"/>
        <v>2.8571428571428572</v>
      </c>
      <c r="E21" s="2">
        <f>+B21+'Mayo 2013'!E21</f>
        <v>173</v>
      </c>
      <c r="F21" s="2">
        <f>+C21+'Mayo 2013'!F21</f>
        <v>180</v>
      </c>
      <c r="G21" s="18">
        <f t="shared" si="0"/>
        <v>-3.8888888888888888</v>
      </c>
      <c r="H21" s="2">
        <f>+B21-C21+'Mayo 2013'!H21</f>
        <v>342</v>
      </c>
      <c r="I21" s="22">
        <f>+'Junio 2012'!H21</f>
        <v>422</v>
      </c>
      <c r="J21" s="18">
        <f t="shared" si="1"/>
        <v>-18.957345971563981</v>
      </c>
    </row>
    <row r="22" spans="1:10" ht="13" x14ac:dyDescent="0.15">
      <c r="A22" s="1" t="s">
        <v>19</v>
      </c>
      <c r="B22" s="23">
        <v>3</v>
      </c>
      <c r="C22" s="2">
        <f>+'Junio 2012'!B22</f>
        <v>3</v>
      </c>
      <c r="D22" s="18">
        <f t="shared" si="3"/>
        <v>0</v>
      </c>
      <c r="E22" s="2">
        <f>+B22+'Mayo 2013'!E22</f>
        <v>23</v>
      </c>
      <c r="F22" s="2">
        <f>+C22+'Mayo 2013'!F22</f>
        <v>26</v>
      </c>
      <c r="G22" s="18">
        <f t="shared" si="0"/>
        <v>-11.538461538461538</v>
      </c>
      <c r="H22" s="2">
        <f>+B22-C22+'Mayo 2013'!H22</f>
        <v>43</v>
      </c>
      <c r="I22" s="22">
        <f>+'Junio 2012'!H22</f>
        <v>57</v>
      </c>
      <c r="J22" s="18">
        <f t="shared" si="1"/>
        <v>-24.561403508771932</v>
      </c>
    </row>
    <row r="23" spans="1:10" ht="13" x14ac:dyDescent="0.15">
      <c r="A23" s="1" t="s">
        <v>18</v>
      </c>
      <c r="B23" s="23">
        <v>17</v>
      </c>
      <c r="C23" s="2">
        <f>+'Junio 2012'!B23</f>
        <v>20</v>
      </c>
      <c r="D23" s="18">
        <f t="shared" si="3"/>
        <v>-15</v>
      </c>
      <c r="E23" s="2">
        <f>+B23+'Mayo 2013'!E23</f>
        <v>104</v>
      </c>
      <c r="F23" s="2">
        <f>+C23+'Mayo 2013'!F23</f>
        <v>96</v>
      </c>
      <c r="G23" s="18">
        <f t="shared" si="0"/>
        <v>8.3333333333333339</v>
      </c>
      <c r="H23" s="2">
        <f>+B23-C23+'Mayo 2013'!H23</f>
        <v>217</v>
      </c>
      <c r="I23" s="22">
        <f>+'Junio 2012'!H23</f>
        <v>228</v>
      </c>
      <c r="J23" s="18">
        <f t="shared" si="1"/>
        <v>-4.8245614035087723</v>
      </c>
    </row>
    <row r="24" spans="1:10" ht="13" x14ac:dyDescent="0.15">
      <c r="A24" s="1" t="s">
        <v>20</v>
      </c>
      <c r="B24" s="23">
        <v>11</v>
      </c>
      <c r="C24" s="2">
        <f>+'Junio 2012'!B24</f>
        <v>13</v>
      </c>
      <c r="D24" s="18">
        <f t="shared" si="3"/>
        <v>-15.384615384615385</v>
      </c>
      <c r="E24" s="2">
        <f>+B24+'Mayo 2013'!E24</f>
        <v>78</v>
      </c>
      <c r="F24" s="2">
        <f>+C24+'Mayo 2013'!F24</f>
        <v>81</v>
      </c>
      <c r="G24" s="18">
        <f t="shared" si="0"/>
        <v>-3.7037037037037037</v>
      </c>
      <c r="H24" s="2">
        <f>+B24-C24+'Mayo 2013'!H24</f>
        <v>157</v>
      </c>
      <c r="I24" s="22">
        <f>+'Junio 2012'!H24</f>
        <v>177</v>
      </c>
      <c r="J24" s="18">
        <f t="shared" si="1"/>
        <v>-11.299435028248588</v>
      </c>
    </row>
    <row r="25" spans="1:10" ht="13" x14ac:dyDescent="0.15">
      <c r="A25" s="1" t="s">
        <v>22</v>
      </c>
      <c r="B25" s="23">
        <v>25</v>
      </c>
      <c r="C25" s="2">
        <f>+'Junio 2012'!B25</f>
        <v>41</v>
      </c>
      <c r="D25" s="18">
        <f t="shared" si="3"/>
        <v>-39.024390243902438</v>
      </c>
      <c r="E25" s="2">
        <f>+B25+'Mayo 2013'!E25</f>
        <v>159</v>
      </c>
      <c r="F25" s="2">
        <f>+C25+'Mayo 2013'!F25</f>
        <v>205</v>
      </c>
      <c r="G25" s="18">
        <f t="shared" si="0"/>
        <v>-22.439024390243901</v>
      </c>
      <c r="H25" s="2">
        <f>+B25-C25+'Mayo 2013'!H25</f>
        <v>326</v>
      </c>
      <c r="I25" s="22">
        <f>+'Junio 2012'!H25</f>
        <v>348</v>
      </c>
      <c r="J25" s="18">
        <f t="shared" si="1"/>
        <v>-6.3218390804597702</v>
      </c>
    </row>
    <row r="26" spans="1:10" ht="13" x14ac:dyDescent="0.15">
      <c r="A26" s="1" t="s">
        <v>21</v>
      </c>
      <c r="B26" s="23">
        <v>6</v>
      </c>
      <c r="C26" s="2">
        <f>+'Junio 2012'!B26</f>
        <v>8</v>
      </c>
      <c r="D26" s="18">
        <f t="shared" si="3"/>
        <v>-25</v>
      </c>
      <c r="E26" s="2">
        <f>+B26+'Mayo 2013'!E26</f>
        <v>41</v>
      </c>
      <c r="F26" s="2">
        <f>+C26+'Mayo 2013'!F26</f>
        <v>36</v>
      </c>
      <c r="G26" s="18">
        <f t="shared" si="0"/>
        <v>13.888888888888889</v>
      </c>
      <c r="H26" s="2">
        <f>+B26-C26+'Mayo 2013'!H26</f>
        <v>72</v>
      </c>
      <c r="I26" s="22">
        <f>+'Junio 2012'!H26</f>
        <v>77</v>
      </c>
      <c r="J26" s="18">
        <f t="shared" si="1"/>
        <v>-6.4935064935064934</v>
      </c>
    </row>
    <row r="27" spans="1:10" ht="13" x14ac:dyDescent="0.15">
      <c r="A27" s="1" t="s">
        <v>28</v>
      </c>
      <c r="B27" s="23">
        <v>1</v>
      </c>
      <c r="C27" s="2">
        <f>+'Junio 2012'!B27</f>
        <v>5</v>
      </c>
      <c r="D27" s="18">
        <f t="shared" si="3"/>
        <v>-80</v>
      </c>
      <c r="E27" s="2">
        <f>+B27+'Mayo 2013'!E27</f>
        <v>24</v>
      </c>
      <c r="F27" s="2">
        <f>+C27+'Mayo 2013'!F27</f>
        <v>25</v>
      </c>
      <c r="G27" s="18">
        <f t="shared" si="0"/>
        <v>-4</v>
      </c>
      <c r="H27" s="2">
        <f>+B27-C27+'Mayo 2013'!H27</f>
        <v>57</v>
      </c>
      <c r="I27" s="22">
        <f>+'Junio 2012'!H27</f>
        <v>43</v>
      </c>
      <c r="J27" s="18">
        <f t="shared" si="1"/>
        <v>32.558139534883722</v>
      </c>
    </row>
    <row r="28" spans="1:10" x14ac:dyDescent="0.15">
      <c r="A28" s="8" t="s">
        <v>30</v>
      </c>
      <c r="B28" s="6">
        <f>SUM(B20:B27)</f>
        <v>130</v>
      </c>
      <c r="C28" s="6">
        <f>SUM(C20:C27)</f>
        <v>178</v>
      </c>
      <c r="D28" s="7">
        <f>+(B28-C28)*100/C28</f>
        <v>-26.966292134831459</v>
      </c>
      <c r="E28" s="6">
        <f>SUM(E20:E27)</f>
        <v>737</v>
      </c>
      <c r="F28" s="6">
        <f>SUM(F20:F27)</f>
        <v>861</v>
      </c>
      <c r="G28" s="7">
        <f>+(E28-F28)*100/F28</f>
        <v>-14.401858304297329</v>
      </c>
      <c r="H28" s="6">
        <f>SUM(H20:H27)</f>
        <v>1591</v>
      </c>
      <c r="I28" s="6">
        <f>SUM(I20:I27)</f>
        <v>1815</v>
      </c>
      <c r="J28" s="7">
        <f>+(H28-I28)*100/I28</f>
        <v>-12.341597796143251</v>
      </c>
    </row>
    <row r="29" spans="1:10" ht="14" x14ac:dyDescent="0.15">
      <c r="A29" s="16" t="s">
        <v>27</v>
      </c>
      <c r="B29" s="14">
        <f>+B7+B13+B19+B28</f>
        <v>807</v>
      </c>
      <c r="C29" s="14">
        <f>+C7+C13+C19+C28</f>
        <v>905</v>
      </c>
      <c r="D29" s="15">
        <f>+(B29-C29)*100/C29</f>
        <v>-10.828729281767956</v>
      </c>
      <c r="E29" s="14">
        <f t="shared" ref="E29:I29" si="4">+E7+E13+E19+E28</f>
        <v>3994</v>
      </c>
      <c r="F29" s="14">
        <f t="shared" si="4"/>
        <v>4472</v>
      </c>
      <c r="G29" s="15">
        <f>+(E29-F29)*100/F29</f>
        <v>-10.688729874776387</v>
      </c>
      <c r="H29" s="14">
        <f t="shared" si="4"/>
        <v>8180</v>
      </c>
      <c r="I29" s="14">
        <f t="shared" si="4"/>
        <v>9243</v>
      </c>
      <c r="J29" s="15">
        <f>+(H29-I29)*100/I29</f>
        <v>-11.500595044898843</v>
      </c>
    </row>
    <row r="30" spans="1:10" x14ac:dyDescent="0.15">
      <c r="A30" s="13" t="s">
        <v>31</v>
      </c>
      <c r="B30" s="13">
        <f>+B29-B7</f>
        <v>702</v>
      </c>
      <c r="C30" s="13">
        <f>+C29-C7</f>
        <v>814</v>
      </c>
      <c r="D30" s="12">
        <f>+(B30-C30)*100/C30</f>
        <v>-13.759213759213759</v>
      </c>
      <c r="E30" s="13">
        <f t="shared" ref="E30:I30" si="5">+E29-E7</f>
        <v>3497</v>
      </c>
      <c r="F30" s="13">
        <f t="shared" si="5"/>
        <v>3984</v>
      </c>
      <c r="G30" s="12">
        <f>+(E30-F30)*100/F30</f>
        <v>-12.223895582329318</v>
      </c>
      <c r="H30" s="13">
        <f t="shared" si="5"/>
        <v>7247</v>
      </c>
      <c r="I30" s="13">
        <f t="shared" si="5"/>
        <v>8261</v>
      </c>
      <c r="J30" s="12">
        <f>+(H30-I30)*100/I30</f>
        <v>-12.274543033531049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4">
        <v>29</v>
      </c>
      <c r="C4" s="2">
        <f>+'Mayo 2012'!B4</f>
        <v>24</v>
      </c>
      <c r="D4" s="18">
        <f>+(B4-C4)*100/C4</f>
        <v>20.833333333333332</v>
      </c>
      <c r="E4" s="2">
        <f>+B4+'Abril 2013'!E4</f>
        <v>139</v>
      </c>
      <c r="F4" s="2">
        <f>+C4+'Abril 2013'!F4</f>
        <v>114</v>
      </c>
      <c r="G4" s="18">
        <f t="shared" ref="G4:G27" si="0">+(E4-F4)*100/F4</f>
        <v>21.92982456140351</v>
      </c>
      <c r="H4" s="2">
        <f>+B4-C4+'Abril 2013'!H4</f>
        <v>313</v>
      </c>
      <c r="I4" s="22">
        <f>+'Mayo 2012'!H4</f>
        <v>300</v>
      </c>
      <c r="J4" s="18">
        <f t="shared" ref="J4:J27" si="1">+(H4-I4)*100/I4</f>
        <v>4.333333333333333</v>
      </c>
    </row>
    <row r="5" spans="1:10" ht="13" x14ac:dyDescent="0.15">
      <c r="A5" s="1" t="s">
        <v>5</v>
      </c>
      <c r="B5" s="23">
        <v>18</v>
      </c>
      <c r="C5" s="2">
        <f>+'Mayo 2012'!B5</f>
        <v>28</v>
      </c>
      <c r="D5" s="18">
        <f t="shared" ref="D5:D18" si="2">+(B5-C5)*100/C5</f>
        <v>-35.714285714285715</v>
      </c>
      <c r="E5" s="2">
        <f>+B5+'Abril 2013'!E5</f>
        <v>94</v>
      </c>
      <c r="F5" s="2">
        <f>+C5+'Abril 2013'!F5</f>
        <v>123</v>
      </c>
      <c r="G5" s="18">
        <f t="shared" si="0"/>
        <v>-23.577235772357724</v>
      </c>
      <c r="H5" s="2">
        <f>+B5-C5+'Abril 2013'!H5</f>
        <v>228</v>
      </c>
      <c r="I5" s="22">
        <f>+'Mayo 2012'!H5</f>
        <v>293</v>
      </c>
      <c r="J5" s="18">
        <f t="shared" si="1"/>
        <v>-22.184300341296929</v>
      </c>
    </row>
    <row r="6" spans="1:10" ht="13" x14ac:dyDescent="0.15">
      <c r="A6" s="1" t="s">
        <v>6</v>
      </c>
      <c r="B6" s="23">
        <v>46</v>
      </c>
      <c r="C6" s="2">
        <f>+'Mayo 2012'!B6</f>
        <v>31</v>
      </c>
      <c r="D6" s="18">
        <f t="shared" si="2"/>
        <v>48.387096774193552</v>
      </c>
      <c r="E6" s="2">
        <f>+B6+'Abril 2013'!E6</f>
        <v>159</v>
      </c>
      <c r="F6" s="2">
        <f>+C6+'Abril 2013'!F6</f>
        <v>160</v>
      </c>
      <c r="G6" s="18">
        <f t="shared" si="0"/>
        <v>-0.625</v>
      </c>
      <c r="H6" s="2">
        <f>+B6-C6+'Abril 2013'!H6</f>
        <v>378</v>
      </c>
      <c r="I6" s="22">
        <f>+'Mayo 2012'!H6</f>
        <v>397</v>
      </c>
      <c r="J6" s="18">
        <f t="shared" si="1"/>
        <v>-4.7858942065491181</v>
      </c>
    </row>
    <row r="7" spans="1:10" ht="13" x14ac:dyDescent="0.15">
      <c r="A7" s="4" t="s">
        <v>1</v>
      </c>
      <c r="B7" s="5">
        <f>SUM(B4:B6)</f>
        <v>93</v>
      </c>
      <c r="C7" s="5">
        <f>SUM(C4:C6)</f>
        <v>83</v>
      </c>
      <c r="D7" s="7">
        <f>+(B7-C7)*100/C7</f>
        <v>12.048192771084338</v>
      </c>
      <c r="E7" s="5">
        <f>SUM(E4:E6)</f>
        <v>392</v>
      </c>
      <c r="F7" s="5">
        <f>SUM(F4:F6)</f>
        <v>397</v>
      </c>
      <c r="G7" s="7">
        <f t="shared" si="0"/>
        <v>-1.2594458438287153</v>
      </c>
      <c r="H7" s="5">
        <f>SUM(H4:H6)</f>
        <v>919</v>
      </c>
      <c r="I7" s="5">
        <f>SUM(I4:I6)</f>
        <v>990</v>
      </c>
      <c r="J7" s="7">
        <f t="shared" si="1"/>
        <v>-7.1717171717171722</v>
      </c>
    </row>
    <row r="8" spans="1:10" ht="13" x14ac:dyDescent="0.15">
      <c r="A8" s="1" t="s">
        <v>7</v>
      </c>
      <c r="B8" s="23">
        <v>12</v>
      </c>
      <c r="C8" s="2">
        <f>+'Mayo 2012'!B8</f>
        <v>25</v>
      </c>
      <c r="D8" s="18">
        <f t="shared" si="2"/>
        <v>-52</v>
      </c>
      <c r="E8" s="2">
        <f>+B8+'Abril 2013'!E8</f>
        <v>45</v>
      </c>
      <c r="F8" s="2">
        <f>+C8+'Abril 2013'!F8</f>
        <v>73</v>
      </c>
      <c r="G8" s="18">
        <f t="shared" si="0"/>
        <v>-38.356164383561641</v>
      </c>
      <c r="H8" s="2">
        <f>+B8-C8+'Abril 2013'!H8</f>
        <v>117</v>
      </c>
      <c r="I8" s="22">
        <f>+'Mayo 2012'!H8</f>
        <v>144</v>
      </c>
      <c r="J8" s="18">
        <f t="shared" si="1"/>
        <v>-18.75</v>
      </c>
    </row>
    <row r="9" spans="1:10" ht="13" x14ac:dyDescent="0.15">
      <c r="A9" s="1" t="s">
        <v>8</v>
      </c>
      <c r="B9" s="23">
        <v>10</v>
      </c>
      <c r="C9" s="2">
        <f>+'Mayo 2012'!B9</f>
        <v>14</v>
      </c>
      <c r="D9" s="18">
        <f t="shared" si="2"/>
        <v>-28.571428571428573</v>
      </c>
      <c r="E9" s="2">
        <f>+B9+'Abril 2013'!E9</f>
        <v>48</v>
      </c>
      <c r="F9" s="2">
        <f>+C9+'Abril 2013'!F9</f>
        <v>53</v>
      </c>
      <c r="G9" s="18">
        <f t="shared" si="0"/>
        <v>-9.433962264150944</v>
      </c>
      <c r="H9" s="2">
        <f>+B9-C9+'Abril 2013'!H9</f>
        <v>145</v>
      </c>
      <c r="I9" s="22">
        <f>+'Mayo 2012'!H9</f>
        <v>136</v>
      </c>
      <c r="J9" s="18">
        <f t="shared" si="1"/>
        <v>6.617647058823529</v>
      </c>
    </row>
    <row r="10" spans="1:10" ht="13" x14ac:dyDescent="0.15">
      <c r="A10" s="1" t="s">
        <v>9</v>
      </c>
      <c r="B10" s="23">
        <v>38</v>
      </c>
      <c r="C10" s="2">
        <f>+'Mayo 2012'!B10</f>
        <v>23</v>
      </c>
      <c r="D10" s="18">
        <f t="shared" si="2"/>
        <v>65.217391304347828</v>
      </c>
      <c r="E10" s="2">
        <f>+B10+'Abril 2013'!E10</f>
        <v>137</v>
      </c>
      <c r="F10" s="2">
        <f>+C10+'Abril 2013'!F10</f>
        <v>141</v>
      </c>
      <c r="G10" s="18">
        <f t="shared" si="0"/>
        <v>-2.8368794326241136</v>
      </c>
      <c r="H10" s="2">
        <f>+B10-C10+'Abril 2013'!H10</f>
        <v>375</v>
      </c>
      <c r="I10" s="22">
        <f>+'Mayo 2012'!H10</f>
        <v>393</v>
      </c>
      <c r="J10" s="18">
        <f t="shared" si="1"/>
        <v>-4.5801526717557248</v>
      </c>
    </row>
    <row r="11" spans="1:10" ht="13" x14ac:dyDescent="0.15">
      <c r="A11" s="1" t="s">
        <v>10</v>
      </c>
      <c r="B11" s="23">
        <v>81</v>
      </c>
      <c r="C11" s="2">
        <f>+'Mayo 2012'!B11</f>
        <v>79</v>
      </c>
      <c r="D11" s="18">
        <f t="shared" si="2"/>
        <v>2.5316455696202533</v>
      </c>
      <c r="E11" s="2">
        <f>+B11+'Abril 2013'!E11</f>
        <v>332</v>
      </c>
      <c r="F11" s="2">
        <f>+C11+'Abril 2013'!F11</f>
        <v>375</v>
      </c>
      <c r="G11" s="18">
        <f t="shared" si="0"/>
        <v>-11.466666666666667</v>
      </c>
      <c r="H11" s="2">
        <f>+B11-C11+'Abril 2013'!H11</f>
        <v>807</v>
      </c>
      <c r="I11" s="22">
        <f>+'Mayo 2012'!H11</f>
        <v>1011</v>
      </c>
      <c r="J11" s="18">
        <f t="shared" si="1"/>
        <v>-20.178041543026705</v>
      </c>
    </row>
    <row r="12" spans="1:10" ht="13" x14ac:dyDescent="0.15">
      <c r="A12" s="1" t="s">
        <v>11</v>
      </c>
      <c r="B12" s="24">
        <v>169</v>
      </c>
      <c r="C12" s="2">
        <f>+'Mayo 2012'!B12</f>
        <v>220</v>
      </c>
      <c r="D12" s="18">
        <f t="shared" si="2"/>
        <v>-23.181818181818183</v>
      </c>
      <c r="E12" s="2">
        <f>+B12+'Abril 2013'!E12</f>
        <v>772</v>
      </c>
      <c r="F12" s="2">
        <f>+C12+'Abril 2013'!F12</f>
        <v>950</v>
      </c>
      <c r="G12" s="18">
        <f t="shared" si="0"/>
        <v>-18.736842105263158</v>
      </c>
      <c r="H12" s="2">
        <f>+B12-C12+'Abril 2013'!H12</f>
        <v>2119</v>
      </c>
      <c r="I12" s="22">
        <f>+'Mayo 2012'!H12</f>
        <v>2399</v>
      </c>
      <c r="J12" s="18">
        <f t="shared" si="1"/>
        <v>-11.671529804085035</v>
      </c>
    </row>
    <row r="13" spans="1:10" ht="13" x14ac:dyDescent="0.15">
      <c r="A13" s="4" t="s">
        <v>2</v>
      </c>
      <c r="B13" s="5">
        <f>SUM(B8:B12)</f>
        <v>310</v>
      </c>
      <c r="C13" s="5">
        <f>SUM(C8:C12)</f>
        <v>361</v>
      </c>
      <c r="D13" s="7">
        <f>+(B13-C13)*100/C13</f>
        <v>-14.127423822714681</v>
      </c>
      <c r="E13" s="5">
        <f>SUM(E8:E12)</f>
        <v>1334</v>
      </c>
      <c r="F13" s="5">
        <f>SUM(F8:F12)</f>
        <v>1592</v>
      </c>
      <c r="G13" s="7">
        <f t="shared" si="0"/>
        <v>-16.206030150753769</v>
      </c>
      <c r="H13" s="5">
        <f>SUM(H8:H12)</f>
        <v>3563</v>
      </c>
      <c r="I13" s="5">
        <f>SUM(I8:I12)</f>
        <v>4083</v>
      </c>
      <c r="J13" s="7">
        <f t="shared" si="1"/>
        <v>-12.735733529267696</v>
      </c>
    </row>
    <row r="14" spans="1:10" ht="13" x14ac:dyDescent="0.15">
      <c r="A14" s="1" t="s">
        <v>12</v>
      </c>
      <c r="B14" s="23">
        <v>44</v>
      </c>
      <c r="C14" s="2">
        <f>+'Mayo 2012'!B14</f>
        <v>42</v>
      </c>
      <c r="D14" s="18">
        <f t="shared" si="2"/>
        <v>4.7619047619047619</v>
      </c>
      <c r="E14" s="2">
        <f>+B14+'Abril 2013'!E14</f>
        <v>179</v>
      </c>
      <c r="F14" s="2">
        <f>+C14+'Abril 2013'!F14</f>
        <v>183</v>
      </c>
      <c r="G14" s="18">
        <f t="shared" si="0"/>
        <v>-2.1857923497267762</v>
      </c>
      <c r="H14" s="2">
        <f>+B14-C14+'Abril 2013'!H14</f>
        <v>467</v>
      </c>
      <c r="I14" s="22">
        <f>+'Mayo 2012'!H14</f>
        <v>498</v>
      </c>
      <c r="J14" s="18">
        <f t="shared" si="1"/>
        <v>-6.2248995983935744</v>
      </c>
    </row>
    <row r="15" spans="1:10" ht="13" x14ac:dyDescent="0.15">
      <c r="A15" s="1" t="s">
        <v>13</v>
      </c>
      <c r="B15" s="23">
        <v>40</v>
      </c>
      <c r="C15" s="2">
        <f>+'Mayo 2012'!B15</f>
        <v>33</v>
      </c>
      <c r="D15" s="18">
        <f t="shared" si="2"/>
        <v>21.212121212121211</v>
      </c>
      <c r="E15" s="2">
        <f>+B15+'Abril 2013'!E15</f>
        <v>223</v>
      </c>
      <c r="F15" s="2">
        <f>+C15+'Abril 2013'!F15</f>
        <v>216</v>
      </c>
      <c r="G15" s="18">
        <f t="shared" si="0"/>
        <v>3.2407407407407409</v>
      </c>
      <c r="H15" s="2">
        <f>+B15-C15+'Abril 2013'!H15</f>
        <v>491</v>
      </c>
      <c r="I15" s="22">
        <f>+'Mayo 2012'!H15</f>
        <v>531</v>
      </c>
      <c r="J15" s="18">
        <f t="shared" si="1"/>
        <v>-7.5329566854990579</v>
      </c>
    </row>
    <row r="16" spans="1:10" ht="13" x14ac:dyDescent="0.15">
      <c r="A16" s="1" t="s">
        <v>14</v>
      </c>
      <c r="B16" s="24">
        <v>31</v>
      </c>
      <c r="C16" s="2">
        <f>+'Mayo 2012'!B16</f>
        <v>43</v>
      </c>
      <c r="D16" s="18">
        <f t="shared" si="2"/>
        <v>-27.906976744186046</v>
      </c>
      <c r="E16" s="2">
        <f>+B16+'Abril 2013'!E16</f>
        <v>176</v>
      </c>
      <c r="F16" s="2">
        <f>+C16+'Abril 2013'!F16</f>
        <v>189</v>
      </c>
      <c r="G16" s="18">
        <f t="shared" si="0"/>
        <v>-6.8783068783068781</v>
      </c>
      <c r="H16" s="2">
        <f>+B16-C16+'Abril 2013'!H16</f>
        <v>463</v>
      </c>
      <c r="I16" s="22">
        <f>+'Mayo 2012'!H16</f>
        <v>493</v>
      </c>
      <c r="J16" s="18">
        <f t="shared" si="1"/>
        <v>-6.0851926977687629</v>
      </c>
    </row>
    <row r="17" spans="1:10" ht="13" x14ac:dyDescent="0.15">
      <c r="A17" s="1" t="s">
        <v>15</v>
      </c>
      <c r="B17" s="23">
        <v>32</v>
      </c>
      <c r="C17" s="2">
        <f>+'Mayo 2012'!B17</f>
        <v>25</v>
      </c>
      <c r="D17" s="18">
        <f t="shared" si="2"/>
        <v>28</v>
      </c>
      <c r="E17" s="2">
        <f>+B17+'Abril 2013'!E17</f>
        <v>144</v>
      </c>
      <c r="F17" s="2">
        <f>+C17+'Abril 2013'!F17</f>
        <v>135</v>
      </c>
      <c r="G17" s="18">
        <f t="shared" si="0"/>
        <v>6.666666666666667</v>
      </c>
      <c r="H17" s="2">
        <f>+B17-C17+'Abril 2013'!H17</f>
        <v>413</v>
      </c>
      <c r="I17" s="22">
        <f>+'Mayo 2012'!H17</f>
        <v>388</v>
      </c>
      <c r="J17" s="18">
        <f t="shared" si="1"/>
        <v>6.4432989690721651</v>
      </c>
    </row>
    <row r="18" spans="1:10" ht="13" x14ac:dyDescent="0.15">
      <c r="A18" s="1" t="s">
        <v>0</v>
      </c>
      <c r="B18" s="23">
        <v>33</v>
      </c>
      <c r="C18" s="2">
        <f>+'Mayo 2012'!B18</f>
        <v>33</v>
      </c>
      <c r="D18" s="18">
        <f t="shared" si="2"/>
        <v>0</v>
      </c>
      <c r="E18" s="2">
        <f>+B18+'Abril 2013'!E18</f>
        <v>132</v>
      </c>
      <c r="F18" s="2">
        <f>+C18+'Abril 2013'!F18</f>
        <v>172</v>
      </c>
      <c r="G18" s="18">
        <f t="shared" si="0"/>
        <v>-23.255813953488371</v>
      </c>
      <c r="H18" s="2">
        <f>+B18-C18+'Abril 2013'!H18</f>
        <v>323</v>
      </c>
      <c r="I18" s="22">
        <f>+'Mayo 2012'!H18</f>
        <v>423</v>
      </c>
      <c r="J18" s="18">
        <f t="shared" si="1"/>
        <v>-23.640661938534279</v>
      </c>
    </row>
    <row r="19" spans="1:10" ht="13" x14ac:dyDescent="0.15">
      <c r="A19" s="4" t="s">
        <v>3</v>
      </c>
      <c r="B19" s="5">
        <f>SUM(B14:B18)</f>
        <v>180</v>
      </c>
      <c r="C19" s="5">
        <f>SUM(C14:C18)</f>
        <v>176</v>
      </c>
      <c r="D19" s="7">
        <f>+(B19-C19)*100/C19</f>
        <v>2.2727272727272729</v>
      </c>
      <c r="E19" s="5">
        <f>SUM(E14:E18)</f>
        <v>854</v>
      </c>
      <c r="F19" s="5">
        <f>SUM(F14:F18)</f>
        <v>895</v>
      </c>
      <c r="G19" s="7">
        <f t="shared" si="0"/>
        <v>-4.5810055865921786</v>
      </c>
      <c r="H19" s="5">
        <f>SUM(H14:H18)</f>
        <v>2157</v>
      </c>
      <c r="I19" s="5">
        <f>SUM(I14:I18)</f>
        <v>2333</v>
      </c>
      <c r="J19" s="7">
        <f t="shared" si="1"/>
        <v>-7.5439348478354047</v>
      </c>
    </row>
    <row r="20" spans="1:10" ht="13" x14ac:dyDescent="0.15">
      <c r="A20" s="1" t="s">
        <v>16</v>
      </c>
      <c r="B20" s="23">
        <v>18</v>
      </c>
      <c r="C20" s="2">
        <f>+'Mayo 2012'!B20</f>
        <v>21</v>
      </c>
      <c r="D20" s="18">
        <f t="shared" ref="D20:D27" si="3">+(B20-C20)*100/C20</f>
        <v>-14.285714285714286</v>
      </c>
      <c r="E20" s="2">
        <f>+B20+'Abril 2013'!E20</f>
        <v>104</v>
      </c>
      <c r="F20" s="2">
        <f>+C20+'Abril 2013'!F20</f>
        <v>159</v>
      </c>
      <c r="G20" s="18">
        <f t="shared" si="0"/>
        <v>-34.591194968553459</v>
      </c>
      <c r="H20" s="2">
        <f>+B20-C20+'Abril 2013'!H20</f>
        <v>399</v>
      </c>
      <c r="I20" s="22">
        <f>+'Mayo 2012'!H20</f>
        <v>458</v>
      </c>
      <c r="J20" s="18">
        <f t="shared" si="1"/>
        <v>-12.882096069868995</v>
      </c>
    </row>
    <row r="21" spans="1:10" ht="13" x14ac:dyDescent="0.15">
      <c r="A21" s="1" t="s">
        <v>17</v>
      </c>
      <c r="B21" s="23">
        <v>31</v>
      </c>
      <c r="C21" s="2">
        <f>+'Mayo 2012'!B21</f>
        <v>21</v>
      </c>
      <c r="D21" s="18">
        <f t="shared" si="3"/>
        <v>47.61904761904762</v>
      </c>
      <c r="E21" s="2">
        <f>+B21+'Abril 2013'!E21</f>
        <v>137</v>
      </c>
      <c r="F21" s="2">
        <f>+C21+'Abril 2013'!F21</f>
        <v>145</v>
      </c>
      <c r="G21" s="18">
        <f t="shared" si="0"/>
        <v>-5.5172413793103452</v>
      </c>
      <c r="H21" s="2">
        <f>+B21-C21+'Abril 2013'!H21</f>
        <v>341</v>
      </c>
      <c r="I21" s="22">
        <f>+'Mayo 2012'!H21</f>
        <v>419</v>
      </c>
      <c r="J21" s="18">
        <f t="shared" si="1"/>
        <v>-18.615751789976134</v>
      </c>
    </row>
    <row r="22" spans="1:10" ht="13" x14ac:dyDescent="0.15">
      <c r="A22" s="1" t="s">
        <v>19</v>
      </c>
      <c r="B22" s="23">
        <v>1</v>
      </c>
      <c r="C22" s="2">
        <f>+'Mayo 2012'!B22</f>
        <v>6</v>
      </c>
      <c r="D22" s="18">
        <f t="shared" si="3"/>
        <v>-83.333333333333329</v>
      </c>
      <c r="E22" s="2">
        <f>+B22+'Abril 2013'!E22</f>
        <v>20</v>
      </c>
      <c r="F22" s="2">
        <f>+C22+'Abril 2013'!F22</f>
        <v>23</v>
      </c>
      <c r="G22" s="18">
        <f t="shared" si="0"/>
        <v>-13.043478260869565</v>
      </c>
      <c r="H22" s="2">
        <f>+B22-C22+'Abril 2013'!H22</f>
        <v>43</v>
      </c>
      <c r="I22" s="22">
        <f>+'Mayo 2012'!H22</f>
        <v>60</v>
      </c>
      <c r="J22" s="18">
        <f t="shared" si="1"/>
        <v>-28.333333333333332</v>
      </c>
    </row>
    <row r="23" spans="1:10" ht="13" x14ac:dyDescent="0.15">
      <c r="A23" s="1" t="s">
        <v>18</v>
      </c>
      <c r="B23" s="23">
        <v>22</v>
      </c>
      <c r="C23" s="2">
        <f>+'Mayo 2012'!B23</f>
        <v>13</v>
      </c>
      <c r="D23" s="18">
        <f t="shared" si="3"/>
        <v>69.230769230769226</v>
      </c>
      <c r="E23" s="2">
        <f>+B23+'Abril 2013'!E23</f>
        <v>87</v>
      </c>
      <c r="F23" s="2">
        <f>+C23+'Abril 2013'!F23</f>
        <v>76</v>
      </c>
      <c r="G23" s="18">
        <f t="shared" si="0"/>
        <v>14.473684210526315</v>
      </c>
      <c r="H23" s="2">
        <f>+B23-C23+'Abril 2013'!H23</f>
        <v>220</v>
      </c>
      <c r="I23" s="22">
        <f>+'Mayo 2012'!H23</f>
        <v>231</v>
      </c>
      <c r="J23" s="18">
        <f t="shared" si="1"/>
        <v>-4.7619047619047619</v>
      </c>
    </row>
    <row r="24" spans="1:10" ht="13" x14ac:dyDescent="0.15">
      <c r="A24" s="1" t="s">
        <v>20</v>
      </c>
      <c r="B24" s="23">
        <v>11</v>
      </c>
      <c r="C24" s="2">
        <f>+'Mayo 2012'!B24</f>
        <v>20</v>
      </c>
      <c r="D24" s="18">
        <f t="shared" si="3"/>
        <v>-45</v>
      </c>
      <c r="E24" s="2">
        <f>+B24+'Abril 2013'!E24</f>
        <v>67</v>
      </c>
      <c r="F24" s="2">
        <f>+C24+'Abril 2013'!F24</f>
        <v>68</v>
      </c>
      <c r="G24" s="18">
        <f t="shared" si="0"/>
        <v>-1.4705882352941178</v>
      </c>
      <c r="H24" s="2">
        <f>+B24-C24+'Abril 2013'!H24</f>
        <v>159</v>
      </c>
      <c r="I24" s="22">
        <f>+'Mayo 2012'!H24</f>
        <v>189</v>
      </c>
      <c r="J24" s="18">
        <f t="shared" si="1"/>
        <v>-15.873015873015873</v>
      </c>
    </row>
    <row r="25" spans="1:10" ht="13" x14ac:dyDescent="0.15">
      <c r="A25" s="1" t="s">
        <v>22</v>
      </c>
      <c r="B25" s="23">
        <v>35</v>
      </c>
      <c r="C25" s="2">
        <f>+'Mayo 2012'!B25</f>
        <v>36</v>
      </c>
      <c r="D25" s="18">
        <f t="shared" si="3"/>
        <v>-2.7777777777777777</v>
      </c>
      <c r="E25" s="2">
        <f>+B25+'Abril 2013'!E25</f>
        <v>134</v>
      </c>
      <c r="F25" s="2">
        <f>+C25+'Abril 2013'!F25</f>
        <v>164</v>
      </c>
      <c r="G25" s="18">
        <f t="shared" si="0"/>
        <v>-18.292682926829269</v>
      </c>
      <c r="H25" s="2">
        <f>+B25-C25+'Abril 2013'!H25</f>
        <v>342</v>
      </c>
      <c r="I25" s="22">
        <f>+'Mayo 2012'!H25</f>
        <v>346</v>
      </c>
      <c r="J25" s="18">
        <f t="shared" si="1"/>
        <v>-1.1560693641618498</v>
      </c>
    </row>
    <row r="26" spans="1:10" ht="13" x14ac:dyDescent="0.15">
      <c r="A26" s="1" t="s">
        <v>21</v>
      </c>
      <c r="B26" s="23">
        <v>7</v>
      </c>
      <c r="C26" s="2">
        <f>+'Mayo 2012'!B26</f>
        <v>6</v>
      </c>
      <c r="D26" s="18">
        <f t="shared" si="3"/>
        <v>16.666666666666668</v>
      </c>
      <c r="E26" s="2">
        <f>+B26+'Abril 2013'!E26</f>
        <v>35</v>
      </c>
      <c r="F26" s="2">
        <f>+C26+'Abril 2013'!F26</f>
        <v>28</v>
      </c>
      <c r="G26" s="18">
        <f t="shared" si="0"/>
        <v>25</v>
      </c>
      <c r="H26" s="2">
        <f>+B26-C26+'Abril 2013'!H26</f>
        <v>74</v>
      </c>
      <c r="I26" s="22">
        <f>+'Mayo 2012'!H26</f>
        <v>78</v>
      </c>
      <c r="J26" s="18">
        <f t="shared" si="1"/>
        <v>-5.1282051282051286</v>
      </c>
    </row>
    <row r="27" spans="1:10" ht="13" x14ac:dyDescent="0.15">
      <c r="A27" s="1" t="s">
        <v>28</v>
      </c>
      <c r="B27" s="23">
        <v>5</v>
      </c>
      <c r="C27" s="2">
        <f>+'Mayo 2012'!B27</f>
        <v>1</v>
      </c>
      <c r="D27" s="18">
        <f t="shared" si="3"/>
        <v>400</v>
      </c>
      <c r="E27" s="2">
        <f>+B27+'Abril 2013'!E27</f>
        <v>23</v>
      </c>
      <c r="F27" s="2">
        <f>+C27+'Abril 2013'!F27</f>
        <v>20</v>
      </c>
      <c r="G27" s="18">
        <f t="shared" si="0"/>
        <v>15</v>
      </c>
      <c r="H27" s="2">
        <f>+B27-C27+'Abril 2013'!H27</f>
        <v>61</v>
      </c>
      <c r="I27" s="22">
        <f>+'Mayo 2012'!H27</f>
        <v>41</v>
      </c>
      <c r="J27" s="18">
        <f t="shared" si="1"/>
        <v>48.780487804878049</v>
      </c>
    </row>
    <row r="28" spans="1:10" x14ac:dyDescent="0.15">
      <c r="A28" s="8" t="s">
        <v>30</v>
      </c>
      <c r="B28" s="6">
        <f>SUM(B20:B27)</f>
        <v>130</v>
      </c>
      <c r="C28" s="6">
        <f>SUM(C20:C27)</f>
        <v>124</v>
      </c>
      <c r="D28" s="7">
        <f>+(B28-C28)*100/C28</f>
        <v>4.838709677419355</v>
      </c>
      <c r="E28" s="6">
        <f>SUM(E20:E27)</f>
        <v>607</v>
      </c>
      <c r="F28" s="6">
        <f>SUM(F20:F27)</f>
        <v>683</v>
      </c>
      <c r="G28" s="7">
        <f>+(E28-F28)*100/F28</f>
        <v>-11.127379209370424</v>
      </c>
      <c r="H28" s="6">
        <f>SUM(H20:H27)</f>
        <v>1639</v>
      </c>
      <c r="I28" s="6">
        <f>SUM(I20:I27)</f>
        <v>1822</v>
      </c>
      <c r="J28" s="7">
        <f>+(H28-I28)*100/I28</f>
        <v>-10.04390779363337</v>
      </c>
    </row>
    <row r="29" spans="1:10" ht="14" x14ac:dyDescent="0.15">
      <c r="A29" s="16" t="s">
        <v>27</v>
      </c>
      <c r="B29" s="14">
        <f>+B7+B13+B19+B28</f>
        <v>713</v>
      </c>
      <c r="C29" s="14">
        <f>+C7+C13+C19+C28</f>
        <v>744</v>
      </c>
      <c r="D29" s="15">
        <f>+(B29-C29)*100/C29</f>
        <v>-4.166666666666667</v>
      </c>
      <c r="E29" s="14">
        <f t="shared" ref="E29:I29" si="4">+E7+E13+E19+E28</f>
        <v>3187</v>
      </c>
      <c r="F29" s="14">
        <f t="shared" si="4"/>
        <v>3567</v>
      </c>
      <c r="G29" s="15">
        <f>+(E29-F29)*100/F29</f>
        <v>-10.653209980375665</v>
      </c>
      <c r="H29" s="14">
        <f t="shared" si="4"/>
        <v>8278</v>
      </c>
      <c r="I29" s="14">
        <f t="shared" si="4"/>
        <v>9228</v>
      </c>
      <c r="J29" s="15">
        <f>+(H29-I29)*100/I29</f>
        <v>-10.294755093194626</v>
      </c>
    </row>
    <row r="30" spans="1:10" x14ac:dyDescent="0.15">
      <c r="A30" s="13" t="s">
        <v>31</v>
      </c>
      <c r="B30" s="13">
        <f>+B29-B7</f>
        <v>620</v>
      </c>
      <c r="C30" s="13">
        <f>+C29-C7</f>
        <v>661</v>
      </c>
      <c r="D30" s="12">
        <f>+(B30-C30)*100/C30</f>
        <v>-6.2027231467473527</v>
      </c>
      <c r="E30" s="13">
        <f t="shared" ref="E30:I30" si="5">+E29-E7</f>
        <v>2795</v>
      </c>
      <c r="F30" s="13">
        <f t="shared" si="5"/>
        <v>3170</v>
      </c>
      <c r="G30" s="12">
        <f>+(E30-F30)*100/F30</f>
        <v>-11.829652996845425</v>
      </c>
      <c r="H30" s="13">
        <f t="shared" si="5"/>
        <v>7359</v>
      </c>
      <c r="I30" s="13">
        <f t="shared" si="5"/>
        <v>8238</v>
      </c>
      <c r="J30" s="12">
        <f>+(H30-I30)*100/I30</f>
        <v>-10.670065549890751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23</v>
      </c>
      <c r="C4" s="2">
        <f>+'Abril 2012'!B4</f>
        <v>19</v>
      </c>
      <c r="D4" s="18">
        <f>+(B4-C4)*100/C4</f>
        <v>21.05263157894737</v>
      </c>
      <c r="E4" s="2">
        <f>+B4+'Marzo 2013'!E4</f>
        <v>110</v>
      </c>
      <c r="F4" s="2">
        <f>+C4+'Marzo 2013'!F4</f>
        <v>90</v>
      </c>
      <c r="G4" s="18">
        <f t="shared" ref="G4:G27" si="0">+(E4-F4)*100/F4</f>
        <v>22.222222222222221</v>
      </c>
      <c r="H4" s="2">
        <f>+B4-C4+'Marzo 2013'!H4</f>
        <v>308</v>
      </c>
      <c r="I4" s="22">
        <f>+'Abril 2012'!H4</f>
        <v>317</v>
      </c>
      <c r="J4" s="18">
        <f t="shared" ref="J4:J27" si="1">+(H4-I4)*100/I4</f>
        <v>-2.8391167192429023</v>
      </c>
    </row>
    <row r="5" spans="1:10" ht="13" x14ac:dyDescent="0.15">
      <c r="A5" s="1" t="s">
        <v>5</v>
      </c>
      <c r="B5" s="23">
        <v>21</v>
      </c>
      <c r="C5" s="2">
        <f>+'Abril 2012'!B5</f>
        <v>28</v>
      </c>
      <c r="D5" s="18">
        <f t="shared" ref="D5:D18" si="2">+(B5-C5)*100/C5</f>
        <v>-25</v>
      </c>
      <c r="E5" s="2">
        <f>+B5+'Marzo 2013'!E5</f>
        <v>76</v>
      </c>
      <c r="F5" s="2">
        <f>+C5+'Marzo 2013'!F5</f>
        <v>95</v>
      </c>
      <c r="G5" s="18">
        <f t="shared" si="0"/>
        <v>-20</v>
      </c>
      <c r="H5" s="2">
        <f>+B5-C5+'Marzo 2013'!H5</f>
        <v>238</v>
      </c>
      <c r="I5" s="22">
        <f>+'Abril 2012'!H5</f>
        <v>310</v>
      </c>
      <c r="J5" s="18">
        <f t="shared" si="1"/>
        <v>-23.225806451612904</v>
      </c>
    </row>
    <row r="6" spans="1:10" ht="13" x14ac:dyDescent="0.15">
      <c r="A6" s="1" t="s">
        <v>6</v>
      </c>
      <c r="B6" s="23">
        <v>30</v>
      </c>
      <c r="C6" s="2">
        <f>+'Abril 2012'!B6</f>
        <v>29</v>
      </c>
      <c r="D6" s="18">
        <f t="shared" si="2"/>
        <v>3.4482758620689653</v>
      </c>
      <c r="E6" s="2">
        <f>+B6+'Marzo 2013'!E6</f>
        <v>113</v>
      </c>
      <c r="F6" s="2">
        <f>+C6+'Marzo 2013'!F6</f>
        <v>129</v>
      </c>
      <c r="G6" s="18">
        <f t="shared" si="0"/>
        <v>-12.403100775193799</v>
      </c>
      <c r="H6" s="2">
        <f>+B6-C6+'Marzo 2013'!H6</f>
        <v>363</v>
      </c>
      <c r="I6" s="22">
        <f>+'Abril 2012'!H6</f>
        <v>423</v>
      </c>
      <c r="J6" s="18">
        <f t="shared" si="1"/>
        <v>-14.184397163120567</v>
      </c>
    </row>
    <row r="7" spans="1:10" ht="13" x14ac:dyDescent="0.15">
      <c r="A7" s="4" t="s">
        <v>1</v>
      </c>
      <c r="B7" s="5">
        <f>SUM(B4:B6)</f>
        <v>74</v>
      </c>
      <c r="C7" s="5">
        <f>SUM(C4:C6)</f>
        <v>76</v>
      </c>
      <c r="D7" s="7">
        <f>+(B7-C7)*100/C7</f>
        <v>-2.6315789473684212</v>
      </c>
      <c r="E7" s="5">
        <f>SUM(E4:E6)</f>
        <v>299</v>
      </c>
      <c r="F7" s="5">
        <f>SUM(F4:F6)</f>
        <v>314</v>
      </c>
      <c r="G7" s="7">
        <f t="shared" si="0"/>
        <v>-4.7770700636942678</v>
      </c>
      <c r="H7" s="5">
        <f>SUM(H4:H6)</f>
        <v>909</v>
      </c>
      <c r="I7" s="5">
        <f>SUM(I4:I6)</f>
        <v>1050</v>
      </c>
      <c r="J7" s="7">
        <f t="shared" si="1"/>
        <v>-13.428571428571429</v>
      </c>
    </row>
    <row r="8" spans="1:10" ht="13" x14ac:dyDescent="0.15">
      <c r="A8" s="1" t="s">
        <v>7</v>
      </c>
      <c r="B8" s="23">
        <v>9</v>
      </c>
      <c r="C8" s="2">
        <f>+'Abril 2012'!B8</f>
        <v>18</v>
      </c>
      <c r="D8" s="18">
        <f t="shared" si="2"/>
        <v>-50</v>
      </c>
      <c r="E8" s="2">
        <f>+B8+'Marzo 2013'!E8</f>
        <v>33</v>
      </c>
      <c r="F8" s="2">
        <f>+C8+'Marzo 2013'!F8</f>
        <v>48</v>
      </c>
      <c r="G8" s="18">
        <f t="shared" si="0"/>
        <v>-31.25</v>
      </c>
      <c r="H8" s="2">
        <f>+B8-C8+'Marzo 2013'!H8</f>
        <v>130</v>
      </c>
      <c r="I8" s="22">
        <f>+'Abril 2012'!H8</f>
        <v>127</v>
      </c>
      <c r="J8" s="18">
        <f t="shared" si="1"/>
        <v>2.3622047244094486</v>
      </c>
    </row>
    <row r="9" spans="1:10" ht="13" x14ac:dyDescent="0.15">
      <c r="A9" s="1" t="s">
        <v>8</v>
      </c>
      <c r="B9" s="23">
        <v>9</v>
      </c>
      <c r="C9" s="2">
        <f>+'Abril 2012'!B9</f>
        <v>13</v>
      </c>
      <c r="D9" s="18">
        <f t="shared" si="2"/>
        <v>-30.76923076923077</v>
      </c>
      <c r="E9" s="2">
        <f>+B9+'Marzo 2013'!E9</f>
        <v>38</v>
      </c>
      <c r="F9" s="2">
        <f>+C9+'Marzo 2013'!F9</f>
        <v>39</v>
      </c>
      <c r="G9" s="18">
        <f t="shared" si="0"/>
        <v>-2.5641025641025643</v>
      </c>
      <c r="H9" s="2">
        <f>+B9-C9+'Marzo 2013'!H9</f>
        <v>149</v>
      </c>
      <c r="I9" s="22">
        <f>+'Abril 2012'!H9</f>
        <v>138</v>
      </c>
      <c r="J9" s="18">
        <f t="shared" si="1"/>
        <v>7.9710144927536231</v>
      </c>
    </row>
    <row r="10" spans="1:10" ht="13" x14ac:dyDescent="0.15">
      <c r="A10" s="1" t="s">
        <v>9</v>
      </c>
      <c r="B10" s="23">
        <v>22</v>
      </c>
      <c r="C10" s="2">
        <f>+'Abril 2012'!B10</f>
        <v>26</v>
      </c>
      <c r="D10" s="18">
        <f t="shared" si="2"/>
        <v>-15.384615384615385</v>
      </c>
      <c r="E10" s="2">
        <f>+B10+'Marzo 2013'!E10</f>
        <v>99</v>
      </c>
      <c r="F10" s="2">
        <f>+C10+'Marzo 2013'!F10</f>
        <v>118</v>
      </c>
      <c r="G10" s="18">
        <f t="shared" si="0"/>
        <v>-16.101694915254239</v>
      </c>
      <c r="H10" s="2">
        <f>+B10-C10+'Marzo 2013'!H10</f>
        <v>360</v>
      </c>
      <c r="I10" s="22">
        <f>+'Abril 2012'!H10</f>
        <v>426</v>
      </c>
      <c r="J10" s="18">
        <f t="shared" si="1"/>
        <v>-15.492957746478874</v>
      </c>
    </row>
    <row r="11" spans="1:10" ht="13" x14ac:dyDescent="0.15">
      <c r="A11" s="1" t="s">
        <v>10</v>
      </c>
      <c r="B11" s="23">
        <v>61</v>
      </c>
      <c r="C11" s="2">
        <f>+'Abril 2012'!B11</f>
        <v>67</v>
      </c>
      <c r="D11" s="18">
        <f t="shared" si="2"/>
        <v>-8.9552238805970141</v>
      </c>
      <c r="E11" s="2">
        <f>+B11+'Marzo 2013'!E11</f>
        <v>251</v>
      </c>
      <c r="F11" s="2">
        <f>+C11+'Marzo 2013'!F11</f>
        <v>296</v>
      </c>
      <c r="G11" s="18">
        <f t="shared" si="0"/>
        <v>-15.202702702702704</v>
      </c>
      <c r="H11" s="2">
        <f>+B11-C11+'Marzo 2013'!H11</f>
        <v>805</v>
      </c>
      <c r="I11" s="22">
        <f>+'Abril 2012'!H11</f>
        <v>1034</v>
      </c>
      <c r="J11" s="18">
        <f t="shared" si="1"/>
        <v>-22.147001934235977</v>
      </c>
    </row>
    <row r="12" spans="1:10" ht="13" x14ac:dyDescent="0.15">
      <c r="A12" s="1" t="s">
        <v>11</v>
      </c>
      <c r="B12" s="23">
        <v>179</v>
      </c>
      <c r="C12" s="2">
        <f>+'Abril 2012'!B12</f>
        <v>183</v>
      </c>
      <c r="D12" s="18">
        <f t="shared" si="2"/>
        <v>-2.1857923497267762</v>
      </c>
      <c r="E12" s="2">
        <f>+B12+'Marzo 2013'!E12</f>
        <v>603</v>
      </c>
      <c r="F12" s="2">
        <f>+C12+'Marzo 2013'!F12</f>
        <v>730</v>
      </c>
      <c r="G12" s="18">
        <f t="shared" si="0"/>
        <v>-17.397260273972602</v>
      </c>
      <c r="H12" s="2">
        <f>+B12-C12+'Marzo 2013'!H12</f>
        <v>2170</v>
      </c>
      <c r="I12" s="22">
        <f>+'Abril 2012'!H12</f>
        <v>2414</v>
      </c>
      <c r="J12" s="18">
        <f t="shared" si="1"/>
        <v>-10.107705053852527</v>
      </c>
    </row>
    <row r="13" spans="1:10" ht="13" x14ac:dyDescent="0.15">
      <c r="A13" s="4" t="s">
        <v>2</v>
      </c>
      <c r="B13" s="5">
        <f>SUM(B8:B12)</f>
        <v>280</v>
      </c>
      <c r="C13" s="5">
        <f>SUM(C8:C12)</f>
        <v>307</v>
      </c>
      <c r="D13" s="7">
        <f>+(B13-C13)*100/C13</f>
        <v>-8.7947882736156355</v>
      </c>
      <c r="E13" s="5">
        <f>SUM(E8:E12)</f>
        <v>1024</v>
      </c>
      <c r="F13" s="5">
        <f>SUM(F8:F12)</f>
        <v>1231</v>
      </c>
      <c r="G13" s="7">
        <f t="shared" si="0"/>
        <v>-16.815597075548336</v>
      </c>
      <c r="H13" s="5">
        <f>SUM(H8:H12)</f>
        <v>3614</v>
      </c>
      <c r="I13" s="5">
        <f>SUM(I8:I12)</f>
        <v>4139</v>
      </c>
      <c r="J13" s="7">
        <f t="shared" si="1"/>
        <v>-12.684223242329065</v>
      </c>
    </row>
    <row r="14" spans="1:10" ht="13" x14ac:dyDescent="0.15">
      <c r="A14" s="1" t="s">
        <v>12</v>
      </c>
      <c r="B14" s="23">
        <v>39</v>
      </c>
      <c r="C14" s="2">
        <f>+'Abril 2012'!B14</f>
        <v>32</v>
      </c>
      <c r="D14" s="18">
        <f t="shared" si="2"/>
        <v>21.875</v>
      </c>
      <c r="E14" s="2">
        <f>+B14+'Marzo 2013'!E14</f>
        <v>135</v>
      </c>
      <c r="F14" s="2">
        <f>+C14+'Marzo 2013'!F14</f>
        <v>141</v>
      </c>
      <c r="G14" s="18">
        <f t="shared" si="0"/>
        <v>-4.2553191489361701</v>
      </c>
      <c r="H14" s="2">
        <f>+B14-C14+'Marzo 2013'!H14</f>
        <v>465</v>
      </c>
      <c r="I14" s="22">
        <f>+'Abril 2012'!H14</f>
        <v>518</v>
      </c>
      <c r="J14" s="18">
        <f t="shared" si="1"/>
        <v>-10.231660231660232</v>
      </c>
    </row>
    <row r="15" spans="1:10" ht="13" x14ac:dyDescent="0.15">
      <c r="A15" s="1" t="s">
        <v>13</v>
      </c>
      <c r="B15" s="23">
        <v>50</v>
      </c>
      <c r="C15" s="2">
        <f>+'Abril 2012'!B15</f>
        <v>48</v>
      </c>
      <c r="D15" s="18">
        <f t="shared" si="2"/>
        <v>4.166666666666667</v>
      </c>
      <c r="E15" s="2">
        <f>+B15+'Marzo 2013'!E15</f>
        <v>183</v>
      </c>
      <c r="F15" s="2">
        <f>+C15+'Marzo 2013'!F15</f>
        <v>183</v>
      </c>
      <c r="G15" s="18">
        <f t="shared" si="0"/>
        <v>0</v>
      </c>
      <c r="H15" s="2">
        <f>+B15-C15+'Marzo 2013'!H15</f>
        <v>484</v>
      </c>
      <c r="I15" s="22">
        <f>+'Abril 2012'!H15</f>
        <v>536</v>
      </c>
      <c r="J15" s="18">
        <f t="shared" si="1"/>
        <v>-9.7014925373134329</v>
      </c>
    </row>
    <row r="16" spans="1:10" ht="13" x14ac:dyDescent="0.15">
      <c r="A16" s="1" t="s">
        <v>14</v>
      </c>
      <c r="B16" s="23">
        <v>34</v>
      </c>
      <c r="C16" s="2">
        <f>+'Abril 2012'!B16</f>
        <v>33</v>
      </c>
      <c r="D16" s="18">
        <f t="shared" si="2"/>
        <v>3.0303030303030303</v>
      </c>
      <c r="E16" s="2">
        <f>+B16+'Marzo 2013'!E16</f>
        <v>145</v>
      </c>
      <c r="F16" s="2">
        <f>+C16+'Marzo 2013'!F16</f>
        <v>146</v>
      </c>
      <c r="G16" s="18">
        <f t="shared" si="0"/>
        <v>-0.68493150684931503</v>
      </c>
      <c r="H16" s="2">
        <f>+B16-C16+'Marzo 2013'!H16</f>
        <v>475</v>
      </c>
      <c r="I16" s="22">
        <f>+'Abril 2012'!H16</f>
        <v>504</v>
      </c>
      <c r="J16" s="18">
        <f t="shared" si="1"/>
        <v>-5.753968253968254</v>
      </c>
    </row>
    <row r="17" spans="1:10" ht="13" x14ac:dyDescent="0.15">
      <c r="A17" s="1" t="s">
        <v>15</v>
      </c>
      <c r="B17" s="23">
        <v>29</v>
      </c>
      <c r="C17" s="2">
        <f>+'Abril 2012'!B17</f>
        <v>24</v>
      </c>
      <c r="D17" s="18">
        <f t="shared" si="2"/>
        <v>20.833333333333332</v>
      </c>
      <c r="E17" s="2">
        <f>+B17+'Marzo 2013'!E17</f>
        <v>112</v>
      </c>
      <c r="F17" s="2">
        <f>+C17+'Marzo 2013'!F17</f>
        <v>110</v>
      </c>
      <c r="G17" s="18">
        <f t="shared" si="0"/>
        <v>1.8181818181818181</v>
      </c>
      <c r="H17" s="2">
        <f>+B17-C17+'Marzo 2013'!H17</f>
        <v>406</v>
      </c>
      <c r="I17" s="22">
        <f>+'Abril 2012'!H17</f>
        <v>390</v>
      </c>
      <c r="J17" s="18">
        <f t="shared" si="1"/>
        <v>4.1025641025641022</v>
      </c>
    </row>
    <row r="18" spans="1:10" ht="13" x14ac:dyDescent="0.15">
      <c r="A18" s="1" t="s">
        <v>0</v>
      </c>
      <c r="B18" s="23">
        <v>34</v>
      </c>
      <c r="C18" s="2">
        <f>+'Abril 2012'!B18</f>
        <v>17</v>
      </c>
      <c r="D18" s="18">
        <f t="shared" si="2"/>
        <v>100</v>
      </c>
      <c r="E18" s="2">
        <f>+B18+'Marzo 2013'!E18</f>
        <v>99</v>
      </c>
      <c r="F18" s="2">
        <f>+C18+'Marzo 2013'!F18</f>
        <v>139</v>
      </c>
      <c r="G18" s="18">
        <f t="shared" si="0"/>
        <v>-28.776978417266186</v>
      </c>
      <c r="H18" s="2">
        <f>+B18-C18+'Marzo 2013'!H18</f>
        <v>323</v>
      </c>
      <c r="I18" s="22">
        <f>+'Abril 2012'!H18</f>
        <v>414</v>
      </c>
      <c r="J18" s="18">
        <f t="shared" si="1"/>
        <v>-21.980676328502415</v>
      </c>
    </row>
    <row r="19" spans="1:10" ht="13" x14ac:dyDescent="0.15">
      <c r="A19" s="4" t="s">
        <v>3</v>
      </c>
      <c r="B19" s="5">
        <f>SUM(B14:B18)</f>
        <v>186</v>
      </c>
      <c r="C19" s="5">
        <f>SUM(C14:C18)</f>
        <v>154</v>
      </c>
      <c r="D19" s="7">
        <f>+(B19-C19)*100/C19</f>
        <v>20.779220779220779</v>
      </c>
      <c r="E19" s="5">
        <f>SUM(E14:E18)</f>
        <v>674</v>
      </c>
      <c r="F19" s="5">
        <f>SUM(F14:F18)</f>
        <v>719</v>
      </c>
      <c r="G19" s="7">
        <f t="shared" si="0"/>
        <v>-6.2586926286509037</v>
      </c>
      <c r="H19" s="5">
        <f>SUM(H14:H18)</f>
        <v>2153</v>
      </c>
      <c r="I19" s="5">
        <f>SUM(I14:I18)</f>
        <v>2362</v>
      </c>
      <c r="J19" s="7">
        <f t="shared" si="1"/>
        <v>-8.8484335309060125</v>
      </c>
    </row>
    <row r="20" spans="1:10" ht="13" x14ac:dyDescent="0.15">
      <c r="A20" s="1" t="s">
        <v>16</v>
      </c>
      <c r="B20" s="23">
        <v>22</v>
      </c>
      <c r="C20" s="2">
        <f>+'Abril 2012'!B20</f>
        <v>22</v>
      </c>
      <c r="D20" s="18">
        <f t="shared" ref="D20:D27" si="3">+(B20-C20)*100/C20</f>
        <v>0</v>
      </c>
      <c r="E20" s="2">
        <f>+B20+'Marzo 2013'!E20</f>
        <v>86</v>
      </c>
      <c r="F20" s="2">
        <f>+C20+'Marzo 2013'!F20</f>
        <v>138</v>
      </c>
      <c r="G20" s="18">
        <f t="shared" si="0"/>
        <v>-37.681159420289852</v>
      </c>
      <c r="H20" s="2">
        <f>+B20-C20+'Marzo 2013'!H20</f>
        <v>402</v>
      </c>
      <c r="I20" s="22">
        <f>+'Abril 2012'!H20</f>
        <v>476</v>
      </c>
      <c r="J20" s="18">
        <f t="shared" si="1"/>
        <v>-15.546218487394958</v>
      </c>
    </row>
    <row r="21" spans="1:10" ht="13" x14ac:dyDescent="0.15">
      <c r="A21" s="1" t="s">
        <v>17</v>
      </c>
      <c r="B21" s="23">
        <v>41</v>
      </c>
      <c r="C21" s="2">
        <f>+'Abril 2012'!B21</f>
        <v>20</v>
      </c>
      <c r="D21" s="18">
        <f t="shared" si="3"/>
        <v>105</v>
      </c>
      <c r="E21" s="2">
        <f>+B21+'Marzo 2013'!E21</f>
        <v>106</v>
      </c>
      <c r="F21" s="2">
        <f>+C21+'Marzo 2013'!F21</f>
        <v>124</v>
      </c>
      <c r="G21" s="18">
        <f t="shared" si="0"/>
        <v>-14.516129032258064</v>
      </c>
      <c r="H21" s="2">
        <f>+B21-C21+'Marzo 2013'!H21</f>
        <v>331</v>
      </c>
      <c r="I21" s="22">
        <f>+'Abril 2012'!H21</f>
        <v>432</v>
      </c>
      <c r="J21" s="18">
        <f t="shared" si="1"/>
        <v>-23.37962962962963</v>
      </c>
    </row>
    <row r="22" spans="1:10" ht="13" x14ac:dyDescent="0.15">
      <c r="A22" s="1" t="s">
        <v>19</v>
      </c>
      <c r="B22" s="23">
        <v>6</v>
      </c>
      <c r="C22" s="2">
        <f>+'Abril 2012'!B22</f>
        <v>5</v>
      </c>
      <c r="D22" s="18">
        <f t="shared" si="3"/>
        <v>20</v>
      </c>
      <c r="E22" s="2">
        <f>+B22+'Marzo 2013'!E22</f>
        <v>19</v>
      </c>
      <c r="F22" s="2">
        <f>+C22+'Marzo 2013'!F22</f>
        <v>17</v>
      </c>
      <c r="G22" s="18">
        <f t="shared" si="0"/>
        <v>11.764705882352942</v>
      </c>
      <c r="H22" s="2">
        <f>+B22-C22+'Marzo 2013'!H22</f>
        <v>48</v>
      </c>
      <c r="I22" s="22">
        <f>+'Abril 2012'!H22</f>
        <v>60</v>
      </c>
      <c r="J22" s="18">
        <f t="shared" si="1"/>
        <v>-20</v>
      </c>
    </row>
    <row r="23" spans="1:10" ht="13" x14ac:dyDescent="0.15">
      <c r="A23" s="1" t="s">
        <v>18</v>
      </c>
      <c r="B23" s="23">
        <v>12</v>
      </c>
      <c r="C23" s="2">
        <f>+'Abril 2012'!B23</f>
        <v>11</v>
      </c>
      <c r="D23" s="18">
        <f t="shared" si="3"/>
        <v>9.0909090909090917</v>
      </c>
      <c r="E23" s="2">
        <f>+B23+'Marzo 2013'!E23</f>
        <v>65</v>
      </c>
      <c r="F23" s="2">
        <f>+C23+'Marzo 2013'!F23</f>
        <v>63</v>
      </c>
      <c r="G23" s="18">
        <f t="shared" si="0"/>
        <v>3.1746031746031744</v>
      </c>
      <c r="H23" s="2">
        <f>+B23-C23+'Marzo 2013'!H23</f>
        <v>211</v>
      </c>
      <c r="I23" s="22">
        <f>+'Abril 2012'!H23</f>
        <v>241</v>
      </c>
      <c r="J23" s="18">
        <f t="shared" si="1"/>
        <v>-12.448132780082988</v>
      </c>
    </row>
    <row r="24" spans="1:10" ht="13" x14ac:dyDescent="0.15">
      <c r="A24" s="1" t="s">
        <v>20</v>
      </c>
      <c r="B24" s="23">
        <v>14</v>
      </c>
      <c r="C24" s="2">
        <f>+'Abril 2012'!B24</f>
        <v>11</v>
      </c>
      <c r="D24" s="18">
        <f t="shared" si="3"/>
        <v>27.272727272727273</v>
      </c>
      <c r="E24" s="2">
        <f>+B24+'Marzo 2013'!E24</f>
        <v>56</v>
      </c>
      <c r="F24" s="2">
        <f>+C24+'Marzo 2013'!F24</f>
        <v>48</v>
      </c>
      <c r="G24" s="18">
        <f t="shared" si="0"/>
        <v>16.666666666666668</v>
      </c>
      <c r="H24" s="2">
        <f>+B24-C24+'Marzo 2013'!H24</f>
        <v>168</v>
      </c>
      <c r="I24" s="22">
        <f>+'Abril 2012'!H24</f>
        <v>185</v>
      </c>
      <c r="J24" s="18">
        <f t="shared" si="1"/>
        <v>-9.1891891891891895</v>
      </c>
    </row>
    <row r="25" spans="1:10" ht="13" x14ac:dyDescent="0.15">
      <c r="A25" s="1" t="s">
        <v>22</v>
      </c>
      <c r="B25" s="23">
        <v>28</v>
      </c>
      <c r="C25" s="2">
        <f>+'Abril 2012'!B25</f>
        <v>33</v>
      </c>
      <c r="D25" s="18">
        <f t="shared" si="3"/>
        <v>-15.151515151515152</v>
      </c>
      <c r="E25" s="2">
        <f>+B25+'Marzo 2013'!E25</f>
        <v>99</v>
      </c>
      <c r="F25" s="2">
        <f>+C25+'Marzo 2013'!F25</f>
        <v>128</v>
      </c>
      <c r="G25" s="18">
        <f t="shared" si="0"/>
        <v>-22.65625</v>
      </c>
      <c r="H25" s="2">
        <f>+B25-C25+'Marzo 2013'!H25</f>
        <v>343</v>
      </c>
      <c r="I25" s="22">
        <f>+'Abril 2012'!H25</f>
        <v>335</v>
      </c>
      <c r="J25" s="18">
        <f t="shared" si="1"/>
        <v>2.3880597014925371</v>
      </c>
    </row>
    <row r="26" spans="1:10" ht="13" x14ac:dyDescent="0.15">
      <c r="A26" s="1" t="s">
        <v>21</v>
      </c>
      <c r="B26" s="23">
        <v>9</v>
      </c>
      <c r="C26" s="2">
        <f>+'Abril 2012'!B26</f>
        <v>5</v>
      </c>
      <c r="D26" s="18">
        <f t="shared" si="3"/>
        <v>80</v>
      </c>
      <c r="E26" s="2">
        <f>+B26+'Marzo 2013'!E26</f>
        <v>28</v>
      </c>
      <c r="F26" s="2">
        <f>+C26+'Marzo 2013'!F26</f>
        <v>22</v>
      </c>
      <c r="G26" s="18">
        <f t="shared" si="0"/>
        <v>27.272727272727273</v>
      </c>
      <c r="H26" s="2">
        <f>+B26-C26+'Marzo 2013'!H26</f>
        <v>73</v>
      </c>
      <c r="I26" s="22">
        <f>+'Abril 2012'!H26</f>
        <v>80</v>
      </c>
      <c r="J26" s="18">
        <f t="shared" si="1"/>
        <v>-8.75</v>
      </c>
    </row>
    <row r="27" spans="1:10" ht="13" x14ac:dyDescent="0.15">
      <c r="A27" s="1" t="s">
        <v>28</v>
      </c>
      <c r="B27" s="23">
        <v>7</v>
      </c>
      <c r="C27" s="2">
        <f>+'Abril 2012'!B27</f>
        <v>3</v>
      </c>
      <c r="D27" s="18">
        <f t="shared" si="3"/>
        <v>133.33333333333334</v>
      </c>
      <c r="E27" s="2">
        <f>+B27+'Marzo 2013'!E27</f>
        <v>18</v>
      </c>
      <c r="F27" s="2">
        <f>+C27+'Marzo 2013'!F27</f>
        <v>19</v>
      </c>
      <c r="G27" s="18">
        <f t="shared" si="0"/>
        <v>-5.2631578947368425</v>
      </c>
      <c r="H27" s="2">
        <f>+B27-C27+'Marzo 2013'!H27</f>
        <v>57</v>
      </c>
      <c r="I27" s="22">
        <f>+'Abril 2012'!H27</f>
        <v>40</v>
      </c>
      <c r="J27" s="18">
        <f t="shared" si="1"/>
        <v>42.5</v>
      </c>
    </row>
    <row r="28" spans="1:10" x14ac:dyDescent="0.15">
      <c r="A28" s="8" t="s">
        <v>30</v>
      </c>
      <c r="B28" s="6">
        <f>SUM(B20:B27)</f>
        <v>139</v>
      </c>
      <c r="C28" s="6">
        <f>SUM(C20:C27)</f>
        <v>110</v>
      </c>
      <c r="D28" s="7">
        <f>+(B28-C28)*100/C28</f>
        <v>26.363636363636363</v>
      </c>
      <c r="E28" s="6">
        <f>SUM(E20:E27)</f>
        <v>477</v>
      </c>
      <c r="F28" s="6">
        <f>SUM(F20:F27)</f>
        <v>559</v>
      </c>
      <c r="G28" s="7">
        <f>+(E28-F28)*100/F28</f>
        <v>-14.669051878354203</v>
      </c>
      <c r="H28" s="6">
        <f>SUM(H20:H27)</f>
        <v>1633</v>
      </c>
      <c r="I28" s="6">
        <f>SUM(I20:I27)</f>
        <v>1849</v>
      </c>
      <c r="J28" s="7">
        <f>+(H28-I28)*100/I28</f>
        <v>-11.681990265008112</v>
      </c>
    </row>
    <row r="29" spans="1:10" ht="14" x14ac:dyDescent="0.15">
      <c r="A29" s="16" t="s">
        <v>27</v>
      </c>
      <c r="B29" s="14">
        <f>+B7+B13+B19+B28</f>
        <v>679</v>
      </c>
      <c r="C29" s="14">
        <f>+C7+C13+C19+C28</f>
        <v>647</v>
      </c>
      <c r="D29" s="15">
        <f>+(B29-C29)*100/C29</f>
        <v>4.945904173106646</v>
      </c>
      <c r="E29" s="14">
        <f t="shared" ref="E29:I29" si="4">+E7+E13+E19+E28</f>
        <v>2474</v>
      </c>
      <c r="F29" s="14">
        <f t="shared" si="4"/>
        <v>2823</v>
      </c>
      <c r="G29" s="15">
        <f>+(E29-F29)*100/F29</f>
        <v>-12.362734679419058</v>
      </c>
      <c r="H29" s="14">
        <f t="shared" si="4"/>
        <v>8309</v>
      </c>
      <c r="I29" s="14">
        <f t="shared" si="4"/>
        <v>9400</v>
      </c>
      <c r="J29" s="15">
        <f>+(H29-I29)*100/I29</f>
        <v>-11.606382978723405</v>
      </c>
    </row>
    <row r="30" spans="1:10" x14ac:dyDescent="0.15">
      <c r="A30" s="13" t="s">
        <v>31</v>
      </c>
      <c r="B30" s="13">
        <f>+B29-B7</f>
        <v>605</v>
      </c>
      <c r="C30" s="13">
        <f>+C29-C7</f>
        <v>571</v>
      </c>
      <c r="D30" s="12">
        <f>+(B30-C30)*100/C30</f>
        <v>5.9544658493870406</v>
      </c>
      <c r="E30" s="13">
        <f t="shared" ref="E30:I30" si="5">+E29-E7</f>
        <v>2175</v>
      </c>
      <c r="F30" s="13">
        <f t="shared" si="5"/>
        <v>2509</v>
      </c>
      <c r="G30" s="12">
        <f>+(E30-F30)*100/F30</f>
        <v>-13.312076524511758</v>
      </c>
      <c r="H30" s="13">
        <f t="shared" si="5"/>
        <v>7400</v>
      </c>
      <c r="I30" s="13">
        <f t="shared" si="5"/>
        <v>8350</v>
      </c>
      <c r="J30" s="12">
        <f>+(H30-I30)*100/I30</f>
        <v>-11.377245508982035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C559-4449-6E49-8A02-F4EDE1A2949D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58</v>
      </c>
      <c r="C4" s="2">
        <f>+'Septiembre 2022'!B4</f>
        <v>45</v>
      </c>
      <c r="D4" s="18">
        <f>+(B4-C4)*100/C4</f>
        <v>28.888888888888889</v>
      </c>
      <c r="E4" s="2">
        <f>+B4+'Agosto 2023'!E4</f>
        <v>440</v>
      </c>
      <c r="F4" s="2">
        <f>+C4+'Agosto 2023'!F4</f>
        <v>399</v>
      </c>
      <c r="G4" s="18">
        <f t="shared" ref="G4:G27" si="0">+(E4-F4)*100/F4</f>
        <v>10.275689223057643</v>
      </c>
      <c r="H4" s="2">
        <f>+B4-C4+'Agosto 2023'!H4</f>
        <v>599</v>
      </c>
      <c r="I4" s="22">
        <f>+'Septiembre 2022'!H4</f>
        <v>575</v>
      </c>
      <c r="J4" s="18">
        <f t="shared" ref="J4:J27" si="1">+(H4-I4)*100/I4</f>
        <v>4.1739130434782608</v>
      </c>
    </row>
    <row r="5" spans="1:10" ht="13" x14ac:dyDescent="0.15">
      <c r="A5" s="1" t="s">
        <v>5</v>
      </c>
      <c r="B5" s="2">
        <v>4</v>
      </c>
      <c r="C5" s="2">
        <f>+'Septiembre 2022'!B5</f>
        <v>5</v>
      </c>
      <c r="D5" s="18">
        <f t="shared" ref="D5:D6" si="2">+(B5-C5)*100/C5</f>
        <v>-20</v>
      </c>
      <c r="E5" s="2">
        <f>+B5+'Agosto 2023'!E5</f>
        <v>89</v>
      </c>
      <c r="F5" s="2">
        <f>+C5+'Agosto 2023'!F5</f>
        <v>71</v>
      </c>
      <c r="G5" s="18">
        <f t="shared" si="0"/>
        <v>25.35211267605634</v>
      </c>
      <c r="H5" s="2">
        <f>+B5-C5+'Agosto 2023'!H5</f>
        <v>116</v>
      </c>
      <c r="I5" s="22">
        <f>+'Septiembre 2022'!H5</f>
        <v>117</v>
      </c>
      <c r="J5" s="18">
        <f t="shared" si="1"/>
        <v>-0.85470085470085466</v>
      </c>
    </row>
    <row r="6" spans="1:10" ht="13" x14ac:dyDescent="0.15">
      <c r="A6" s="1" t="s">
        <v>6</v>
      </c>
      <c r="B6" s="2">
        <v>6</v>
      </c>
      <c r="C6" s="2">
        <f>+'Septiembre 2022'!B6</f>
        <v>23</v>
      </c>
      <c r="D6" s="18">
        <f t="shared" si="2"/>
        <v>-73.913043478260875</v>
      </c>
      <c r="E6" s="2">
        <f>+B6+'Agosto 2023'!E6</f>
        <v>134</v>
      </c>
      <c r="F6" s="2">
        <f>+C6+'Agosto 2023'!F6</f>
        <v>164</v>
      </c>
      <c r="G6" s="18">
        <f t="shared" si="0"/>
        <v>-18.292682926829269</v>
      </c>
      <c r="H6" s="2">
        <f>+B6-C6+'Agosto 2023'!H6</f>
        <v>191</v>
      </c>
      <c r="I6" s="22">
        <f>+'Septiembre 2022'!H6</f>
        <v>294</v>
      </c>
      <c r="J6" s="18">
        <f t="shared" si="1"/>
        <v>-35.034013605442176</v>
      </c>
    </row>
    <row r="7" spans="1:10" x14ac:dyDescent="0.15">
      <c r="A7" s="8" t="s">
        <v>1</v>
      </c>
      <c r="B7" s="6">
        <f>SUM(B4:B6)</f>
        <v>68</v>
      </c>
      <c r="C7" s="6">
        <f>SUM(C4:C6)</f>
        <v>73</v>
      </c>
      <c r="D7" s="7">
        <f>+(B7-C7)*100/C7</f>
        <v>-6.8493150684931505</v>
      </c>
      <c r="E7" s="6">
        <f>SUM(E4:E6)</f>
        <v>663</v>
      </c>
      <c r="F7" s="6">
        <f>SUM(F4:F6)</f>
        <v>634</v>
      </c>
      <c r="G7" s="7">
        <f t="shared" si="0"/>
        <v>4.5741324921135647</v>
      </c>
      <c r="H7" s="6">
        <f>SUM(H4:H6)</f>
        <v>906</v>
      </c>
      <c r="I7" s="6">
        <f>SUM(I4:I6)</f>
        <v>986</v>
      </c>
      <c r="J7" s="7">
        <f t="shared" si="1"/>
        <v>-8.1135902636916839</v>
      </c>
    </row>
    <row r="8" spans="1:10" ht="13" x14ac:dyDescent="0.15">
      <c r="A8" s="1" t="s">
        <v>7</v>
      </c>
      <c r="B8" s="2">
        <v>10</v>
      </c>
      <c r="C8" s="2">
        <f>+'Septiembre 2022'!B8</f>
        <v>12</v>
      </c>
      <c r="D8" s="18">
        <f t="shared" ref="D8:D27" si="3">+(B8-C8)*100/C8</f>
        <v>-16.666666666666668</v>
      </c>
      <c r="E8" s="2">
        <f>+B8+'Agosto 2023'!E8</f>
        <v>131</v>
      </c>
      <c r="F8" s="2">
        <f>+C8+'Agosto 2023'!F8</f>
        <v>129</v>
      </c>
      <c r="G8" s="18">
        <f t="shared" si="0"/>
        <v>1.5503875968992249</v>
      </c>
      <c r="H8" s="2">
        <f>+B8-C8+'Agosto 2023'!H8</f>
        <v>211</v>
      </c>
      <c r="I8" s="22">
        <f>+'Septiembre 2022'!H8</f>
        <v>178</v>
      </c>
      <c r="J8" s="18">
        <f t="shared" si="1"/>
        <v>18.539325842696631</v>
      </c>
    </row>
    <row r="9" spans="1:10" ht="13" x14ac:dyDescent="0.15">
      <c r="A9" s="1" t="s">
        <v>8</v>
      </c>
      <c r="B9" s="2">
        <v>10</v>
      </c>
      <c r="C9" s="2">
        <f>+'Septiembre 2022'!B9</f>
        <v>3</v>
      </c>
      <c r="D9" s="18">
        <f t="shared" si="3"/>
        <v>233.33333333333334</v>
      </c>
      <c r="E9" s="2">
        <f>+B9+'Agosto 2023'!E9</f>
        <v>67</v>
      </c>
      <c r="F9" s="2">
        <f>+C9+'Agosto 2023'!F9</f>
        <v>72</v>
      </c>
      <c r="G9" s="18">
        <f t="shared" si="0"/>
        <v>-6.9444444444444446</v>
      </c>
      <c r="H9" s="2">
        <f>+B9-C9+'Agosto 2023'!H9</f>
        <v>93</v>
      </c>
      <c r="I9" s="22">
        <f>+'Septiembre 2022'!H9</f>
        <v>91</v>
      </c>
      <c r="J9" s="18">
        <f t="shared" si="1"/>
        <v>2.197802197802198</v>
      </c>
    </row>
    <row r="10" spans="1:10" ht="13" x14ac:dyDescent="0.15">
      <c r="A10" s="1" t="s">
        <v>9</v>
      </c>
      <c r="B10" s="2">
        <v>38</v>
      </c>
      <c r="C10" s="2">
        <f>+'Septiembre 2022'!B10</f>
        <v>51</v>
      </c>
      <c r="D10" s="18">
        <f t="shared" si="3"/>
        <v>-25.490196078431371</v>
      </c>
      <c r="E10" s="2">
        <f>+B10+'Agosto 2023'!E10</f>
        <v>374</v>
      </c>
      <c r="F10" s="2">
        <f>+C10+'Agosto 2023'!F10</f>
        <v>310</v>
      </c>
      <c r="G10" s="18">
        <f t="shared" si="0"/>
        <v>20.64516129032258</v>
      </c>
      <c r="H10" s="2">
        <f>+B10-C10+'Agosto 2023'!H10</f>
        <v>558</v>
      </c>
      <c r="I10" s="22">
        <f>+'Septiembre 2022'!H10</f>
        <v>453</v>
      </c>
      <c r="J10" s="18">
        <f t="shared" si="1"/>
        <v>23.178807947019866</v>
      </c>
    </row>
    <row r="11" spans="1:10" ht="13" x14ac:dyDescent="0.15">
      <c r="A11" s="1" t="s">
        <v>10</v>
      </c>
      <c r="B11" s="2">
        <v>10</v>
      </c>
      <c r="C11" s="2">
        <f>+'Septiembre 2022'!B11</f>
        <v>30</v>
      </c>
      <c r="D11" s="18">
        <f t="shared" si="3"/>
        <v>-66.666666666666671</v>
      </c>
      <c r="E11" s="2">
        <f>+B11+'Agosto 2023'!E11</f>
        <v>135</v>
      </c>
      <c r="F11" s="2">
        <f>+C11+'Agosto 2023'!F11</f>
        <v>376</v>
      </c>
      <c r="G11" s="18">
        <f t="shared" si="0"/>
        <v>-64.09574468085107</v>
      </c>
      <c r="H11" s="2">
        <f>+B11-C11+'Agosto 2023'!H11</f>
        <v>207</v>
      </c>
      <c r="I11" s="22">
        <f>+'Septiembre 2022'!H11</f>
        <v>530</v>
      </c>
      <c r="J11" s="18">
        <f t="shared" si="1"/>
        <v>-60.943396226415096</v>
      </c>
    </row>
    <row r="12" spans="1:10" ht="13" x14ac:dyDescent="0.15">
      <c r="A12" s="1" t="s">
        <v>11</v>
      </c>
      <c r="B12" s="2">
        <v>45</v>
      </c>
      <c r="C12" s="2">
        <f>+'Septiembre 2022'!B12</f>
        <v>129</v>
      </c>
      <c r="D12" s="18">
        <f t="shared" si="3"/>
        <v>-65.116279069767444</v>
      </c>
      <c r="E12" s="2">
        <f>+B12+'Agosto 2023'!E12</f>
        <v>423</v>
      </c>
      <c r="F12" s="2">
        <f>+C12+'Agosto 2023'!F12</f>
        <v>1023</v>
      </c>
      <c r="G12" s="18">
        <f t="shared" si="0"/>
        <v>-58.651026392961874</v>
      </c>
      <c r="H12" s="2">
        <f>+B12-C12+'Agosto 2023'!H12</f>
        <v>701</v>
      </c>
      <c r="I12" s="22">
        <f>+'Septiembre 2022'!H12</f>
        <v>1536</v>
      </c>
      <c r="J12" s="18">
        <f t="shared" si="1"/>
        <v>-54.361979166666664</v>
      </c>
    </row>
    <row r="13" spans="1:10" x14ac:dyDescent="0.15">
      <c r="A13" s="8" t="s">
        <v>2</v>
      </c>
      <c r="B13" s="6">
        <f>SUM(B8:B12)</f>
        <v>113</v>
      </c>
      <c r="C13" s="6">
        <f>SUM(C8:C12)</f>
        <v>225</v>
      </c>
      <c r="D13" s="7">
        <f t="shared" si="3"/>
        <v>-49.777777777777779</v>
      </c>
      <c r="E13" s="6">
        <f>SUM(E8:E12)</f>
        <v>1130</v>
      </c>
      <c r="F13" s="6">
        <f>SUM(F8:F12)</f>
        <v>1910</v>
      </c>
      <c r="G13" s="7">
        <f t="shared" si="0"/>
        <v>-40.837696335078533</v>
      </c>
      <c r="H13" s="6">
        <f>SUM(H8:H12)</f>
        <v>1770</v>
      </c>
      <c r="I13" s="6">
        <f>SUM(I8:I12)</f>
        <v>2788</v>
      </c>
      <c r="J13" s="7">
        <f t="shared" si="1"/>
        <v>-36.513629842180777</v>
      </c>
    </row>
    <row r="14" spans="1:10" ht="13" x14ac:dyDescent="0.15">
      <c r="A14" s="1" t="s">
        <v>12</v>
      </c>
      <c r="B14" s="2">
        <v>41</v>
      </c>
      <c r="C14" s="2">
        <f>+'Septiembre 2022'!B14</f>
        <v>120</v>
      </c>
      <c r="D14" s="18">
        <f t="shared" si="3"/>
        <v>-65.833333333333329</v>
      </c>
      <c r="E14" s="2">
        <f>+B14+'Agosto 2023'!E14</f>
        <v>525</v>
      </c>
      <c r="F14" s="2">
        <f>+C14+'Agosto 2023'!F14</f>
        <v>913</v>
      </c>
      <c r="G14" s="18">
        <f t="shared" si="0"/>
        <v>-42.497261774370209</v>
      </c>
      <c r="H14" s="2">
        <f>+B14-C14+'Agosto 2023'!H14</f>
        <v>795</v>
      </c>
      <c r="I14" s="22">
        <f>+'Septiembre 2022'!H14</f>
        <v>1301</v>
      </c>
      <c r="J14" s="18">
        <f t="shared" si="1"/>
        <v>-38.893159108378171</v>
      </c>
    </row>
    <row r="15" spans="1:10" ht="13" x14ac:dyDescent="0.15">
      <c r="A15" s="1" t="s">
        <v>13</v>
      </c>
      <c r="B15" s="2">
        <v>55</v>
      </c>
      <c r="C15" s="2">
        <f>+'Septiembre 2022'!B15</f>
        <v>63</v>
      </c>
      <c r="D15" s="18">
        <f t="shared" si="3"/>
        <v>-12.698412698412698</v>
      </c>
      <c r="E15" s="2">
        <f>+B15+'Agosto 2023'!E15</f>
        <v>601</v>
      </c>
      <c r="F15" s="2">
        <f>+C15+'Agosto 2023'!F15</f>
        <v>556</v>
      </c>
      <c r="G15" s="18">
        <f t="shared" si="0"/>
        <v>8.0935251798561154</v>
      </c>
      <c r="H15" s="2">
        <f>+B15-C15+'Agosto 2023'!H15</f>
        <v>924</v>
      </c>
      <c r="I15" s="22">
        <f>+'Septiembre 2022'!H15</f>
        <v>886</v>
      </c>
      <c r="J15" s="18">
        <f t="shared" si="1"/>
        <v>4.288939051918736</v>
      </c>
    </row>
    <row r="16" spans="1:10" ht="13" x14ac:dyDescent="0.15">
      <c r="A16" s="1" t="s">
        <v>14</v>
      </c>
      <c r="B16" s="2">
        <v>24</v>
      </c>
      <c r="C16" s="2">
        <f>+'Septiembre 2022'!B16</f>
        <v>43</v>
      </c>
      <c r="D16" s="18">
        <f t="shared" si="3"/>
        <v>-44.186046511627907</v>
      </c>
      <c r="E16" s="2">
        <f>+B16+'Agosto 2023'!E16</f>
        <v>195</v>
      </c>
      <c r="F16" s="2">
        <f>+C16+'Agosto 2023'!F16</f>
        <v>254</v>
      </c>
      <c r="G16" s="18">
        <f t="shared" si="0"/>
        <v>-23.228346456692915</v>
      </c>
      <c r="H16" s="2">
        <f>+B16-C16+'Agosto 2023'!H16</f>
        <v>345</v>
      </c>
      <c r="I16" s="22">
        <f>+'Septiembre 2022'!H16</f>
        <v>383</v>
      </c>
      <c r="J16" s="18">
        <f t="shared" si="1"/>
        <v>-9.9216710182767631</v>
      </c>
    </row>
    <row r="17" spans="1:10" ht="13" x14ac:dyDescent="0.15">
      <c r="A17" s="1" t="s">
        <v>15</v>
      </c>
      <c r="B17" s="2">
        <v>31</v>
      </c>
      <c r="C17" s="2">
        <f>+'Septiembre 2022'!B17</f>
        <v>48</v>
      </c>
      <c r="D17" s="18">
        <f t="shared" si="3"/>
        <v>-35.416666666666664</v>
      </c>
      <c r="E17" s="2">
        <f>+B17+'Agosto 2023'!E17</f>
        <v>286</v>
      </c>
      <c r="F17" s="2">
        <f>+C17+'Agosto 2023'!F17</f>
        <v>316</v>
      </c>
      <c r="G17" s="18">
        <f t="shared" si="0"/>
        <v>-9.4936708860759502</v>
      </c>
      <c r="H17" s="2">
        <f>+B17-C17+'Agosto 2023'!H17</f>
        <v>460</v>
      </c>
      <c r="I17" s="22">
        <f>+'Septiembre 2022'!H17</f>
        <v>477</v>
      </c>
      <c r="J17" s="18">
        <f t="shared" si="1"/>
        <v>-3.5639412997903563</v>
      </c>
    </row>
    <row r="18" spans="1:10" ht="13" x14ac:dyDescent="0.15">
      <c r="A18" s="1" t="s">
        <v>29</v>
      </c>
      <c r="B18" s="2">
        <v>25</v>
      </c>
      <c r="C18" s="2">
        <f>+'Septiembre 2022'!B18</f>
        <v>27</v>
      </c>
      <c r="D18" s="18">
        <f t="shared" si="3"/>
        <v>-7.4074074074074074</v>
      </c>
      <c r="E18" s="2">
        <f>+B18+'Agosto 2023'!E18</f>
        <v>239</v>
      </c>
      <c r="F18" s="2">
        <f>+C18+'Agosto 2023'!F18</f>
        <v>292</v>
      </c>
      <c r="G18" s="18">
        <f t="shared" si="0"/>
        <v>-18.150684931506849</v>
      </c>
      <c r="H18" s="2">
        <f>+B18-C18+'Agosto 2023'!H18</f>
        <v>385</v>
      </c>
      <c r="I18" s="22">
        <f>+'Septiembre 2022'!H18</f>
        <v>415</v>
      </c>
      <c r="J18" s="18">
        <f t="shared" si="1"/>
        <v>-7.2289156626506026</v>
      </c>
    </row>
    <row r="19" spans="1:10" x14ac:dyDescent="0.15">
      <c r="A19" s="8" t="s">
        <v>3</v>
      </c>
      <c r="B19" s="6">
        <f>SUM(B14:B18)</f>
        <v>176</v>
      </c>
      <c r="C19" s="6">
        <f>SUM(C14:C18)</f>
        <v>301</v>
      </c>
      <c r="D19" s="7">
        <f t="shared" si="3"/>
        <v>-41.528239202657808</v>
      </c>
      <c r="E19" s="6">
        <f>SUM(E14:E18)</f>
        <v>1846</v>
      </c>
      <c r="F19" s="6">
        <f>SUM(F14:F18)</f>
        <v>2331</v>
      </c>
      <c r="G19" s="7">
        <f t="shared" si="0"/>
        <v>-20.806520806520808</v>
      </c>
      <c r="H19" s="6">
        <f>SUM(H14:H18)</f>
        <v>2909</v>
      </c>
      <c r="I19" s="6">
        <f>SUM(I14:I18)</f>
        <v>3462</v>
      </c>
      <c r="J19" s="7">
        <f t="shared" si="1"/>
        <v>-15.973425765453495</v>
      </c>
    </row>
    <row r="20" spans="1:10" ht="13" x14ac:dyDescent="0.15">
      <c r="A20" s="1" t="s">
        <v>16</v>
      </c>
      <c r="B20" s="2">
        <v>16</v>
      </c>
      <c r="C20" s="2">
        <f>+'Septiembre 2022'!B20</f>
        <v>21</v>
      </c>
      <c r="D20" s="18">
        <f t="shared" si="3"/>
        <v>-23.80952380952381</v>
      </c>
      <c r="E20" s="2">
        <f>+B20+'Agosto 2023'!E20</f>
        <v>207</v>
      </c>
      <c r="F20" s="2">
        <f>+C20+'Agosto 2023'!F20</f>
        <v>246</v>
      </c>
      <c r="G20" s="18">
        <f t="shared" si="0"/>
        <v>-15.853658536585366</v>
      </c>
      <c r="H20" s="2">
        <f>+B20-C20+'Agosto 2023'!H20</f>
        <v>325</v>
      </c>
      <c r="I20" s="22">
        <f>+'Septiembre 2022'!H20</f>
        <v>378</v>
      </c>
      <c r="J20" s="18">
        <f t="shared" si="1"/>
        <v>-14.02116402116402</v>
      </c>
    </row>
    <row r="21" spans="1:10" ht="13" x14ac:dyDescent="0.15">
      <c r="A21" s="1" t="s">
        <v>17</v>
      </c>
      <c r="B21" s="2">
        <v>20</v>
      </c>
      <c r="C21" s="2">
        <f>+'Septiembre 2022'!B21</f>
        <v>13</v>
      </c>
      <c r="D21" s="18">
        <f t="shared" si="3"/>
        <v>53.846153846153847</v>
      </c>
      <c r="E21" s="2">
        <f>+B21+'Agosto 2023'!E21</f>
        <v>117</v>
      </c>
      <c r="F21" s="2">
        <f>+C21+'Agosto 2023'!F21</f>
        <v>109</v>
      </c>
      <c r="G21" s="18">
        <f t="shared" si="0"/>
        <v>7.3394495412844041</v>
      </c>
      <c r="H21" s="2">
        <f>+B21-C21+'Agosto 2023'!H21</f>
        <v>182</v>
      </c>
      <c r="I21" s="22">
        <f>+'Septiembre 2022'!H21</f>
        <v>167</v>
      </c>
      <c r="J21" s="18">
        <f t="shared" si="1"/>
        <v>8.9820359281437128</v>
      </c>
    </row>
    <row r="22" spans="1:10" ht="13" x14ac:dyDescent="0.15">
      <c r="A22" s="1" t="s">
        <v>19</v>
      </c>
      <c r="B22" s="2">
        <v>28</v>
      </c>
      <c r="C22" s="2">
        <f>+'Septiembre 2022'!B22</f>
        <v>27</v>
      </c>
      <c r="D22" s="18">
        <f t="shared" si="3"/>
        <v>3.7037037037037037</v>
      </c>
      <c r="E22" s="2">
        <f>+B22+'Agosto 2023'!E22</f>
        <v>225</v>
      </c>
      <c r="F22" s="2">
        <f>+C22+'Agosto 2023'!F22</f>
        <v>239</v>
      </c>
      <c r="G22" s="18">
        <f t="shared" si="0"/>
        <v>-5.8577405857740583</v>
      </c>
      <c r="H22" s="2">
        <f>+B22-C22+'Agosto 2023'!H22</f>
        <v>361</v>
      </c>
      <c r="I22" s="22">
        <f>+'Septiembre 2022'!H22</f>
        <v>378</v>
      </c>
      <c r="J22" s="18">
        <f t="shared" si="1"/>
        <v>-4.4973544973544977</v>
      </c>
    </row>
    <row r="23" spans="1:10" ht="13" x14ac:dyDescent="0.15">
      <c r="A23" s="1" t="s">
        <v>18</v>
      </c>
      <c r="B23" s="2">
        <v>7</v>
      </c>
      <c r="C23" s="2">
        <f>+'Septiembre 2022'!B23</f>
        <v>5</v>
      </c>
      <c r="D23" s="18">
        <f t="shared" si="3"/>
        <v>40</v>
      </c>
      <c r="E23" s="2">
        <f>+B23+'Agosto 2023'!E23</f>
        <v>61</v>
      </c>
      <c r="F23" s="2">
        <f>+C23+'Agosto 2023'!F23</f>
        <v>72</v>
      </c>
      <c r="G23" s="18">
        <f t="shared" si="0"/>
        <v>-15.277777777777779</v>
      </c>
      <c r="H23" s="2">
        <f>+B23-C23+'Agosto 2023'!H23</f>
        <v>96</v>
      </c>
      <c r="I23" s="22">
        <f>+'Septiembre 2022'!H23</f>
        <v>110</v>
      </c>
      <c r="J23" s="18">
        <f t="shared" si="1"/>
        <v>-12.727272727272727</v>
      </c>
    </row>
    <row r="24" spans="1:10" ht="13" x14ac:dyDescent="0.15">
      <c r="A24" s="1" t="s">
        <v>20</v>
      </c>
      <c r="B24" s="2">
        <v>4</v>
      </c>
      <c r="C24" s="2">
        <f>+'Septiembre 2022'!B24</f>
        <v>28</v>
      </c>
      <c r="D24" s="18">
        <f t="shared" si="3"/>
        <v>-85.714285714285708</v>
      </c>
      <c r="E24" s="2">
        <f>+B24+'Agosto 2023'!E24</f>
        <v>116</v>
      </c>
      <c r="F24" s="2">
        <f>+C24+'Agosto 2023'!F24</f>
        <v>192</v>
      </c>
      <c r="G24" s="18">
        <f t="shared" si="0"/>
        <v>-39.583333333333336</v>
      </c>
      <c r="H24" s="2">
        <f>+B24-C24+'Agosto 2023'!H24</f>
        <v>194</v>
      </c>
      <c r="I24" s="22">
        <f>+'Septiembre 2022'!H24</f>
        <v>332</v>
      </c>
      <c r="J24" s="18">
        <f t="shared" si="1"/>
        <v>-41.566265060240966</v>
      </c>
    </row>
    <row r="25" spans="1:10" ht="13" x14ac:dyDescent="0.15">
      <c r="A25" s="1" t="s">
        <v>22</v>
      </c>
      <c r="B25" s="2">
        <v>58</v>
      </c>
      <c r="C25" s="2">
        <f>+'Septiembre 2022'!B25</f>
        <v>80</v>
      </c>
      <c r="D25" s="18">
        <f t="shared" si="3"/>
        <v>-27.5</v>
      </c>
      <c r="E25" s="2">
        <f>+B25+'Agosto 2023'!E25</f>
        <v>492</v>
      </c>
      <c r="F25" s="2">
        <f>+C25+'Agosto 2023'!F25</f>
        <v>508</v>
      </c>
      <c r="G25" s="18">
        <f t="shared" si="0"/>
        <v>-3.1496062992125986</v>
      </c>
      <c r="H25" s="2">
        <f>+B25-C25+'Agosto 2023'!H25</f>
        <v>756</v>
      </c>
      <c r="I25" s="22">
        <f>+'Septiembre 2022'!H25</f>
        <v>758</v>
      </c>
      <c r="J25" s="18">
        <f t="shared" si="1"/>
        <v>-0.26385224274406333</v>
      </c>
    </row>
    <row r="26" spans="1:10" ht="13" x14ac:dyDescent="0.15">
      <c r="A26" s="1" t="s">
        <v>21</v>
      </c>
      <c r="B26" s="2">
        <v>36</v>
      </c>
      <c r="C26" s="2">
        <f>+'Septiembre 2022'!B26</f>
        <v>36</v>
      </c>
      <c r="D26" s="18">
        <f t="shared" si="3"/>
        <v>0</v>
      </c>
      <c r="E26" s="2">
        <f>+B26+'Agosto 2023'!E26</f>
        <v>264</v>
      </c>
      <c r="F26" s="2">
        <f>+C26+'Agosto 2023'!F26</f>
        <v>175</v>
      </c>
      <c r="G26" s="18">
        <f t="shared" si="0"/>
        <v>50.857142857142854</v>
      </c>
      <c r="H26" s="2">
        <f>+B26-C26+'Agosto 2023'!H26</f>
        <v>364</v>
      </c>
      <c r="I26" s="22">
        <f>+'Septiembre 2022'!H26</f>
        <v>224</v>
      </c>
      <c r="J26" s="18">
        <f t="shared" si="1"/>
        <v>62.5</v>
      </c>
    </row>
    <row r="27" spans="1:10" ht="13" x14ac:dyDescent="0.15">
      <c r="A27" s="1" t="s">
        <v>28</v>
      </c>
      <c r="B27" s="2">
        <v>21</v>
      </c>
      <c r="C27" s="2">
        <f>+'Septiembre 2022'!B27</f>
        <v>24</v>
      </c>
      <c r="D27" s="18">
        <f t="shared" si="3"/>
        <v>-12.5</v>
      </c>
      <c r="E27" s="2">
        <f>+B27+'Agosto 2023'!E27</f>
        <v>137</v>
      </c>
      <c r="F27" s="2">
        <f>+C27+'Agosto 2023'!F27</f>
        <v>144</v>
      </c>
      <c r="G27" s="18">
        <f t="shared" si="0"/>
        <v>-4.8611111111111107</v>
      </c>
      <c r="H27" s="2">
        <f>+B27-C27+'Agosto 2023'!H27</f>
        <v>199</v>
      </c>
      <c r="I27" s="22">
        <f>+'Septiembre 2022'!H27</f>
        <v>200</v>
      </c>
      <c r="J27" s="18">
        <f t="shared" si="1"/>
        <v>-0.5</v>
      </c>
    </row>
    <row r="28" spans="1:10" x14ac:dyDescent="0.15">
      <c r="A28" s="8" t="s">
        <v>30</v>
      </c>
      <c r="B28" s="6">
        <f>SUM(B20:B27)</f>
        <v>190</v>
      </c>
      <c r="C28" s="6">
        <f>SUM(C20:C27)</f>
        <v>234</v>
      </c>
      <c r="D28" s="7">
        <f>+(B28-C28)*100/C28</f>
        <v>-18.803418803418804</v>
      </c>
      <c r="E28" s="6">
        <f>SUM(E20:E27)</f>
        <v>1619</v>
      </c>
      <c r="F28" s="6">
        <f>SUM(F20:F27)</f>
        <v>1685</v>
      </c>
      <c r="G28" s="7">
        <f>+(E28-F28)*100/F28</f>
        <v>-3.9169139465875369</v>
      </c>
      <c r="H28" s="6">
        <f>SUM(H20:H27)</f>
        <v>2477</v>
      </c>
      <c r="I28" s="6">
        <f>SUM(I20:I27)</f>
        <v>2547</v>
      </c>
      <c r="J28" s="7">
        <f>+(H28-I28)*100/I28</f>
        <v>-2.7483313702394976</v>
      </c>
    </row>
    <row r="29" spans="1:10" ht="14" x14ac:dyDescent="0.15">
      <c r="A29" s="16" t="s">
        <v>27</v>
      </c>
      <c r="B29" s="14">
        <f>+B7+B13+B19+B28</f>
        <v>547</v>
      </c>
      <c r="C29" s="14">
        <f>+C7+C13+C19+C28</f>
        <v>833</v>
      </c>
      <c r="D29" s="15">
        <f>+(B29-C29)*100/C29</f>
        <v>-34.333733493397361</v>
      </c>
      <c r="E29" s="14">
        <f t="shared" ref="E29:I29" si="4">+E7+E13+E19+E28</f>
        <v>5258</v>
      </c>
      <c r="F29" s="14">
        <f t="shared" si="4"/>
        <v>6560</v>
      </c>
      <c r="G29" s="15">
        <f>+(E29-F29)*100/F29</f>
        <v>-19.847560975609756</v>
      </c>
      <c r="H29" s="14">
        <f t="shared" si="4"/>
        <v>8062</v>
      </c>
      <c r="I29" s="14">
        <f t="shared" si="4"/>
        <v>9783</v>
      </c>
      <c r="J29" s="15">
        <f>+(H29-I29)*100/I29</f>
        <v>-17.591740774813452</v>
      </c>
    </row>
    <row r="30" spans="1:10" x14ac:dyDescent="0.15">
      <c r="A30" s="13" t="s">
        <v>31</v>
      </c>
      <c r="B30" s="13">
        <f>+B29-B7</f>
        <v>479</v>
      </c>
      <c r="C30" s="13">
        <f>+C29-C7</f>
        <v>760</v>
      </c>
      <c r="D30" s="12">
        <f>+(B30-C30)*100/C30</f>
        <v>-36.973684210526315</v>
      </c>
      <c r="E30" s="13">
        <f t="shared" ref="E30:I30" si="5">+E29-E7</f>
        <v>4595</v>
      </c>
      <c r="F30" s="13">
        <f t="shared" si="5"/>
        <v>5926</v>
      </c>
      <c r="G30" s="12">
        <f>+(E30-F30)*100/F30</f>
        <v>-22.46034424569693</v>
      </c>
      <c r="H30" s="13">
        <f t="shared" si="5"/>
        <v>7156</v>
      </c>
      <c r="I30" s="13">
        <f t="shared" si="5"/>
        <v>8797</v>
      </c>
      <c r="J30" s="12">
        <f>+(H30-I30)*100/I30</f>
        <v>-18.654086620438786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24</v>
      </c>
      <c r="C4" s="2">
        <v>29</v>
      </c>
      <c r="D4" s="18">
        <f>+(B4-C4)*100/C4</f>
        <v>-17.241379310344829</v>
      </c>
      <c r="E4" s="2">
        <f>+B4+'Febrero 2013'!E4</f>
        <v>87</v>
      </c>
      <c r="F4" s="2">
        <f>+C4+'Febrero 2013'!F4</f>
        <v>71</v>
      </c>
      <c r="G4" s="18">
        <f t="shared" ref="G4:G27" si="0">+(E4-F4)*100/F4</f>
        <v>22.535211267605632</v>
      </c>
      <c r="H4" s="2">
        <f>+B4-C4+'Febrero 2013'!H4</f>
        <v>304</v>
      </c>
      <c r="I4" s="22">
        <f>+'Marzo 2012'!H4</f>
        <v>340</v>
      </c>
      <c r="J4" s="18">
        <f t="shared" ref="J4:J27" si="1">+(H4-I4)*100/I4</f>
        <v>-10.588235294117647</v>
      </c>
    </row>
    <row r="5" spans="1:10" ht="13" x14ac:dyDescent="0.15">
      <c r="A5" s="1" t="s">
        <v>5</v>
      </c>
      <c r="B5" s="23">
        <v>15</v>
      </c>
      <c r="C5" s="2">
        <v>26</v>
      </c>
      <c r="D5" s="18">
        <f t="shared" ref="D5:D18" si="2">+(B5-C5)*100/C5</f>
        <v>-42.307692307692307</v>
      </c>
      <c r="E5" s="2">
        <f>+B5+'Febrero 2013'!E5</f>
        <v>55</v>
      </c>
      <c r="F5" s="2">
        <f>+C5+'Febrero 2013'!F5</f>
        <v>67</v>
      </c>
      <c r="G5" s="18">
        <f t="shared" si="0"/>
        <v>-17.910447761194028</v>
      </c>
      <c r="H5" s="2">
        <f>+B5-C5+'Febrero 2013'!H5</f>
        <v>245</v>
      </c>
      <c r="I5" s="22">
        <f>+'Marzo 2012'!H5</f>
        <v>315</v>
      </c>
      <c r="J5" s="18">
        <f t="shared" si="1"/>
        <v>-22.222222222222221</v>
      </c>
    </row>
    <row r="6" spans="1:10" ht="13" x14ac:dyDescent="0.15">
      <c r="A6" s="1" t="s">
        <v>6</v>
      </c>
      <c r="B6" s="23">
        <v>20</v>
      </c>
      <c r="C6" s="2">
        <v>33</v>
      </c>
      <c r="D6" s="18">
        <f t="shared" si="2"/>
        <v>-39.393939393939391</v>
      </c>
      <c r="E6" s="2">
        <f>+B6+'Febrero 2013'!E6</f>
        <v>83</v>
      </c>
      <c r="F6" s="2">
        <f>+C6+'Febrero 2013'!F6</f>
        <v>100</v>
      </c>
      <c r="G6" s="18">
        <f t="shared" si="0"/>
        <v>-17</v>
      </c>
      <c r="H6" s="2">
        <f>+B6-C6+'Febrero 2013'!H6</f>
        <v>362</v>
      </c>
      <c r="I6" s="22">
        <f>+'Marzo 2012'!H6</f>
        <v>436</v>
      </c>
      <c r="J6" s="18">
        <f t="shared" si="1"/>
        <v>-16.972477064220183</v>
      </c>
    </row>
    <row r="7" spans="1:10" ht="13" x14ac:dyDescent="0.15">
      <c r="A7" s="4" t="s">
        <v>1</v>
      </c>
      <c r="B7" s="5">
        <f>SUM(B4:B6)</f>
        <v>59</v>
      </c>
      <c r="C7" s="5">
        <f>SUM(C4:C6)</f>
        <v>88</v>
      </c>
      <c r="D7" s="7">
        <f>+(B7-C7)*100/C7</f>
        <v>-32.954545454545453</v>
      </c>
      <c r="E7" s="5">
        <f>SUM(E4:E6)</f>
        <v>225</v>
      </c>
      <c r="F7" s="5">
        <f>SUM(F4:F6)</f>
        <v>238</v>
      </c>
      <c r="G7" s="7">
        <f t="shared" si="0"/>
        <v>-5.46218487394958</v>
      </c>
      <c r="H7" s="5">
        <f>SUM(H4:H6)</f>
        <v>911</v>
      </c>
      <c r="I7" s="5">
        <f>SUM(I4:I6)</f>
        <v>1091</v>
      </c>
      <c r="J7" s="7">
        <f t="shared" si="1"/>
        <v>-16.498625114573784</v>
      </c>
    </row>
    <row r="8" spans="1:10" ht="13" x14ac:dyDescent="0.15">
      <c r="A8" s="1" t="s">
        <v>7</v>
      </c>
      <c r="B8" s="23">
        <v>10</v>
      </c>
      <c r="C8" s="21">
        <v>12</v>
      </c>
      <c r="D8" s="18">
        <f t="shared" si="2"/>
        <v>-16.666666666666668</v>
      </c>
      <c r="E8" s="2">
        <f>+B8+'Febrero 2013'!E8</f>
        <v>24</v>
      </c>
      <c r="F8" s="2">
        <f>+C8+'Febrero 2013'!F8</f>
        <v>30</v>
      </c>
      <c r="G8" s="18">
        <f t="shared" si="0"/>
        <v>-20</v>
      </c>
      <c r="H8" s="2">
        <f>+B8-C8+'Febrero 2013'!H8</f>
        <v>139</v>
      </c>
      <c r="I8" s="22">
        <f>+'Marzo 2012'!H8</f>
        <v>114</v>
      </c>
      <c r="J8" s="18">
        <f t="shared" si="1"/>
        <v>21.92982456140351</v>
      </c>
    </row>
    <row r="9" spans="1:10" ht="13" x14ac:dyDescent="0.15">
      <c r="A9" s="1" t="s">
        <v>8</v>
      </c>
      <c r="B9" s="23">
        <v>11</v>
      </c>
      <c r="C9" s="21">
        <v>10</v>
      </c>
      <c r="D9" s="18">
        <f t="shared" si="2"/>
        <v>10</v>
      </c>
      <c r="E9" s="2">
        <f>+B9+'Febrero 2013'!E9</f>
        <v>29</v>
      </c>
      <c r="F9" s="2">
        <f>+C9+'Febrero 2013'!F9</f>
        <v>26</v>
      </c>
      <c r="G9" s="18">
        <f t="shared" si="0"/>
        <v>11.538461538461538</v>
      </c>
      <c r="H9" s="2">
        <f>+B9-C9+'Febrero 2013'!H9</f>
        <v>153</v>
      </c>
      <c r="I9" s="22">
        <f>+'Marzo 2012'!H9</f>
        <v>136</v>
      </c>
      <c r="J9" s="18">
        <f t="shared" si="1"/>
        <v>12.5</v>
      </c>
    </row>
    <row r="10" spans="1:10" ht="13" x14ac:dyDescent="0.15">
      <c r="A10" s="1" t="s">
        <v>9</v>
      </c>
      <c r="B10" s="23">
        <v>28</v>
      </c>
      <c r="C10" s="21">
        <v>34</v>
      </c>
      <c r="D10" s="18">
        <f t="shared" si="2"/>
        <v>-17.647058823529413</v>
      </c>
      <c r="E10" s="2">
        <f>+B10+'Febrero 2013'!E10</f>
        <v>77</v>
      </c>
      <c r="F10" s="2">
        <f>+C10+'Febrero 2013'!F10</f>
        <v>92</v>
      </c>
      <c r="G10" s="18">
        <f t="shared" si="0"/>
        <v>-16.304347826086957</v>
      </c>
      <c r="H10" s="2">
        <f>+B10-C10+'Febrero 2013'!H10</f>
        <v>364</v>
      </c>
      <c r="I10" s="22">
        <f>+'Marzo 2012'!H10</f>
        <v>424</v>
      </c>
      <c r="J10" s="18">
        <f t="shared" si="1"/>
        <v>-14.150943396226415</v>
      </c>
    </row>
    <row r="11" spans="1:10" ht="13" x14ac:dyDescent="0.15">
      <c r="A11" s="1" t="s">
        <v>10</v>
      </c>
      <c r="B11" s="23">
        <v>59</v>
      </c>
      <c r="C11" s="21">
        <v>78</v>
      </c>
      <c r="D11" s="18">
        <f t="shared" si="2"/>
        <v>-24.358974358974358</v>
      </c>
      <c r="E11" s="2">
        <f>+B11+'Febrero 2013'!E11</f>
        <v>190</v>
      </c>
      <c r="F11" s="2">
        <f>+C11+'Febrero 2013'!F11</f>
        <v>229</v>
      </c>
      <c r="G11" s="18">
        <f t="shared" si="0"/>
        <v>-17.030567685589521</v>
      </c>
      <c r="H11" s="2">
        <f>+B11-C11+'Febrero 2013'!H11</f>
        <v>811</v>
      </c>
      <c r="I11" s="22">
        <f>+'Marzo 2012'!H11</f>
        <v>1043</v>
      </c>
      <c r="J11" s="18">
        <f t="shared" si="1"/>
        <v>-22.243528283796739</v>
      </c>
    </row>
    <row r="12" spans="1:10" ht="13" x14ac:dyDescent="0.15">
      <c r="A12" s="1" t="s">
        <v>11</v>
      </c>
      <c r="B12" s="23">
        <v>161</v>
      </c>
      <c r="C12" s="21">
        <v>212</v>
      </c>
      <c r="D12" s="18">
        <f t="shared" si="2"/>
        <v>-24.056603773584907</v>
      </c>
      <c r="E12" s="2">
        <f>+B12+'Febrero 2013'!E12</f>
        <v>424</v>
      </c>
      <c r="F12" s="2">
        <f>+C12+'Febrero 2013'!F12</f>
        <v>547</v>
      </c>
      <c r="G12" s="18">
        <f t="shared" si="0"/>
        <v>-22.486288848263253</v>
      </c>
      <c r="H12" s="2">
        <f>+B12-C12+'Febrero 2013'!H12</f>
        <v>2174</v>
      </c>
      <c r="I12" s="22">
        <f>+'Marzo 2012'!H12</f>
        <v>2419</v>
      </c>
      <c r="J12" s="18">
        <f t="shared" si="1"/>
        <v>-10.128152128978916</v>
      </c>
    </row>
    <row r="13" spans="1:10" ht="13" x14ac:dyDescent="0.15">
      <c r="A13" s="4" t="s">
        <v>2</v>
      </c>
      <c r="B13" s="5">
        <f>SUM(B8:B12)</f>
        <v>269</v>
      </c>
      <c r="C13" s="5">
        <f>SUM(C8:C12)</f>
        <v>346</v>
      </c>
      <c r="D13" s="7">
        <f>+(B13-C13)*100/C13</f>
        <v>-22.254335260115607</v>
      </c>
      <c r="E13" s="5">
        <f>SUM(E8:E12)</f>
        <v>744</v>
      </c>
      <c r="F13" s="5">
        <f>SUM(F8:F12)</f>
        <v>924</v>
      </c>
      <c r="G13" s="7">
        <f t="shared" si="0"/>
        <v>-19.480519480519479</v>
      </c>
      <c r="H13" s="5">
        <f>SUM(H8:H12)</f>
        <v>3641</v>
      </c>
      <c r="I13" s="5">
        <f>SUM(I8:I12)</f>
        <v>4136</v>
      </c>
      <c r="J13" s="7">
        <f t="shared" si="1"/>
        <v>-11.968085106382979</v>
      </c>
    </row>
    <row r="14" spans="1:10" ht="13" x14ac:dyDescent="0.15">
      <c r="A14" s="1" t="s">
        <v>12</v>
      </c>
      <c r="B14" s="23">
        <v>37</v>
      </c>
      <c r="C14" s="2">
        <v>33</v>
      </c>
      <c r="D14" s="18">
        <f t="shared" si="2"/>
        <v>12.121212121212121</v>
      </c>
      <c r="E14" s="2">
        <f>+B14+'Febrero 2013'!E14</f>
        <v>96</v>
      </c>
      <c r="F14" s="2">
        <f>+C14+'Febrero 2013'!F14</f>
        <v>109</v>
      </c>
      <c r="G14" s="18">
        <f t="shared" si="0"/>
        <v>-11.926605504587156</v>
      </c>
      <c r="H14" s="2">
        <f>+B14-C14+'Febrero 2013'!H14</f>
        <v>458</v>
      </c>
      <c r="I14" s="22">
        <f>+'Marzo 2012'!H14</f>
        <v>548</v>
      </c>
      <c r="J14" s="18">
        <f t="shared" si="1"/>
        <v>-16.423357664233578</v>
      </c>
    </row>
    <row r="15" spans="1:10" ht="13" x14ac:dyDescent="0.15">
      <c r="A15" s="1" t="s">
        <v>13</v>
      </c>
      <c r="B15" s="23">
        <v>38</v>
      </c>
      <c r="C15" s="2">
        <v>58</v>
      </c>
      <c r="D15" s="18">
        <f t="shared" si="2"/>
        <v>-34.482758620689658</v>
      </c>
      <c r="E15" s="2">
        <f>+B15+'Febrero 2013'!E15</f>
        <v>133</v>
      </c>
      <c r="F15" s="2">
        <f>+C15+'Febrero 2013'!F15</f>
        <v>135</v>
      </c>
      <c r="G15" s="18">
        <f t="shared" si="0"/>
        <v>-1.4814814814814814</v>
      </c>
      <c r="H15" s="2">
        <f>+B15-C15+'Febrero 2013'!H15</f>
        <v>482</v>
      </c>
      <c r="I15" s="22">
        <f>+'Marzo 2012'!H15</f>
        <v>528</v>
      </c>
      <c r="J15" s="18">
        <f t="shared" si="1"/>
        <v>-8.7121212121212128</v>
      </c>
    </row>
    <row r="16" spans="1:10" ht="13" x14ac:dyDescent="0.15">
      <c r="A16" s="1" t="s">
        <v>14</v>
      </c>
      <c r="B16" s="23">
        <v>42</v>
      </c>
      <c r="C16" s="2">
        <v>40</v>
      </c>
      <c r="D16" s="18">
        <f t="shared" si="2"/>
        <v>5</v>
      </c>
      <c r="E16" s="2">
        <f>+B16+'Febrero 2013'!E16</f>
        <v>111</v>
      </c>
      <c r="F16" s="2">
        <f>+C16+'Febrero 2013'!F16</f>
        <v>113</v>
      </c>
      <c r="G16" s="18">
        <f t="shared" si="0"/>
        <v>-1.7699115044247788</v>
      </c>
      <c r="H16" s="2">
        <f>+B16-C16+'Febrero 2013'!H16</f>
        <v>474</v>
      </c>
      <c r="I16" s="22">
        <f>+'Marzo 2012'!H16</f>
        <v>501</v>
      </c>
      <c r="J16" s="18">
        <f t="shared" si="1"/>
        <v>-5.3892215568862278</v>
      </c>
    </row>
    <row r="17" spans="1:10" ht="13" x14ac:dyDescent="0.15">
      <c r="A17" s="1" t="s">
        <v>15</v>
      </c>
      <c r="B17" s="23">
        <v>29</v>
      </c>
      <c r="C17" s="2">
        <v>33</v>
      </c>
      <c r="D17" s="18">
        <f t="shared" si="2"/>
        <v>-12.121212121212121</v>
      </c>
      <c r="E17" s="2">
        <f>+B17+'Febrero 2013'!E17</f>
        <v>83</v>
      </c>
      <c r="F17" s="2">
        <f>+C17+'Febrero 2013'!F17</f>
        <v>86</v>
      </c>
      <c r="G17" s="18">
        <f t="shared" si="0"/>
        <v>-3.4883720930232558</v>
      </c>
      <c r="H17" s="2">
        <f>+B17-C17+'Febrero 2013'!H17</f>
        <v>401</v>
      </c>
      <c r="I17" s="22">
        <f>+'Marzo 2012'!H17</f>
        <v>398</v>
      </c>
      <c r="J17" s="18">
        <f t="shared" si="1"/>
        <v>0.75376884422110557</v>
      </c>
    </row>
    <row r="18" spans="1:10" ht="13" x14ac:dyDescent="0.15">
      <c r="A18" s="1" t="s">
        <v>0</v>
      </c>
      <c r="B18" s="23">
        <v>15</v>
      </c>
      <c r="C18" s="2">
        <v>37</v>
      </c>
      <c r="D18" s="18">
        <f t="shared" si="2"/>
        <v>-59.45945945945946</v>
      </c>
      <c r="E18" s="2">
        <f>+B18+'Febrero 2013'!E18</f>
        <v>65</v>
      </c>
      <c r="F18" s="2">
        <f>+C18+'Febrero 2013'!F18</f>
        <v>122</v>
      </c>
      <c r="G18" s="18">
        <f t="shared" si="0"/>
        <v>-46.721311475409834</v>
      </c>
      <c r="H18" s="2">
        <f>+B18-C18+'Febrero 2013'!H18</f>
        <v>306</v>
      </c>
      <c r="I18" s="22">
        <f>+'Marzo 2012'!H18</f>
        <v>432</v>
      </c>
      <c r="J18" s="18">
        <f t="shared" si="1"/>
        <v>-29.166666666666668</v>
      </c>
    </row>
    <row r="19" spans="1:10" ht="13" x14ac:dyDescent="0.15">
      <c r="A19" s="4" t="s">
        <v>3</v>
      </c>
      <c r="B19" s="5">
        <f>SUM(B14:B18)</f>
        <v>161</v>
      </c>
      <c r="C19" s="5">
        <f>SUM(C14:C18)</f>
        <v>201</v>
      </c>
      <c r="D19" s="7">
        <f>+(B19-C19)*100/C19</f>
        <v>-19.900497512437809</v>
      </c>
      <c r="E19" s="5">
        <f>SUM(E14:E18)</f>
        <v>488</v>
      </c>
      <c r="F19" s="5">
        <f>SUM(F14:F18)</f>
        <v>565</v>
      </c>
      <c r="G19" s="7">
        <f t="shared" si="0"/>
        <v>-13.628318584070797</v>
      </c>
      <c r="H19" s="5">
        <f>SUM(H14:H18)</f>
        <v>2121</v>
      </c>
      <c r="I19" s="5">
        <f>SUM(I14:I18)</f>
        <v>2407</v>
      </c>
      <c r="J19" s="7">
        <f t="shared" si="1"/>
        <v>-11.882010801828002</v>
      </c>
    </row>
    <row r="20" spans="1:10" ht="13" x14ac:dyDescent="0.15">
      <c r="A20" s="1" t="s">
        <v>16</v>
      </c>
      <c r="B20" s="23">
        <v>15</v>
      </c>
      <c r="C20" s="2">
        <v>35</v>
      </c>
      <c r="D20" s="18">
        <f t="shared" ref="D20:D27" si="3">+(B20-C20)*100/C20</f>
        <v>-57.142857142857146</v>
      </c>
      <c r="E20" s="2">
        <f>+B20+'Febrero 2013'!E20</f>
        <v>64</v>
      </c>
      <c r="F20" s="2">
        <f>+C20+'Febrero 2013'!F20</f>
        <v>116</v>
      </c>
      <c r="G20" s="18">
        <f t="shared" si="0"/>
        <v>-44.827586206896555</v>
      </c>
      <c r="H20" s="2">
        <f>+B20-C20+'Febrero 2013'!H20</f>
        <v>402</v>
      </c>
      <c r="I20" s="22">
        <f>+'Marzo 2012'!H20</f>
        <v>498</v>
      </c>
      <c r="J20" s="18">
        <f t="shared" si="1"/>
        <v>-19.277108433734941</v>
      </c>
    </row>
    <row r="21" spans="1:10" ht="13" x14ac:dyDescent="0.15">
      <c r="A21" s="1" t="s">
        <v>17</v>
      </c>
      <c r="B21" s="23">
        <v>19</v>
      </c>
      <c r="C21" s="2">
        <v>35</v>
      </c>
      <c r="D21" s="18">
        <f t="shared" si="3"/>
        <v>-45.714285714285715</v>
      </c>
      <c r="E21" s="2">
        <f>+B21+'Febrero 2013'!E21</f>
        <v>65</v>
      </c>
      <c r="F21" s="2">
        <f>+C21+'Febrero 2013'!F21</f>
        <v>104</v>
      </c>
      <c r="G21" s="18">
        <f t="shared" si="0"/>
        <v>-37.5</v>
      </c>
      <c r="H21" s="2">
        <f>+B21-C21+'Febrero 2013'!H21</f>
        <v>310</v>
      </c>
      <c r="I21" s="22">
        <f>+'Marzo 2012'!H21</f>
        <v>434</v>
      </c>
      <c r="J21" s="18">
        <f t="shared" si="1"/>
        <v>-28.571428571428573</v>
      </c>
    </row>
    <row r="22" spans="1:10" ht="13" x14ac:dyDescent="0.15">
      <c r="A22" s="1" t="s">
        <v>19</v>
      </c>
      <c r="B22" s="23">
        <v>4</v>
      </c>
      <c r="C22" s="2">
        <v>5</v>
      </c>
      <c r="D22" s="18">
        <f t="shared" si="3"/>
        <v>-20</v>
      </c>
      <c r="E22" s="2">
        <f>+B22+'Febrero 2013'!E22</f>
        <v>13</v>
      </c>
      <c r="F22" s="2">
        <f>+C22+'Febrero 2013'!F22</f>
        <v>12</v>
      </c>
      <c r="G22" s="18">
        <f t="shared" si="0"/>
        <v>8.3333333333333339</v>
      </c>
      <c r="H22" s="2">
        <f>+B22-C22+'Febrero 2013'!H22</f>
        <v>47</v>
      </c>
      <c r="I22" s="22">
        <f>+'Marzo 2012'!H22</f>
        <v>59</v>
      </c>
      <c r="J22" s="18">
        <f t="shared" si="1"/>
        <v>-20.338983050847457</v>
      </c>
    </row>
    <row r="23" spans="1:10" ht="13" x14ac:dyDescent="0.15">
      <c r="A23" s="1" t="s">
        <v>18</v>
      </c>
      <c r="B23" s="23">
        <v>15</v>
      </c>
      <c r="C23" s="2">
        <v>13</v>
      </c>
      <c r="D23" s="18">
        <f t="shared" si="3"/>
        <v>15.384615384615385</v>
      </c>
      <c r="E23" s="2">
        <f>+B23+'Febrero 2013'!E23</f>
        <v>53</v>
      </c>
      <c r="F23" s="2">
        <f>+C23+'Febrero 2013'!F23</f>
        <v>52</v>
      </c>
      <c r="G23" s="18">
        <f t="shared" si="0"/>
        <v>1.9230769230769231</v>
      </c>
      <c r="H23" s="2">
        <f>+B23-C23+'Febrero 2013'!H23</f>
        <v>210</v>
      </c>
      <c r="I23" s="22">
        <f>+'Marzo 2012'!H23</f>
        <v>250</v>
      </c>
      <c r="J23" s="18">
        <f t="shared" si="1"/>
        <v>-16</v>
      </c>
    </row>
    <row r="24" spans="1:10" ht="13" x14ac:dyDescent="0.15">
      <c r="A24" s="1" t="s">
        <v>20</v>
      </c>
      <c r="B24" s="23">
        <v>16</v>
      </c>
      <c r="C24" s="2">
        <v>14</v>
      </c>
      <c r="D24" s="18">
        <f t="shared" si="3"/>
        <v>14.285714285714286</v>
      </c>
      <c r="E24" s="2">
        <f>+B24+'Febrero 2013'!E24</f>
        <v>42</v>
      </c>
      <c r="F24" s="2">
        <f>+C24+'Febrero 2013'!F24</f>
        <v>37</v>
      </c>
      <c r="G24" s="18">
        <f t="shared" si="0"/>
        <v>13.513513513513514</v>
      </c>
      <c r="H24" s="2">
        <f>+B24-C24+'Febrero 2013'!H24</f>
        <v>165</v>
      </c>
      <c r="I24" s="22">
        <f>+'Marzo 2012'!H24</f>
        <v>185</v>
      </c>
      <c r="J24" s="18">
        <f t="shared" si="1"/>
        <v>-10.810810810810811</v>
      </c>
    </row>
    <row r="25" spans="1:10" ht="13" x14ac:dyDescent="0.15">
      <c r="A25" s="1" t="s">
        <v>22</v>
      </c>
      <c r="B25" s="23">
        <v>20</v>
      </c>
      <c r="C25" s="2">
        <v>26</v>
      </c>
      <c r="D25" s="18">
        <f t="shared" si="3"/>
        <v>-23.076923076923077</v>
      </c>
      <c r="E25" s="2">
        <f>+B25+'Febrero 2013'!E25</f>
        <v>71</v>
      </c>
      <c r="F25" s="2">
        <f>+C25+'Febrero 2013'!F25</f>
        <v>95</v>
      </c>
      <c r="G25" s="18">
        <f t="shared" si="0"/>
        <v>-25.263157894736842</v>
      </c>
      <c r="H25" s="2">
        <f>+B25-C25+'Febrero 2013'!H25</f>
        <v>348</v>
      </c>
      <c r="I25" s="22">
        <f>+'Marzo 2012'!H25</f>
        <v>326</v>
      </c>
      <c r="J25" s="18">
        <f t="shared" si="1"/>
        <v>6.7484662576687118</v>
      </c>
    </row>
    <row r="26" spans="1:10" ht="13" x14ac:dyDescent="0.15">
      <c r="A26" s="1" t="s">
        <v>21</v>
      </c>
      <c r="B26" s="23">
        <v>5</v>
      </c>
      <c r="C26" s="2">
        <v>4</v>
      </c>
      <c r="D26" s="18">
        <f t="shared" si="3"/>
        <v>25</v>
      </c>
      <c r="E26" s="2">
        <f>+B26+'Febrero 2013'!E26</f>
        <v>19</v>
      </c>
      <c r="F26" s="2">
        <f>+C26+'Febrero 2013'!F26</f>
        <v>17</v>
      </c>
      <c r="G26" s="18">
        <f t="shared" si="0"/>
        <v>11.764705882352942</v>
      </c>
      <c r="H26" s="2">
        <f>+B26-C26+'Febrero 2013'!H26</f>
        <v>69</v>
      </c>
      <c r="I26" s="22">
        <f>+'Marzo 2012'!H26</f>
        <v>81</v>
      </c>
      <c r="J26" s="18">
        <f t="shared" si="1"/>
        <v>-14.814814814814815</v>
      </c>
    </row>
    <row r="27" spans="1:10" ht="13" x14ac:dyDescent="0.15">
      <c r="A27" s="1" t="s">
        <v>28</v>
      </c>
      <c r="B27" s="23">
        <v>3</v>
      </c>
      <c r="C27" s="2">
        <v>6</v>
      </c>
      <c r="D27" s="18">
        <f t="shared" si="3"/>
        <v>-50</v>
      </c>
      <c r="E27" s="2">
        <f>+B27+'Febrero 2013'!E27</f>
        <v>11</v>
      </c>
      <c r="F27" s="2">
        <f>+C27+'Febrero 2013'!F27</f>
        <v>16</v>
      </c>
      <c r="G27" s="18">
        <f t="shared" si="0"/>
        <v>-31.25</v>
      </c>
      <c r="H27" s="2">
        <f>+B27-C27+'Febrero 2013'!H27</f>
        <v>53</v>
      </c>
      <c r="I27" s="22">
        <f>+'Marzo 2012'!H27</f>
        <v>42</v>
      </c>
      <c r="J27" s="18">
        <f t="shared" si="1"/>
        <v>26.19047619047619</v>
      </c>
    </row>
    <row r="28" spans="1:10" x14ac:dyDescent="0.15">
      <c r="A28" s="8" t="s">
        <v>30</v>
      </c>
      <c r="B28" s="6">
        <f>SUM(B20:B27)</f>
        <v>97</v>
      </c>
      <c r="C28" s="6">
        <f>SUM(C20:C27)</f>
        <v>138</v>
      </c>
      <c r="D28" s="7">
        <f>+(B28-C28)*100/C28</f>
        <v>-29.710144927536231</v>
      </c>
      <c r="E28" s="6">
        <f>SUM(E20:E27)</f>
        <v>338</v>
      </c>
      <c r="F28" s="6">
        <f>SUM(F20:F27)</f>
        <v>449</v>
      </c>
      <c r="G28" s="7">
        <f>+(E28-F28)*100/F28</f>
        <v>-24.721603563474389</v>
      </c>
      <c r="H28" s="6">
        <f>SUM(H20:H27)</f>
        <v>1604</v>
      </c>
      <c r="I28" s="6">
        <f>SUM(I20:I27)</f>
        <v>1875</v>
      </c>
      <c r="J28" s="7">
        <f>+(H28-I28)*100/I28</f>
        <v>-14.453333333333333</v>
      </c>
    </row>
    <row r="29" spans="1:10" ht="14" x14ac:dyDescent="0.15">
      <c r="A29" s="16" t="s">
        <v>27</v>
      </c>
      <c r="B29" s="14">
        <f>+B7+B13+B19+B28</f>
        <v>586</v>
      </c>
      <c r="C29" s="14">
        <f>+C7+C13+C19+C28</f>
        <v>773</v>
      </c>
      <c r="D29" s="15">
        <f>+(B29-C29)*100/C29</f>
        <v>-24.191461836998705</v>
      </c>
      <c r="E29" s="14">
        <f t="shared" ref="E29:I29" si="4">+E7+E13+E19+E28</f>
        <v>1795</v>
      </c>
      <c r="F29" s="14">
        <f t="shared" si="4"/>
        <v>2176</v>
      </c>
      <c r="G29" s="15">
        <f>+(E29-F29)*100/F29</f>
        <v>-17.509191176470587</v>
      </c>
      <c r="H29" s="14">
        <f t="shared" si="4"/>
        <v>8277</v>
      </c>
      <c r="I29" s="14">
        <f t="shared" si="4"/>
        <v>9509</v>
      </c>
      <c r="J29" s="15">
        <f>+(H29-I29)*100/I29</f>
        <v>-12.956146808286887</v>
      </c>
    </row>
    <row r="30" spans="1:10" x14ac:dyDescent="0.15">
      <c r="A30" s="13" t="s">
        <v>31</v>
      </c>
      <c r="B30" s="13">
        <f>+B29-B7</f>
        <v>527</v>
      </c>
      <c r="C30" s="13">
        <f>+C29-C7</f>
        <v>685</v>
      </c>
      <c r="D30" s="12">
        <f>+(B30-C30)*100/C30</f>
        <v>-23.065693430656935</v>
      </c>
      <c r="E30" s="13">
        <f t="shared" ref="E30:I30" si="5">+E29-E7</f>
        <v>1570</v>
      </c>
      <c r="F30" s="13">
        <f t="shared" si="5"/>
        <v>1938</v>
      </c>
      <c r="G30" s="12">
        <f>+(E30-F30)*100/F30</f>
        <v>-18.988648090815275</v>
      </c>
      <c r="H30" s="13">
        <f t="shared" si="5"/>
        <v>7366</v>
      </c>
      <c r="I30" s="13">
        <f t="shared" si="5"/>
        <v>8418</v>
      </c>
      <c r="J30" s="12">
        <f>+(H30-I30)*100/I30</f>
        <v>-12.497030173437871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31</v>
      </c>
      <c r="C4" s="2">
        <v>23</v>
      </c>
      <c r="D4" s="18">
        <f>+(B4-C4)*100/C4</f>
        <v>34.782608695652172</v>
      </c>
      <c r="E4" s="2">
        <f>+B4+'Enero 2013'!E4</f>
        <v>63</v>
      </c>
      <c r="F4" s="2">
        <f>+C4+'Enero 2013'!F4</f>
        <v>42</v>
      </c>
      <c r="G4" s="18">
        <f t="shared" ref="G4:G27" si="0">+(E4-F4)*100/F4</f>
        <v>50</v>
      </c>
      <c r="H4" s="2">
        <f>+B4-C4+'Enero 2013'!H4</f>
        <v>309</v>
      </c>
      <c r="I4" s="2">
        <f>+'Febrero 2012'!H4</f>
        <v>376</v>
      </c>
      <c r="J4" s="18">
        <f t="shared" ref="J4:J27" si="1">+(H4-I4)*100/I4</f>
        <v>-17.819148936170212</v>
      </c>
    </row>
    <row r="5" spans="1:10" ht="13" x14ac:dyDescent="0.15">
      <c r="A5" s="1" t="s">
        <v>5</v>
      </c>
      <c r="B5" s="23">
        <v>20</v>
      </c>
      <c r="C5" s="2">
        <v>20</v>
      </c>
      <c r="D5" s="18">
        <f t="shared" ref="D5:D18" si="2">+(B5-C5)*100/C5</f>
        <v>0</v>
      </c>
      <c r="E5" s="2">
        <f>+B5+'Enero 2013'!E5</f>
        <v>40</v>
      </c>
      <c r="F5" s="2">
        <f>+C5+'Enero 2013'!F5</f>
        <v>41</v>
      </c>
      <c r="G5" s="18">
        <f t="shared" si="0"/>
        <v>-2.4390243902439024</v>
      </c>
      <c r="H5" s="2">
        <f>+B5-C5+'Enero 2013'!H5</f>
        <v>256</v>
      </c>
      <c r="I5" s="2">
        <f>+'Febrero 2012'!H5</f>
        <v>337</v>
      </c>
      <c r="J5" s="18">
        <f t="shared" si="1"/>
        <v>-24.03560830860534</v>
      </c>
    </row>
    <row r="6" spans="1:10" ht="13" x14ac:dyDescent="0.15">
      <c r="A6" s="1" t="s">
        <v>6</v>
      </c>
      <c r="B6" s="23">
        <v>29</v>
      </c>
      <c r="C6" s="2">
        <v>39</v>
      </c>
      <c r="D6" s="18">
        <f t="shared" si="2"/>
        <v>-25.641025641025642</v>
      </c>
      <c r="E6" s="2">
        <f>+B6+'Enero 2013'!E6</f>
        <v>63</v>
      </c>
      <c r="F6" s="2">
        <f>+C6+'Enero 2013'!F6</f>
        <v>67</v>
      </c>
      <c r="G6" s="18">
        <f t="shared" si="0"/>
        <v>-5.9701492537313436</v>
      </c>
      <c r="H6" s="2">
        <f>+B6-C6+'Enero 2013'!H6</f>
        <v>375</v>
      </c>
      <c r="I6" s="2">
        <f>+'Febrero 2012'!H6</f>
        <v>438</v>
      </c>
      <c r="J6" s="18">
        <f t="shared" si="1"/>
        <v>-14.383561643835616</v>
      </c>
    </row>
    <row r="7" spans="1:10" ht="13" x14ac:dyDescent="0.15">
      <c r="A7" s="4" t="s">
        <v>1</v>
      </c>
      <c r="B7" s="5">
        <f>SUM(B4:B6)</f>
        <v>80</v>
      </c>
      <c r="C7" s="5">
        <f>SUM(C4:C6)</f>
        <v>82</v>
      </c>
      <c r="D7" s="7">
        <f>+(B7-C7)*100/C7</f>
        <v>-2.4390243902439024</v>
      </c>
      <c r="E7" s="5">
        <f>SUM(E4:E6)</f>
        <v>166</v>
      </c>
      <c r="F7" s="5">
        <f>SUM(F4:F6)</f>
        <v>150</v>
      </c>
      <c r="G7" s="7">
        <f t="shared" si="0"/>
        <v>10.666666666666666</v>
      </c>
      <c r="H7" s="5">
        <f>SUM(H4:H6)</f>
        <v>940</v>
      </c>
      <c r="I7" s="5">
        <f>SUM(I4:I6)</f>
        <v>1151</v>
      </c>
      <c r="J7" s="7">
        <f t="shared" si="1"/>
        <v>-18.331885317115553</v>
      </c>
    </row>
    <row r="8" spans="1:10" ht="13" x14ac:dyDescent="0.15">
      <c r="A8" s="1" t="s">
        <v>7</v>
      </c>
      <c r="B8" s="23">
        <v>5</v>
      </c>
      <c r="C8" s="2">
        <v>8</v>
      </c>
      <c r="D8" s="18">
        <f t="shared" si="2"/>
        <v>-37.5</v>
      </c>
      <c r="E8" s="2">
        <f>+B8+'Enero 2013'!E8</f>
        <v>14</v>
      </c>
      <c r="F8" s="2">
        <f>+C8+'Enero 2013'!F8</f>
        <v>18</v>
      </c>
      <c r="G8" s="18">
        <f t="shared" si="0"/>
        <v>-22.222222222222221</v>
      </c>
      <c r="H8" s="2">
        <f>+B8-C8+'Enero 2013'!H8</f>
        <v>141</v>
      </c>
      <c r="I8" s="2">
        <f>+'Febrero 2012'!H8</f>
        <v>110</v>
      </c>
      <c r="J8" s="18">
        <f t="shared" si="1"/>
        <v>28.181818181818183</v>
      </c>
    </row>
    <row r="9" spans="1:10" ht="13" x14ac:dyDescent="0.15">
      <c r="A9" s="1" t="s">
        <v>8</v>
      </c>
      <c r="B9" s="23">
        <v>10</v>
      </c>
      <c r="C9" s="2">
        <v>8</v>
      </c>
      <c r="D9" s="18">
        <f t="shared" si="2"/>
        <v>25</v>
      </c>
      <c r="E9" s="2">
        <f>+B9+'Enero 2013'!E9</f>
        <v>18</v>
      </c>
      <c r="F9" s="2">
        <f>+C9+'Enero 2013'!F9</f>
        <v>16</v>
      </c>
      <c r="G9" s="18">
        <f t="shared" si="0"/>
        <v>12.5</v>
      </c>
      <c r="H9" s="2">
        <f>+B9-C9+'Enero 2013'!H9</f>
        <v>152</v>
      </c>
      <c r="I9" s="2">
        <f>+'Febrero 2012'!H9</f>
        <v>142</v>
      </c>
      <c r="J9" s="18">
        <f t="shared" si="1"/>
        <v>7.042253521126761</v>
      </c>
    </row>
    <row r="10" spans="1:10" ht="13" x14ac:dyDescent="0.15">
      <c r="A10" s="1" t="s">
        <v>9</v>
      </c>
      <c r="B10" s="23">
        <v>21</v>
      </c>
      <c r="C10" s="2">
        <v>27</v>
      </c>
      <c r="D10" s="18">
        <f t="shared" si="2"/>
        <v>-22.222222222222221</v>
      </c>
      <c r="E10" s="2">
        <f>+B10+'Enero 2013'!E10</f>
        <v>49</v>
      </c>
      <c r="F10" s="2">
        <f>+C10+'Enero 2013'!F10</f>
        <v>58</v>
      </c>
      <c r="G10" s="18">
        <f t="shared" si="0"/>
        <v>-15.517241379310345</v>
      </c>
      <c r="H10" s="2">
        <f>+B10-C10+'Enero 2013'!H10</f>
        <v>370</v>
      </c>
      <c r="I10" s="2">
        <f>+'Febrero 2012'!H10</f>
        <v>444</v>
      </c>
      <c r="J10" s="18">
        <f t="shared" si="1"/>
        <v>-16.666666666666668</v>
      </c>
    </row>
    <row r="11" spans="1:10" ht="13" x14ac:dyDescent="0.15">
      <c r="A11" s="1" t="s">
        <v>10</v>
      </c>
      <c r="B11" s="23">
        <v>61</v>
      </c>
      <c r="C11" s="2">
        <v>83</v>
      </c>
      <c r="D11" s="18">
        <f t="shared" si="2"/>
        <v>-26.506024096385541</v>
      </c>
      <c r="E11" s="2">
        <f>+B11+'Enero 2013'!E11</f>
        <v>131</v>
      </c>
      <c r="F11" s="2">
        <f>+C11+'Enero 2013'!F11</f>
        <v>151</v>
      </c>
      <c r="G11" s="18">
        <f t="shared" si="0"/>
        <v>-13.245033112582782</v>
      </c>
      <c r="H11" s="2">
        <f>+B11-C11+'Enero 2013'!H11</f>
        <v>830</v>
      </c>
      <c r="I11" s="2">
        <f>+'Febrero 2012'!H11</f>
        <v>1079</v>
      </c>
      <c r="J11" s="18">
        <f t="shared" si="1"/>
        <v>-23.076923076923077</v>
      </c>
    </row>
    <row r="12" spans="1:10" ht="13" x14ac:dyDescent="0.15">
      <c r="A12" s="1" t="s">
        <v>11</v>
      </c>
      <c r="B12" s="23">
        <v>140</v>
      </c>
      <c r="C12" s="2">
        <v>170</v>
      </c>
      <c r="D12" s="18">
        <f t="shared" si="2"/>
        <v>-17.647058823529413</v>
      </c>
      <c r="E12" s="2">
        <f>+B12+'Enero 2013'!E12</f>
        <v>263</v>
      </c>
      <c r="F12" s="2">
        <f>+C12+'Enero 2013'!F12</f>
        <v>335</v>
      </c>
      <c r="G12" s="18">
        <f t="shared" si="0"/>
        <v>-21.492537313432837</v>
      </c>
      <c r="H12" s="2">
        <f>+B12-C12+'Enero 2013'!H12</f>
        <v>2225</v>
      </c>
      <c r="I12" s="2">
        <f>+'Febrero 2012'!H12</f>
        <v>2488</v>
      </c>
      <c r="J12" s="18">
        <f t="shared" si="1"/>
        <v>-10.570739549839228</v>
      </c>
    </row>
    <row r="13" spans="1:10" ht="13" x14ac:dyDescent="0.15">
      <c r="A13" s="4" t="s">
        <v>2</v>
      </c>
      <c r="B13" s="5">
        <f>SUM(B8:B12)</f>
        <v>237</v>
      </c>
      <c r="C13" s="5">
        <f>SUM(C8:C12)</f>
        <v>296</v>
      </c>
      <c r="D13" s="7">
        <f>+(B13-C13)*100/C13</f>
        <v>-19.932432432432432</v>
      </c>
      <c r="E13" s="5">
        <f>SUM(E8:E12)</f>
        <v>475</v>
      </c>
      <c r="F13" s="5">
        <f>SUM(F8:F12)</f>
        <v>578</v>
      </c>
      <c r="G13" s="7">
        <f t="shared" si="0"/>
        <v>-17.820069204152251</v>
      </c>
      <c r="H13" s="5">
        <f>SUM(H8:H12)</f>
        <v>3718</v>
      </c>
      <c r="I13" s="5">
        <f>SUM(I8:I12)</f>
        <v>4263</v>
      </c>
      <c r="J13" s="7">
        <f t="shared" si="1"/>
        <v>-12.784424114473376</v>
      </c>
    </row>
    <row r="14" spans="1:10" ht="13" x14ac:dyDescent="0.15">
      <c r="A14" s="1" t="s">
        <v>12</v>
      </c>
      <c r="B14" s="23">
        <v>35</v>
      </c>
      <c r="C14" s="2">
        <v>40</v>
      </c>
      <c r="D14" s="18">
        <f t="shared" si="2"/>
        <v>-12.5</v>
      </c>
      <c r="E14" s="2">
        <f>+B14+'Enero 2013'!E14</f>
        <v>59</v>
      </c>
      <c r="F14" s="2">
        <f>+C14+'Enero 2013'!F14</f>
        <v>76</v>
      </c>
      <c r="G14" s="18">
        <f t="shared" si="0"/>
        <v>-22.368421052631579</v>
      </c>
      <c r="H14" s="2">
        <f>+B14-C14+'Enero 2013'!H14</f>
        <v>454</v>
      </c>
      <c r="I14" s="2">
        <f>+'Febrero 2012'!H14</f>
        <v>569</v>
      </c>
      <c r="J14" s="18">
        <f t="shared" si="1"/>
        <v>-20.210896309314588</v>
      </c>
    </row>
    <row r="15" spans="1:10" ht="13" x14ac:dyDescent="0.15">
      <c r="A15" s="1" t="s">
        <v>13</v>
      </c>
      <c r="B15" s="23">
        <v>58</v>
      </c>
      <c r="C15" s="2">
        <v>32</v>
      </c>
      <c r="D15" s="18">
        <f t="shared" si="2"/>
        <v>81.25</v>
      </c>
      <c r="E15" s="2">
        <f>+B15+'Enero 2013'!E15</f>
        <v>95</v>
      </c>
      <c r="F15" s="2">
        <f>+C15+'Enero 2013'!F15</f>
        <v>77</v>
      </c>
      <c r="G15" s="18">
        <f t="shared" si="0"/>
        <v>23.376623376623378</v>
      </c>
      <c r="H15" s="2">
        <f>+B15-C15+'Enero 2013'!H15</f>
        <v>502</v>
      </c>
      <c r="I15" s="2">
        <f>+'Febrero 2012'!H15</f>
        <v>515</v>
      </c>
      <c r="J15" s="18">
        <f t="shared" si="1"/>
        <v>-2.5242718446601944</v>
      </c>
    </row>
    <row r="16" spans="1:10" ht="13" x14ac:dyDescent="0.15">
      <c r="A16" s="1" t="s">
        <v>14</v>
      </c>
      <c r="B16" s="23">
        <v>46</v>
      </c>
      <c r="C16" s="2">
        <v>40</v>
      </c>
      <c r="D16" s="18">
        <f t="shared" si="2"/>
        <v>15</v>
      </c>
      <c r="E16" s="2">
        <f>+B16+'Enero 2013'!E16</f>
        <v>69</v>
      </c>
      <c r="F16" s="2">
        <f>+C16+'Enero 2013'!F16</f>
        <v>73</v>
      </c>
      <c r="G16" s="18">
        <f t="shared" si="0"/>
        <v>-5.4794520547945202</v>
      </c>
      <c r="H16" s="2">
        <f>+B16-C16+'Enero 2013'!H16</f>
        <v>472</v>
      </c>
      <c r="I16" s="2">
        <f>+'Febrero 2012'!H16</f>
        <v>512</v>
      </c>
      <c r="J16" s="18">
        <f t="shared" si="1"/>
        <v>-7.8125</v>
      </c>
    </row>
    <row r="17" spans="1:10" ht="13" x14ac:dyDescent="0.15">
      <c r="A17" s="1" t="s">
        <v>15</v>
      </c>
      <c r="B17" s="23">
        <v>25</v>
      </c>
      <c r="C17" s="2">
        <v>27</v>
      </c>
      <c r="D17" s="18">
        <f t="shared" si="2"/>
        <v>-7.4074074074074074</v>
      </c>
      <c r="E17" s="2">
        <f>+B17+'Enero 2013'!E17</f>
        <v>54</v>
      </c>
      <c r="F17" s="2">
        <f>+C17+'Enero 2013'!F17</f>
        <v>53</v>
      </c>
      <c r="G17" s="18">
        <f t="shared" si="0"/>
        <v>1.8867924528301887</v>
      </c>
      <c r="H17" s="2">
        <f>+B17-C17+'Enero 2013'!H17</f>
        <v>405</v>
      </c>
      <c r="I17" s="2">
        <f>+'Febrero 2012'!H17</f>
        <v>434</v>
      </c>
      <c r="J17" s="18">
        <f t="shared" si="1"/>
        <v>-6.6820276497695854</v>
      </c>
    </row>
    <row r="18" spans="1:10" ht="13" x14ac:dyDescent="0.15">
      <c r="A18" s="1" t="s">
        <v>0</v>
      </c>
      <c r="B18" s="23">
        <v>27</v>
      </c>
      <c r="C18" s="2">
        <v>32</v>
      </c>
      <c r="D18" s="18">
        <f t="shared" si="2"/>
        <v>-15.625</v>
      </c>
      <c r="E18" s="2">
        <f>+B18+'Enero 2013'!E18</f>
        <v>50</v>
      </c>
      <c r="F18" s="2">
        <f>+C18+'Enero 2013'!F18</f>
        <v>85</v>
      </c>
      <c r="G18" s="18">
        <f t="shared" si="0"/>
        <v>-41.176470588235297</v>
      </c>
      <c r="H18" s="2">
        <f>+B18-C18+'Enero 2013'!H18</f>
        <v>328</v>
      </c>
      <c r="I18" s="2">
        <f>+'Febrero 2012'!H18</f>
        <v>430</v>
      </c>
      <c r="J18" s="18">
        <f t="shared" si="1"/>
        <v>-23.720930232558139</v>
      </c>
    </row>
    <row r="19" spans="1:10" ht="13" x14ac:dyDescent="0.15">
      <c r="A19" s="4" t="s">
        <v>3</v>
      </c>
      <c r="B19" s="5">
        <f>SUM(B14:B18)</f>
        <v>191</v>
      </c>
      <c r="C19" s="5">
        <f>SUM(C14:C18)</f>
        <v>171</v>
      </c>
      <c r="D19" s="7">
        <f>+(B19-C19)*100/C19</f>
        <v>11.695906432748538</v>
      </c>
      <c r="E19" s="5">
        <f>SUM(E14:E18)</f>
        <v>327</v>
      </c>
      <c r="F19" s="5">
        <f>SUM(F14:F18)</f>
        <v>364</v>
      </c>
      <c r="G19" s="7">
        <f t="shared" si="0"/>
        <v>-10.164835164835164</v>
      </c>
      <c r="H19" s="5">
        <f>SUM(H14:H18)</f>
        <v>2161</v>
      </c>
      <c r="I19" s="5">
        <f>SUM(I14:I18)</f>
        <v>2460</v>
      </c>
      <c r="J19" s="7">
        <f t="shared" si="1"/>
        <v>-12.154471544715447</v>
      </c>
    </row>
    <row r="20" spans="1:10" ht="13" x14ac:dyDescent="0.15">
      <c r="A20" s="1" t="s">
        <v>16</v>
      </c>
      <c r="B20" s="23">
        <v>27</v>
      </c>
      <c r="C20" s="2">
        <v>51</v>
      </c>
      <c r="D20" s="18">
        <f t="shared" ref="D20:D27" si="3">+(B20-C20)*100/C20</f>
        <v>-47.058823529411768</v>
      </c>
      <c r="E20" s="2">
        <f>+B20+'Enero 2013'!E20</f>
        <v>49</v>
      </c>
      <c r="F20" s="2">
        <f>+C20+'Enero 2013'!F20</f>
        <v>81</v>
      </c>
      <c r="G20" s="18">
        <f t="shared" si="0"/>
        <v>-39.506172839506171</v>
      </c>
      <c r="H20" s="2">
        <f>+B20-C20+'Enero 2013'!H20</f>
        <v>422</v>
      </c>
      <c r="I20" s="2">
        <f>+'Febrero 2012'!H20</f>
        <v>493</v>
      </c>
      <c r="J20" s="18">
        <f t="shared" si="1"/>
        <v>-14.401622718052739</v>
      </c>
    </row>
    <row r="21" spans="1:10" ht="13" x14ac:dyDescent="0.15">
      <c r="A21" s="1" t="s">
        <v>17</v>
      </c>
      <c r="B21" s="23">
        <v>24</v>
      </c>
      <c r="C21" s="2">
        <v>31</v>
      </c>
      <c r="D21" s="18">
        <f t="shared" si="3"/>
        <v>-22.580645161290324</v>
      </c>
      <c r="E21" s="2">
        <f>+B21+'Enero 2013'!E21</f>
        <v>46</v>
      </c>
      <c r="F21" s="2">
        <f>+C21+'Enero 2013'!F21</f>
        <v>69</v>
      </c>
      <c r="G21" s="18">
        <f t="shared" si="0"/>
        <v>-33.333333333333336</v>
      </c>
      <c r="H21" s="2">
        <f>+B21-C21+'Enero 2013'!H21</f>
        <v>326</v>
      </c>
      <c r="I21" s="2">
        <f>+'Febrero 2012'!H21</f>
        <v>430</v>
      </c>
      <c r="J21" s="18">
        <f t="shared" si="1"/>
        <v>-24.186046511627907</v>
      </c>
    </row>
    <row r="22" spans="1:10" ht="13" x14ac:dyDescent="0.15">
      <c r="A22" s="1" t="s">
        <v>19</v>
      </c>
      <c r="B22" s="23">
        <v>4</v>
      </c>
      <c r="C22" s="2">
        <v>5</v>
      </c>
      <c r="D22" s="18">
        <f t="shared" si="3"/>
        <v>-20</v>
      </c>
      <c r="E22" s="2">
        <f>+B22+'Enero 2013'!E22</f>
        <v>9</v>
      </c>
      <c r="F22" s="2">
        <f>+C22+'Enero 2013'!F22</f>
        <v>7</v>
      </c>
      <c r="G22" s="18">
        <f t="shared" si="0"/>
        <v>28.571428571428573</v>
      </c>
      <c r="H22" s="2">
        <f>+B22-C22+'Enero 2013'!H22</f>
        <v>48</v>
      </c>
      <c r="I22" s="2">
        <f>+'Febrero 2012'!H22</f>
        <v>55</v>
      </c>
      <c r="J22" s="18">
        <f t="shared" si="1"/>
        <v>-12.727272727272727</v>
      </c>
    </row>
    <row r="23" spans="1:10" ht="13" x14ac:dyDescent="0.15">
      <c r="A23" s="1" t="s">
        <v>18</v>
      </c>
      <c r="B23" s="23">
        <v>21</v>
      </c>
      <c r="C23" s="2">
        <v>18</v>
      </c>
      <c r="D23" s="18">
        <f t="shared" si="3"/>
        <v>16.666666666666668</v>
      </c>
      <c r="E23" s="2">
        <f>+B23+'Enero 2013'!E23</f>
        <v>38</v>
      </c>
      <c r="F23" s="2">
        <f>+C23+'Enero 2013'!F23</f>
        <v>39</v>
      </c>
      <c r="G23" s="18">
        <f t="shared" si="0"/>
        <v>-2.5641025641025643</v>
      </c>
      <c r="H23" s="2">
        <f>+B23-C23+'Enero 2013'!H23</f>
        <v>208</v>
      </c>
      <c r="I23" s="2">
        <f>+'Febrero 2012'!H23</f>
        <v>251</v>
      </c>
      <c r="J23" s="18">
        <f t="shared" si="1"/>
        <v>-17.131474103585656</v>
      </c>
    </row>
    <row r="24" spans="1:10" ht="13" x14ac:dyDescent="0.15">
      <c r="A24" s="1" t="s">
        <v>20</v>
      </c>
      <c r="B24" s="23">
        <v>11</v>
      </c>
      <c r="C24" s="2">
        <v>11</v>
      </c>
      <c r="D24" s="18">
        <f t="shared" si="3"/>
        <v>0</v>
      </c>
      <c r="E24" s="2">
        <f>+B24+'Enero 2013'!E24</f>
        <v>26</v>
      </c>
      <c r="F24" s="2">
        <f>+C24+'Enero 2013'!F24</f>
        <v>23</v>
      </c>
      <c r="G24" s="18">
        <f t="shared" si="0"/>
        <v>13.043478260869565</v>
      </c>
      <c r="H24" s="2">
        <f>+B24-C24+'Enero 2013'!H24</f>
        <v>163</v>
      </c>
      <c r="I24" s="2">
        <f>+'Febrero 2012'!H24</f>
        <v>192</v>
      </c>
      <c r="J24" s="18">
        <f t="shared" si="1"/>
        <v>-15.104166666666666</v>
      </c>
    </row>
    <row r="25" spans="1:10" ht="13" x14ac:dyDescent="0.15">
      <c r="A25" s="1" t="s">
        <v>22</v>
      </c>
      <c r="B25" s="23">
        <v>18</v>
      </c>
      <c r="C25" s="2">
        <v>30</v>
      </c>
      <c r="D25" s="18">
        <f t="shared" si="3"/>
        <v>-40</v>
      </c>
      <c r="E25" s="2">
        <f>+B25+'Enero 2013'!E25</f>
        <v>51</v>
      </c>
      <c r="F25" s="2">
        <f>+C25+'Enero 2013'!F25</f>
        <v>69</v>
      </c>
      <c r="G25" s="18">
        <f t="shared" si="0"/>
        <v>-26.086956521739129</v>
      </c>
      <c r="H25" s="2">
        <f>+B25-C25+'Enero 2013'!H25</f>
        <v>354</v>
      </c>
      <c r="I25" s="2">
        <f>+'Febrero 2012'!H25</f>
        <v>327</v>
      </c>
      <c r="J25" s="18">
        <f t="shared" si="1"/>
        <v>8.2568807339449535</v>
      </c>
    </row>
    <row r="26" spans="1:10" ht="13" x14ac:dyDescent="0.15">
      <c r="A26" s="1" t="s">
        <v>21</v>
      </c>
      <c r="B26" s="23">
        <v>7</v>
      </c>
      <c r="C26" s="2">
        <v>9</v>
      </c>
      <c r="D26" s="18">
        <f t="shared" si="3"/>
        <v>-22.222222222222221</v>
      </c>
      <c r="E26" s="2">
        <f>+B26+'Enero 2013'!E26</f>
        <v>14</v>
      </c>
      <c r="F26" s="2">
        <f>+C26+'Enero 2013'!F26</f>
        <v>13</v>
      </c>
      <c r="G26" s="18">
        <f t="shared" si="0"/>
        <v>7.6923076923076925</v>
      </c>
      <c r="H26" s="2">
        <f>+B26-C26+'Enero 2013'!H26</f>
        <v>68</v>
      </c>
      <c r="I26" s="2">
        <f>+'Febrero 2012'!H26</f>
        <v>82</v>
      </c>
      <c r="J26" s="18">
        <f t="shared" si="1"/>
        <v>-17.073170731707318</v>
      </c>
    </row>
    <row r="27" spans="1:10" ht="13" x14ac:dyDescent="0.15">
      <c r="A27" s="1" t="s">
        <v>28</v>
      </c>
      <c r="B27" s="23">
        <v>4</v>
      </c>
      <c r="C27" s="2">
        <v>2</v>
      </c>
      <c r="D27" s="18">
        <f t="shared" si="3"/>
        <v>100</v>
      </c>
      <c r="E27" s="2">
        <f>+B27+'Enero 2013'!E27</f>
        <v>8</v>
      </c>
      <c r="F27" s="2">
        <f>+C27+'Enero 2013'!F27</f>
        <v>10</v>
      </c>
      <c r="G27" s="18">
        <f t="shared" si="0"/>
        <v>-20</v>
      </c>
      <c r="H27" s="2">
        <f>+B27-C27+'Enero 2013'!H27</f>
        <v>56</v>
      </c>
      <c r="I27" s="2">
        <f>+'Febrero 2012'!H27</f>
        <v>39</v>
      </c>
      <c r="J27" s="18">
        <f t="shared" si="1"/>
        <v>43.589743589743591</v>
      </c>
    </row>
    <row r="28" spans="1:10" x14ac:dyDescent="0.15">
      <c r="A28" s="8" t="s">
        <v>30</v>
      </c>
      <c r="B28" s="6">
        <f>SUM(B20:B27)</f>
        <v>116</v>
      </c>
      <c r="C28" s="6">
        <f>SUM(C20:C27)</f>
        <v>157</v>
      </c>
      <c r="D28" s="7">
        <f>+(B28-C28)*100/C28</f>
        <v>-26.114649681528661</v>
      </c>
      <c r="E28" s="6">
        <f>SUM(E20:E27)</f>
        <v>241</v>
      </c>
      <c r="F28" s="6">
        <f>SUM(F20:F27)</f>
        <v>311</v>
      </c>
      <c r="G28" s="7">
        <f>+(E28-F28)*100/F28</f>
        <v>-22.508038585209004</v>
      </c>
      <c r="H28" s="6">
        <f>SUM(H20:H27)</f>
        <v>1645</v>
      </c>
      <c r="I28" s="6">
        <f>SUM(I20:I27)</f>
        <v>1869</v>
      </c>
      <c r="J28" s="7">
        <f>+(H28-I28)*100/I28</f>
        <v>-11.985018726591761</v>
      </c>
    </row>
    <row r="29" spans="1:10" ht="14" x14ac:dyDescent="0.15">
      <c r="A29" s="16" t="s">
        <v>27</v>
      </c>
      <c r="B29" s="14">
        <f>+B7+B13+B19+B28</f>
        <v>624</v>
      </c>
      <c r="C29" s="14">
        <f>+C7+C13+C19+C28</f>
        <v>706</v>
      </c>
      <c r="D29" s="15">
        <f>+(B29-C29)*100/C29</f>
        <v>-11.614730878186968</v>
      </c>
      <c r="E29" s="14">
        <f t="shared" ref="E29:I29" si="4">+E7+E13+E19+E28</f>
        <v>1209</v>
      </c>
      <c r="F29" s="14">
        <f t="shared" si="4"/>
        <v>1403</v>
      </c>
      <c r="G29" s="15">
        <f>+(E29-F29)*100/F29</f>
        <v>-13.827512473271561</v>
      </c>
      <c r="H29" s="14">
        <f t="shared" si="4"/>
        <v>8464</v>
      </c>
      <c r="I29" s="14">
        <f t="shared" si="4"/>
        <v>9743</v>
      </c>
      <c r="J29" s="15">
        <f>+(H29-I29)*100/I29</f>
        <v>-13.127373498922303</v>
      </c>
    </row>
    <row r="30" spans="1:10" x14ac:dyDescent="0.15">
      <c r="A30" s="13" t="s">
        <v>31</v>
      </c>
      <c r="B30" s="13">
        <f>+B29-B7</f>
        <v>544</v>
      </c>
      <c r="C30" s="13">
        <f>+C29-C7</f>
        <v>624</v>
      </c>
      <c r="D30" s="12">
        <f>+(B30-C30)*100/C30</f>
        <v>-12.820512820512821</v>
      </c>
      <c r="E30" s="13">
        <f t="shared" ref="E30:I30" si="5">+E29-E7</f>
        <v>1043</v>
      </c>
      <c r="F30" s="13">
        <f t="shared" si="5"/>
        <v>1253</v>
      </c>
      <c r="G30" s="12">
        <f>+(E30-F30)*100/F30</f>
        <v>-16.759776536312849</v>
      </c>
      <c r="H30" s="13">
        <f t="shared" si="5"/>
        <v>7524</v>
      </c>
      <c r="I30" s="13">
        <f t="shared" si="5"/>
        <v>8592</v>
      </c>
      <c r="J30" s="12">
        <f>+(H30-I30)*100/I30</f>
        <v>-12.430167597765363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pageSetUpPr fitToPage="1"/>
  </sheetPr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2013</v>
      </c>
      <c r="C3" s="10">
        <v>2012</v>
      </c>
      <c r="D3" s="11" t="s">
        <v>23</v>
      </c>
      <c r="E3" s="9">
        <v>2013</v>
      </c>
      <c r="F3" s="10">
        <v>2012</v>
      </c>
      <c r="G3" s="11" t="s">
        <v>23</v>
      </c>
      <c r="H3" s="9">
        <v>2013</v>
      </c>
      <c r="I3" s="10">
        <v>2012</v>
      </c>
      <c r="J3" s="11" t="s">
        <v>23</v>
      </c>
    </row>
    <row r="4" spans="1:10" ht="13" x14ac:dyDescent="0.15">
      <c r="A4" s="1" t="s">
        <v>4</v>
      </c>
      <c r="B4" s="23">
        <v>32</v>
      </c>
      <c r="C4" s="2">
        <v>19</v>
      </c>
      <c r="D4" s="18">
        <f>+(B4-C4)*100/C4</f>
        <v>68.421052631578945</v>
      </c>
      <c r="E4" s="2">
        <f>+B4</f>
        <v>32</v>
      </c>
      <c r="F4" s="2">
        <f>+C4</f>
        <v>19</v>
      </c>
      <c r="G4" s="18">
        <f t="shared" ref="G4:G27" si="0">+(E4-F4)*100/F4</f>
        <v>68.421052631578945</v>
      </c>
      <c r="H4" s="2">
        <f>+B4-C4+'Diciembre 2012'!H4</f>
        <v>301</v>
      </c>
      <c r="I4" s="2">
        <v>402</v>
      </c>
      <c r="J4" s="18">
        <f t="shared" ref="J4:J27" si="1">+(H4-I4)*100/I4</f>
        <v>-25.124378109452735</v>
      </c>
    </row>
    <row r="5" spans="1:10" ht="13" x14ac:dyDescent="0.15">
      <c r="A5" s="1" t="s">
        <v>5</v>
      </c>
      <c r="B5" s="23">
        <v>20</v>
      </c>
      <c r="C5" s="2">
        <v>21</v>
      </c>
      <c r="D5" s="18">
        <f t="shared" ref="D5:D18" si="2">+(B5-C5)*100/C5</f>
        <v>-4.7619047619047619</v>
      </c>
      <c r="E5" s="2">
        <f t="shared" ref="E5:E6" si="3">+B5</f>
        <v>20</v>
      </c>
      <c r="F5" s="2">
        <f t="shared" ref="F5:F6" si="4">+C5</f>
        <v>21</v>
      </c>
      <c r="G5" s="18">
        <f t="shared" si="0"/>
        <v>-4.7619047619047619</v>
      </c>
      <c r="H5" s="2">
        <f>+B5-C5+'Diciembre 2012'!H5</f>
        <v>256</v>
      </c>
      <c r="I5" s="2">
        <v>354</v>
      </c>
      <c r="J5" s="18">
        <f t="shared" si="1"/>
        <v>-27.683615819209038</v>
      </c>
    </row>
    <row r="6" spans="1:10" ht="13" x14ac:dyDescent="0.15">
      <c r="A6" s="1" t="s">
        <v>6</v>
      </c>
      <c r="B6" s="23">
        <v>34</v>
      </c>
      <c r="C6" s="2">
        <v>28</v>
      </c>
      <c r="D6" s="18">
        <f t="shared" si="2"/>
        <v>21.428571428571427</v>
      </c>
      <c r="E6" s="2">
        <f t="shared" si="3"/>
        <v>34</v>
      </c>
      <c r="F6" s="2">
        <f t="shared" si="4"/>
        <v>28</v>
      </c>
      <c r="G6" s="18">
        <f t="shared" si="0"/>
        <v>21.428571428571427</v>
      </c>
      <c r="H6" s="2">
        <f>+B6-C6+'Diciembre 2012'!H6</f>
        <v>385</v>
      </c>
      <c r="I6" s="2">
        <v>437</v>
      </c>
      <c r="J6" s="18">
        <f t="shared" si="1"/>
        <v>-11.899313501144166</v>
      </c>
    </row>
    <row r="7" spans="1:10" ht="13" x14ac:dyDescent="0.15">
      <c r="A7" s="4" t="s">
        <v>1</v>
      </c>
      <c r="B7" s="5">
        <f>SUM(B4:B6)</f>
        <v>86</v>
      </c>
      <c r="C7" s="5">
        <f>SUM(C4:C6)</f>
        <v>68</v>
      </c>
      <c r="D7" s="7">
        <f>+(B7-C7)*100/C7</f>
        <v>26.470588235294116</v>
      </c>
      <c r="E7" s="5">
        <f>SUM(E4:E6)</f>
        <v>86</v>
      </c>
      <c r="F7" s="5">
        <f>SUM(F4:F6)</f>
        <v>68</v>
      </c>
      <c r="G7" s="7">
        <f t="shared" si="0"/>
        <v>26.470588235294116</v>
      </c>
      <c r="H7" s="5">
        <f>SUM(H4:H6)</f>
        <v>942</v>
      </c>
      <c r="I7" s="5">
        <f>SUM(I4:I6)</f>
        <v>1193</v>
      </c>
      <c r="J7" s="7">
        <f t="shared" si="1"/>
        <v>-21.039396479463537</v>
      </c>
    </row>
    <row r="8" spans="1:10" ht="13" x14ac:dyDescent="0.15">
      <c r="A8" s="1" t="s">
        <v>7</v>
      </c>
      <c r="B8" s="23">
        <v>9</v>
      </c>
      <c r="C8" s="2">
        <v>10</v>
      </c>
      <c r="D8" s="18">
        <f t="shared" si="2"/>
        <v>-10</v>
      </c>
      <c r="E8" s="2">
        <f>+B8</f>
        <v>9</v>
      </c>
      <c r="F8" s="2">
        <f>+C8</f>
        <v>10</v>
      </c>
      <c r="G8" s="18">
        <f t="shared" si="0"/>
        <v>-10</v>
      </c>
      <c r="H8" s="2">
        <f>+B8-C8+'Diciembre 2012'!H8</f>
        <v>144</v>
      </c>
      <c r="I8" s="2">
        <v>112</v>
      </c>
      <c r="J8" s="18">
        <f t="shared" si="1"/>
        <v>28.571428571428573</v>
      </c>
    </row>
    <row r="9" spans="1:10" ht="13" x14ac:dyDescent="0.15">
      <c r="A9" s="1" t="s">
        <v>8</v>
      </c>
      <c r="B9" s="23">
        <v>8</v>
      </c>
      <c r="C9" s="2">
        <v>8</v>
      </c>
      <c r="D9" s="18">
        <f t="shared" si="2"/>
        <v>0</v>
      </c>
      <c r="E9" s="2">
        <f t="shared" ref="E9:E12" si="5">+B9</f>
        <v>8</v>
      </c>
      <c r="F9" s="2">
        <f t="shared" ref="F9:F12" si="6">+C9</f>
        <v>8</v>
      </c>
      <c r="G9" s="18">
        <f t="shared" si="0"/>
        <v>0</v>
      </c>
      <c r="H9" s="2">
        <f>+B9-C9+'Diciembre 2012'!H9</f>
        <v>150</v>
      </c>
      <c r="I9" s="2">
        <v>161</v>
      </c>
      <c r="J9" s="18">
        <f t="shared" si="1"/>
        <v>-6.8322981366459627</v>
      </c>
    </row>
    <row r="10" spans="1:10" ht="13" x14ac:dyDescent="0.15">
      <c r="A10" s="1" t="s">
        <v>9</v>
      </c>
      <c r="B10" s="23">
        <v>28</v>
      </c>
      <c r="C10" s="2">
        <v>31</v>
      </c>
      <c r="D10" s="18">
        <f t="shared" si="2"/>
        <v>-9.67741935483871</v>
      </c>
      <c r="E10" s="2">
        <f t="shared" si="5"/>
        <v>28</v>
      </c>
      <c r="F10" s="2">
        <f t="shared" si="6"/>
        <v>31</v>
      </c>
      <c r="G10" s="18">
        <f t="shared" si="0"/>
        <v>-9.67741935483871</v>
      </c>
      <c r="H10" s="2">
        <f>+B10-C10+'Diciembre 2012'!H10</f>
        <v>376</v>
      </c>
      <c r="I10" s="2">
        <v>451</v>
      </c>
      <c r="J10" s="18">
        <f t="shared" si="1"/>
        <v>-16.62971175166297</v>
      </c>
    </row>
    <row r="11" spans="1:10" ht="13" x14ac:dyDescent="0.15">
      <c r="A11" s="1" t="s">
        <v>10</v>
      </c>
      <c r="B11" s="23">
        <v>70</v>
      </c>
      <c r="C11" s="20">
        <v>68</v>
      </c>
      <c r="D11" s="18">
        <f t="shared" si="2"/>
        <v>2.9411764705882355</v>
      </c>
      <c r="E11" s="2">
        <f t="shared" si="5"/>
        <v>70</v>
      </c>
      <c r="F11" s="2">
        <f t="shared" si="6"/>
        <v>68</v>
      </c>
      <c r="G11" s="18">
        <f t="shared" si="0"/>
        <v>2.9411764705882355</v>
      </c>
      <c r="H11" s="2">
        <f>+B11-C11+'Diciembre 2012'!H11</f>
        <v>852</v>
      </c>
      <c r="I11" s="2">
        <v>1073</v>
      </c>
      <c r="J11" s="18">
        <f t="shared" si="1"/>
        <v>-20.596458527493009</v>
      </c>
    </row>
    <row r="12" spans="1:10" ht="13" x14ac:dyDescent="0.15">
      <c r="A12" s="1" t="s">
        <v>11</v>
      </c>
      <c r="B12" s="23">
        <v>123</v>
      </c>
      <c r="C12" s="2">
        <v>165</v>
      </c>
      <c r="D12" s="18">
        <f t="shared" si="2"/>
        <v>-25.454545454545453</v>
      </c>
      <c r="E12" s="2">
        <f t="shared" si="5"/>
        <v>123</v>
      </c>
      <c r="F12" s="2">
        <f t="shared" si="6"/>
        <v>165</v>
      </c>
      <c r="G12" s="18">
        <f t="shared" si="0"/>
        <v>-25.454545454545453</v>
      </c>
      <c r="H12" s="2">
        <f>+B12-C12+'Diciembre 2012'!H12</f>
        <v>2255</v>
      </c>
      <c r="I12" s="2">
        <v>2539</v>
      </c>
      <c r="J12" s="18">
        <f t="shared" si="1"/>
        <v>-11.185506104765656</v>
      </c>
    </row>
    <row r="13" spans="1:10" ht="13" x14ac:dyDescent="0.15">
      <c r="A13" s="4" t="s">
        <v>2</v>
      </c>
      <c r="B13" s="5">
        <f>SUM(B8:B12)</f>
        <v>238</v>
      </c>
      <c r="C13" s="5">
        <f>SUM(C8:C12)</f>
        <v>282</v>
      </c>
      <c r="D13" s="7">
        <f>+(B13-C13)*100/C13</f>
        <v>-15.602836879432624</v>
      </c>
      <c r="E13" s="5">
        <f>SUM(E8:E12)</f>
        <v>238</v>
      </c>
      <c r="F13" s="5">
        <f>SUM(F8:F12)</f>
        <v>282</v>
      </c>
      <c r="G13" s="7">
        <f t="shared" si="0"/>
        <v>-15.602836879432624</v>
      </c>
      <c r="H13" s="5">
        <f>SUM(H8:H12)</f>
        <v>3777</v>
      </c>
      <c r="I13" s="5">
        <f>SUM(I8:I12)</f>
        <v>4336</v>
      </c>
      <c r="J13" s="7">
        <f t="shared" si="1"/>
        <v>-12.892066420664207</v>
      </c>
    </row>
    <row r="14" spans="1:10" ht="13" x14ac:dyDescent="0.15">
      <c r="A14" s="1" t="s">
        <v>12</v>
      </c>
      <c r="B14" s="23">
        <v>24</v>
      </c>
      <c r="C14" s="2">
        <v>36</v>
      </c>
      <c r="D14" s="18">
        <f t="shared" si="2"/>
        <v>-33.333333333333336</v>
      </c>
      <c r="E14" s="2">
        <f>+B14</f>
        <v>24</v>
      </c>
      <c r="F14" s="2">
        <f>+C14</f>
        <v>36</v>
      </c>
      <c r="G14" s="18">
        <f t="shared" si="0"/>
        <v>-33.333333333333336</v>
      </c>
      <c r="H14" s="2">
        <f>+B14-C14+'Diciembre 2012'!H14</f>
        <v>459</v>
      </c>
      <c r="I14" s="2">
        <v>555</v>
      </c>
      <c r="J14" s="18">
        <f t="shared" si="1"/>
        <v>-17.297297297297298</v>
      </c>
    </row>
    <row r="15" spans="1:10" ht="13" x14ac:dyDescent="0.15">
      <c r="A15" s="1" t="s">
        <v>13</v>
      </c>
      <c r="B15" s="23">
        <v>37</v>
      </c>
      <c r="C15" s="2">
        <v>45</v>
      </c>
      <c r="D15" s="18">
        <f t="shared" si="2"/>
        <v>-17.777777777777779</v>
      </c>
      <c r="E15" s="2">
        <f t="shared" ref="E15:F18" si="7">+B15</f>
        <v>37</v>
      </c>
      <c r="F15" s="2">
        <f t="shared" si="7"/>
        <v>45</v>
      </c>
      <c r="G15" s="18">
        <f t="shared" si="0"/>
        <v>-17.777777777777779</v>
      </c>
      <c r="H15" s="2">
        <f>+B15-C15+'Diciembre 2012'!H15</f>
        <v>476</v>
      </c>
      <c r="I15" s="2">
        <v>512</v>
      </c>
      <c r="J15" s="18">
        <f t="shared" si="1"/>
        <v>-7.03125</v>
      </c>
    </row>
    <row r="16" spans="1:10" ht="13" x14ac:dyDescent="0.15">
      <c r="A16" s="1" t="s">
        <v>14</v>
      </c>
      <c r="B16" s="23">
        <v>23</v>
      </c>
      <c r="C16" s="2">
        <v>33</v>
      </c>
      <c r="D16" s="18">
        <f t="shared" si="2"/>
        <v>-30.303030303030305</v>
      </c>
      <c r="E16" s="2">
        <f t="shared" si="7"/>
        <v>23</v>
      </c>
      <c r="F16" s="2">
        <f t="shared" si="7"/>
        <v>33</v>
      </c>
      <c r="G16" s="18">
        <f t="shared" si="0"/>
        <v>-30.303030303030305</v>
      </c>
      <c r="H16" s="2">
        <f>+B16-C16+'Diciembre 2012'!H16</f>
        <v>466</v>
      </c>
      <c r="I16" s="2">
        <v>509</v>
      </c>
      <c r="J16" s="18">
        <f t="shared" si="1"/>
        <v>-8.4479371316306491</v>
      </c>
    </row>
    <row r="17" spans="1:10" ht="13" x14ac:dyDescent="0.15">
      <c r="A17" s="1" t="s">
        <v>15</v>
      </c>
      <c r="B17" s="23">
        <v>29</v>
      </c>
      <c r="C17" s="2">
        <v>26</v>
      </c>
      <c r="D17" s="18">
        <f t="shared" si="2"/>
        <v>11.538461538461538</v>
      </c>
      <c r="E17" s="2">
        <f t="shared" si="7"/>
        <v>29</v>
      </c>
      <c r="F17" s="2">
        <f t="shared" si="7"/>
        <v>26</v>
      </c>
      <c r="G17" s="18">
        <f t="shared" si="0"/>
        <v>11.538461538461538</v>
      </c>
      <c r="H17" s="2">
        <f>+B17-C17+'Diciembre 2012'!H17</f>
        <v>407</v>
      </c>
      <c r="I17" s="2">
        <v>437</v>
      </c>
      <c r="J17" s="18">
        <f t="shared" si="1"/>
        <v>-6.8649885583524028</v>
      </c>
    </row>
    <row r="18" spans="1:10" ht="13" x14ac:dyDescent="0.15">
      <c r="A18" s="1" t="s">
        <v>0</v>
      </c>
      <c r="B18" s="23">
        <v>23</v>
      </c>
      <c r="C18" s="2">
        <v>53</v>
      </c>
      <c r="D18" s="18">
        <f t="shared" si="2"/>
        <v>-56.60377358490566</v>
      </c>
      <c r="E18" s="2">
        <f t="shared" si="7"/>
        <v>23</v>
      </c>
      <c r="F18" s="2">
        <f t="shared" si="7"/>
        <v>53</v>
      </c>
      <c r="G18" s="18">
        <f t="shared" si="0"/>
        <v>-56.60377358490566</v>
      </c>
      <c r="H18" s="2">
        <f>+B18-C18+'Diciembre 2012'!H18</f>
        <v>333</v>
      </c>
      <c r="I18" s="2">
        <v>434</v>
      </c>
      <c r="J18" s="18">
        <f t="shared" si="1"/>
        <v>-23.271889400921658</v>
      </c>
    </row>
    <row r="19" spans="1:10" ht="13" x14ac:dyDescent="0.15">
      <c r="A19" s="4" t="s">
        <v>3</v>
      </c>
      <c r="B19" s="5">
        <f>SUM(B14:B18)</f>
        <v>136</v>
      </c>
      <c r="C19" s="5">
        <f>SUM(C14:C18)</f>
        <v>193</v>
      </c>
      <c r="D19" s="7">
        <f>+(B19-C19)*100/C19</f>
        <v>-29.533678756476682</v>
      </c>
      <c r="E19" s="5">
        <f>SUM(E14:E18)</f>
        <v>136</v>
      </c>
      <c r="F19" s="5">
        <f>SUM(F14:F18)</f>
        <v>193</v>
      </c>
      <c r="G19" s="7">
        <f t="shared" si="0"/>
        <v>-29.533678756476682</v>
      </c>
      <c r="H19" s="5">
        <f>SUM(H14:H18)</f>
        <v>2141</v>
      </c>
      <c r="I19" s="5">
        <f>SUM(I14:I18)</f>
        <v>2447</v>
      </c>
      <c r="J19" s="7">
        <f t="shared" si="1"/>
        <v>-12.505108295872496</v>
      </c>
    </row>
    <row r="20" spans="1:10" ht="13" x14ac:dyDescent="0.15">
      <c r="A20" s="1" t="s">
        <v>16</v>
      </c>
      <c r="B20" s="23">
        <v>22</v>
      </c>
      <c r="C20" s="2">
        <v>30</v>
      </c>
      <c r="D20" s="18">
        <f t="shared" ref="D20:D27" si="8">+(B20-C20)*100/C20</f>
        <v>-26.666666666666668</v>
      </c>
      <c r="E20" s="2">
        <f>+B20</f>
        <v>22</v>
      </c>
      <c r="F20" s="2">
        <f>+C20</f>
        <v>30</v>
      </c>
      <c r="G20" s="18">
        <f t="shared" si="0"/>
        <v>-26.666666666666668</v>
      </c>
      <c r="H20" s="2">
        <f>+B20-C20+'Diciembre 2012'!H20</f>
        <v>446</v>
      </c>
      <c r="I20" s="2">
        <v>480</v>
      </c>
      <c r="J20" s="18">
        <f t="shared" si="1"/>
        <v>-7.083333333333333</v>
      </c>
    </row>
    <row r="21" spans="1:10" ht="13" x14ac:dyDescent="0.15">
      <c r="A21" s="1" t="s">
        <v>17</v>
      </c>
      <c r="B21" s="23">
        <v>22</v>
      </c>
      <c r="C21" s="2">
        <v>38</v>
      </c>
      <c r="D21" s="18">
        <f t="shared" si="8"/>
        <v>-42.10526315789474</v>
      </c>
      <c r="E21" s="2">
        <f t="shared" ref="E21:F27" si="9">+B21</f>
        <v>22</v>
      </c>
      <c r="F21" s="2">
        <f t="shared" si="9"/>
        <v>38</v>
      </c>
      <c r="G21" s="18">
        <f t="shared" si="0"/>
        <v>-42.10526315789474</v>
      </c>
      <c r="H21" s="2">
        <f>+B21-C21+'Diciembre 2012'!H21</f>
        <v>333</v>
      </c>
      <c r="I21" s="2">
        <v>421</v>
      </c>
      <c r="J21" s="18">
        <f t="shared" si="1"/>
        <v>-20.902612826603324</v>
      </c>
    </row>
    <row r="22" spans="1:10" ht="13" x14ac:dyDescent="0.15">
      <c r="A22" s="1" t="s">
        <v>19</v>
      </c>
      <c r="B22" s="23">
        <v>5</v>
      </c>
      <c r="C22" s="2">
        <v>2</v>
      </c>
      <c r="D22" s="18">
        <f t="shared" si="8"/>
        <v>150</v>
      </c>
      <c r="E22" s="2">
        <f t="shared" si="9"/>
        <v>5</v>
      </c>
      <c r="F22" s="2">
        <f t="shared" si="9"/>
        <v>2</v>
      </c>
      <c r="G22" s="18">
        <f t="shared" si="0"/>
        <v>150</v>
      </c>
      <c r="H22" s="2">
        <f>+B22-C22+'Diciembre 2012'!H22</f>
        <v>49</v>
      </c>
      <c r="I22" s="2">
        <v>55</v>
      </c>
      <c r="J22" s="18">
        <f t="shared" si="1"/>
        <v>-10.909090909090908</v>
      </c>
    </row>
    <row r="23" spans="1:10" ht="13" x14ac:dyDescent="0.15">
      <c r="A23" s="1" t="s">
        <v>18</v>
      </c>
      <c r="B23" s="23">
        <v>17</v>
      </c>
      <c r="C23" s="20">
        <v>21</v>
      </c>
      <c r="D23" s="18">
        <f t="shared" si="8"/>
        <v>-19.047619047619047</v>
      </c>
      <c r="E23" s="2">
        <f t="shared" si="9"/>
        <v>17</v>
      </c>
      <c r="F23" s="2">
        <f t="shared" si="9"/>
        <v>21</v>
      </c>
      <c r="G23" s="18">
        <f t="shared" si="0"/>
        <v>-19.047619047619047</v>
      </c>
      <c r="H23" s="2">
        <f>+B23-C23+'Diciembre 2012'!H23</f>
        <v>205</v>
      </c>
      <c r="I23" s="2">
        <v>252</v>
      </c>
      <c r="J23" s="18">
        <f t="shared" si="1"/>
        <v>-18.650793650793652</v>
      </c>
    </row>
    <row r="24" spans="1:10" ht="13" x14ac:dyDescent="0.15">
      <c r="A24" s="1" t="s">
        <v>20</v>
      </c>
      <c r="B24" s="23">
        <v>15</v>
      </c>
      <c r="C24" s="2">
        <v>12</v>
      </c>
      <c r="D24" s="18">
        <f t="shared" si="8"/>
        <v>25</v>
      </c>
      <c r="E24" s="2">
        <f t="shared" si="9"/>
        <v>15</v>
      </c>
      <c r="F24" s="2">
        <f t="shared" si="9"/>
        <v>12</v>
      </c>
      <c r="G24" s="18">
        <f t="shared" si="0"/>
        <v>25</v>
      </c>
      <c r="H24" s="2">
        <f>+B24-C24+'Diciembre 2012'!H24</f>
        <v>163</v>
      </c>
      <c r="I24" s="2">
        <v>192</v>
      </c>
      <c r="J24" s="18">
        <f t="shared" si="1"/>
        <v>-15.104166666666666</v>
      </c>
    </row>
    <row r="25" spans="1:10" ht="13" x14ac:dyDescent="0.15">
      <c r="A25" s="1" t="s">
        <v>22</v>
      </c>
      <c r="B25" s="23">
        <v>33</v>
      </c>
      <c r="C25" s="20">
        <v>39</v>
      </c>
      <c r="D25" s="18">
        <f t="shared" si="8"/>
        <v>-15.384615384615385</v>
      </c>
      <c r="E25" s="2">
        <f t="shared" si="9"/>
        <v>33</v>
      </c>
      <c r="F25" s="2">
        <f t="shared" si="9"/>
        <v>39</v>
      </c>
      <c r="G25" s="18">
        <f t="shared" si="0"/>
        <v>-15.384615384615385</v>
      </c>
      <c r="H25" s="2">
        <f>+B25-C25+'Diciembre 2012'!H25</f>
        <v>366</v>
      </c>
      <c r="I25" s="2">
        <v>319</v>
      </c>
      <c r="J25" s="18">
        <f t="shared" si="1"/>
        <v>14.733542319749215</v>
      </c>
    </row>
    <row r="26" spans="1:10" ht="13" x14ac:dyDescent="0.15">
      <c r="A26" s="1" t="s">
        <v>21</v>
      </c>
      <c r="B26" s="23">
        <v>7</v>
      </c>
      <c r="C26" s="2">
        <v>4</v>
      </c>
      <c r="D26" s="18">
        <f t="shared" si="8"/>
        <v>75</v>
      </c>
      <c r="E26" s="2">
        <f t="shared" si="9"/>
        <v>7</v>
      </c>
      <c r="F26" s="2">
        <f t="shared" si="9"/>
        <v>4</v>
      </c>
      <c r="G26" s="18">
        <f t="shared" si="0"/>
        <v>75</v>
      </c>
      <c r="H26" s="2">
        <f>+B26-C26+'Diciembre 2012'!H26</f>
        <v>70</v>
      </c>
      <c r="I26" s="2">
        <v>82</v>
      </c>
      <c r="J26" s="18">
        <f t="shared" si="1"/>
        <v>-14.634146341463415</v>
      </c>
    </row>
    <row r="27" spans="1:10" ht="13" x14ac:dyDescent="0.15">
      <c r="A27" s="1" t="s">
        <v>28</v>
      </c>
      <c r="B27" s="23">
        <v>4</v>
      </c>
      <c r="C27" s="2">
        <v>8</v>
      </c>
      <c r="D27" s="18">
        <f t="shared" si="8"/>
        <v>-50</v>
      </c>
      <c r="E27" s="2">
        <f t="shared" si="9"/>
        <v>4</v>
      </c>
      <c r="F27" s="2">
        <f t="shared" si="9"/>
        <v>8</v>
      </c>
      <c r="G27" s="18">
        <f t="shared" si="0"/>
        <v>-50</v>
      </c>
      <c r="H27" s="2">
        <f>+B27-C27+'Diciembre 2012'!H27</f>
        <v>54</v>
      </c>
      <c r="I27" s="2">
        <v>39</v>
      </c>
      <c r="J27" s="18">
        <f t="shared" si="1"/>
        <v>38.46153846153846</v>
      </c>
    </row>
    <row r="28" spans="1:10" x14ac:dyDescent="0.15">
      <c r="A28" s="8" t="s">
        <v>30</v>
      </c>
      <c r="B28" s="6">
        <f>SUM(B20:B27)</f>
        <v>125</v>
      </c>
      <c r="C28" s="6">
        <f>SUM(C20:C27)</f>
        <v>154</v>
      </c>
      <c r="D28" s="7">
        <f>+(B28-C28)*100/C28</f>
        <v>-18.831168831168831</v>
      </c>
      <c r="E28" s="6">
        <f>SUM(E20:E27)</f>
        <v>125</v>
      </c>
      <c r="F28" s="6">
        <f>SUM(F20:F27)</f>
        <v>154</v>
      </c>
      <c r="G28" s="7">
        <f>+(E28-F28)*100/F28</f>
        <v>-18.831168831168831</v>
      </c>
      <c r="H28" s="6">
        <f>SUM(H20:H27)</f>
        <v>1686</v>
      </c>
      <c r="I28" s="6">
        <f>SUM(I20:I27)</f>
        <v>1840</v>
      </c>
      <c r="J28" s="7">
        <f>+(H28-I28)*100/I28</f>
        <v>-8.3695652173913047</v>
      </c>
    </row>
    <row r="29" spans="1:10" ht="14" x14ac:dyDescent="0.15">
      <c r="A29" s="16" t="s">
        <v>27</v>
      </c>
      <c r="B29" s="14">
        <f>+B7+B13+B19+B28</f>
        <v>585</v>
      </c>
      <c r="C29" s="14">
        <f>+C7+C13+C19+C28</f>
        <v>697</v>
      </c>
      <c r="D29" s="15">
        <f>+(B29-C29)*100/C29</f>
        <v>-16.068866571018653</v>
      </c>
      <c r="E29" s="14">
        <f t="shared" ref="E29:I29" si="10">+E7+E13+E19+E28</f>
        <v>585</v>
      </c>
      <c r="F29" s="14">
        <f t="shared" si="10"/>
        <v>697</v>
      </c>
      <c r="G29" s="15">
        <f>+(E29-F29)*100/F29</f>
        <v>-16.068866571018653</v>
      </c>
      <c r="H29" s="14">
        <f t="shared" si="10"/>
        <v>8546</v>
      </c>
      <c r="I29" s="14">
        <f t="shared" si="10"/>
        <v>9816</v>
      </c>
      <c r="J29" s="15">
        <f>+(H29-I29)*100/I29</f>
        <v>-12.938060309698452</v>
      </c>
    </row>
    <row r="30" spans="1:10" x14ac:dyDescent="0.15">
      <c r="A30" s="13" t="s">
        <v>31</v>
      </c>
      <c r="B30" s="13">
        <f>+B29-B7</f>
        <v>499</v>
      </c>
      <c r="C30" s="13">
        <f>+C29-C7</f>
        <v>629</v>
      </c>
      <c r="D30" s="12">
        <f>+(B30-C30)*100/C30</f>
        <v>-20.66772655007949</v>
      </c>
      <c r="E30" s="13">
        <f t="shared" ref="E30:I30" si="11">+E29-E7</f>
        <v>499</v>
      </c>
      <c r="F30" s="13">
        <f t="shared" si="11"/>
        <v>629</v>
      </c>
      <c r="G30" s="12">
        <f>+(E30-F30)*100/F30</f>
        <v>-20.66772655007949</v>
      </c>
      <c r="H30" s="13">
        <f t="shared" si="11"/>
        <v>7604</v>
      </c>
      <c r="I30" s="13">
        <f t="shared" si="11"/>
        <v>8623</v>
      </c>
      <c r="J30" s="12">
        <f>+(H30-I30)*100/I30</f>
        <v>-11.817232981560942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scale="77" orientation="landscape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2:J30"/>
  <sheetViews>
    <sheetView workbookViewId="0">
      <selection activeCell="I9" sqref="I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12</v>
      </c>
      <c r="C4" s="23">
        <v>23</v>
      </c>
      <c r="D4" s="2">
        <v>-29.3</v>
      </c>
      <c r="E4" s="2">
        <f>+B4+'Noviembre 2012'!E4</f>
        <v>288</v>
      </c>
      <c r="F4" s="2">
        <f>+C4+'Noviembre 2012'!F4</f>
        <v>391</v>
      </c>
      <c r="G4" s="18">
        <f t="shared" ref="G4:G27" si="0">+(E4-F4)*100/F4</f>
        <v>-26.342710997442456</v>
      </c>
      <c r="H4" s="2">
        <f>+B4-C4+'Noviembre 2012'!H4</f>
        <v>288</v>
      </c>
      <c r="I4" s="2">
        <v>411</v>
      </c>
      <c r="J4" s="18">
        <f t="shared" ref="J4:J27" si="1">+(H4-I4)*100/I4</f>
        <v>-29.927007299270073</v>
      </c>
    </row>
    <row r="5" spans="1:10" ht="13" x14ac:dyDescent="0.15">
      <c r="A5" s="1" t="s">
        <v>5</v>
      </c>
      <c r="B5" s="23">
        <v>8</v>
      </c>
      <c r="C5" s="23">
        <v>27</v>
      </c>
      <c r="D5" s="2">
        <v>-45.5</v>
      </c>
      <c r="E5" s="2">
        <f>+B5+'Noviembre 2012'!E5</f>
        <v>257</v>
      </c>
      <c r="F5" s="2">
        <f>+C5+'Noviembre 2012'!F5</f>
        <v>363</v>
      </c>
      <c r="G5" s="18">
        <f t="shared" si="0"/>
        <v>-29.201101928374655</v>
      </c>
      <c r="H5" s="2">
        <f>+B5-C5+'Noviembre 2012'!H5</f>
        <v>257</v>
      </c>
      <c r="I5" s="2">
        <v>367</v>
      </c>
      <c r="J5" s="18">
        <f t="shared" si="1"/>
        <v>-29.972752043596731</v>
      </c>
    </row>
    <row r="6" spans="1:10" ht="13" x14ac:dyDescent="0.15">
      <c r="A6" s="1" t="s">
        <v>6</v>
      </c>
      <c r="B6" s="24">
        <v>29</v>
      </c>
      <c r="C6" s="23">
        <v>39</v>
      </c>
      <c r="D6" s="2">
        <v>5.4</v>
      </c>
      <c r="E6" s="2">
        <f>+B6+'Noviembre 2012'!E6</f>
        <v>379</v>
      </c>
      <c r="F6" s="2">
        <f>+C6+'Noviembre 2012'!F6</f>
        <v>448</v>
      </c>
      <c r="G6" s="18">
        <f t="shared" si="0"/>
        <v>-15.401785714285714</v>
      </c>
      <c r="H6" s="2">
        <f>+B6-C6+'Noviembre 2012'!H6</f>
        <v>379</v>
      </c>
      <c r="I6" s="2">
        <v>448</v>
      </c>
      <c r="J6" s="18">
        <f t="shared" si="1"/>
        <v>-15.401785714285714</v>
      </c>
    </row>
    <row r="7" spans="1:10" ht="13" x14ac:dyDescent="0.15">
      <c r="A7" s="4" t="s">
        <v>1</v>
      </c>
      <c r="B7" s="5">
        <f>SUM(B4:B6)</f>
        <v>49</v>
      </c>
      <c r="C7" s="5">
        <f>SUM(C4:C6)</f>
        <v>89</v>
      </c>
      <c r="D7" s="7">
        <f>+(B7-C7)*100/C7</f>
        <v>-44.943820224719104</v>
      </c>
      <c r="E7" s="5">
        <f>SUM(E4:E6)</f>
        <v>924</v>
      </c>
      <c r="F7" s="5">
        <f>SUM(F4:F6)</f>
        <v>1202</v>
      </c>
      <c r="G7" s="7">
        <f t="shared" si="0"/>
        <v>-23.128119800332779</v>
      </c>
      <c r="H7" s="5">
        <f>SUM(H4:H6)</f>
        <v>924</v>
      </c>
      <c r="I7" s="5">
        <f>SUM(I4:I6)</f>
        <v>1226</v>
      </c>
      <c r="J7" s="7">
        <f t="shared" si="1"/>
        <v>-24.632952691680259</v>
      </c>
    </row>
    <row r="8" spans="1:10" ht="13" x14ac:dyDescent="0.15">
      <c r="A8" s="1" t="s">
        <v>7</v>
      </c>
      <c r="B8" s="23">
        <v>9</v>
      </c>
      <c r="C8" s="23">
        <v>9</v>
      </c>
      <c r="D8" s="2">
        <v>-11.4</v>
      </c>
      <c r="E8" s="2">
        <f>+B8+'Noviembre 2012'!E8</f>
        <v>145</v>
      </c>
      <c r="F8" s="2">
        <f>+C8+'Noviembre 2012'!F8</f>
        <v>109</v>
      </c>
      <c r="G8" s="18">
        <f t="shared" si="0"/>
        <v>33.027522935779814</v>
      </c>
      <c r="H8" s="2">
        <f>+B8-C8+'Noviembre 2012'!H8</f>
        <v>145</v>
      </c>
      <c r="I8" s="2">
        <v>110</v>
      </c>
      <c r="J8" s="18">
        <f t="shared" si="1"/>
        <v>31.818181818181817</v>
      </c>
    </row>
    <row r="9" spans="1:10" ht="13" x14ac:dyDescent="0.15">
      <c r="A9" s="1" t="s">
        <v>8</v>
      </c>
      <c r="B9" s="23">
        <v>10</v>
      </c>
      <c r="C9" s="23">
        <v>14</v>
      </c>
      <c r="D9" s="2">
        <v>-6.2</v>
      </c>
      <c r="E9" s="2">
        <f>+B9+'Noviembre 2012'!E9</f>
        <v>150</v>
      </c>
      <c r="F9" s="2">
        <f>+C9+'Noviembre 2012'!F9</f>
        <v>167</v>
      </c>
      <c r="G9" s="18">
        <f t="shared" si="0"/>
        <v>-10.179640718562874</v>
      </c>
      <c r="H9" s="2">
        <f>+B9-C9+'Noviembre 2012'!H9</f>
        <v>150</v>
      </c>
      <c r="I9" s="2">
        <v>169</v>
      </c>
      <c r="J9" s="18">
        <f t="shared" si="1"/>
        <v>-11.242603550295858</v>
      </c>
    </row>
    <row r="10" spans="1:10" ht="13" x14ac:dyDescent="0.15">
      <c r="A10" s="1" t="s">
        <v>9</v>
      </c>
      <c r="B10" s="23">
        <v>38</v>
      </c>
      <c r="C10" s="23">
        <v>48</v>
      </c>
      <c r="D10" s="2">
        <v>-18.100000000000001</v>
      </c>
      <c r="E10" s="2">
        <f>+B10+'Noviembre 2012'!E10</f>
        <v>379</v>
      </c>
      <c r="F10" s="2">
        <f>+C10+'Noviembre 2012'!F10</f>
        <v>458</v>
      </c>
      <c r="G10" s="18">
        <f t="shared" si="0"/>
        <v>-17.248908296943231</v>
      </c>
      <c r="H10" s="2">
        <f>+B10-C10+'Noviembre 2012'!H10</f>
        <v>379</v>
      </c>
      <c r="I10" s="2">
        <v>457</v>
      </c>
      <c r="J10" s="18">
        <f t="shared" si="1"/>
        <v>-17.067833698030636</v>
      </c>
    </row>
    <row r="11" spans="1:10" ht="13" x14ac:dyDescent="0.15">
      <c r="A11" s="1" t="s">
        <v>10</v>
      </c>
      <c r="B11" s="23">
        <v>68</v>
      </c>
      <c r="C11" s="23">
        <v>136</v>
      </c>
      <c r="D11" s="2">
        <v>-35.700000000000003</v>
      </c>
      <c r="E11" s="2">
        <f>+B11+'Noviembre 2012'!E11</f>
        <v>850</v>
      </c>
      <c r="F11" s="2">
        <f>+C11+'Noviembre 2012'!F11</f>
        <v>1089</v>
      </c>
      <c r="G11" s="18">
        <f t="shared" si="0"/>
        <v>-21.946740128558311</v>
      </c>
      <c r="H11" s="2">
        <f>+B11-C11+'Noviembre 2012'!H11</f>
        <v>850</v>
      </c>
      <c r="I11" s="2">
        <v>1089</v>
      </c>
      <c r="J11" s="18">
        <f t="shared" si="1"/>
        <v>-21.946740128558311</v>
      </c>
    </row>
    <row r="12" spans="1:10" ht="13" x14ac:dyDescent="0.15">
      <c r="A12" s="1" t="s">
        <v>11</v>
      </c>
      <c r="B12" s="24">
        <v>207</v>
      </c>
      <c r="C12" s="23">
        <v>244</v>
      </c>
      <c r="D12" s="2">
        <v>-7.2</v>
      </c>
      <c r="E12" s="2">
        <f>+B12+'Noviembre 2012'!E12</f>
        <v>2297</v>
      </c>
      <c r="F12" s="2">
        <f>+C12+'Noviembre 2012'!F12</f>
        <v>2553</v>
      </c>
      <c r="G12" s="18">
        <f t="shared" si="0"/>
        <v>-10.027418723070896</v>
      </c>
      <c r="H12" s="2">
        <f>+B12-C12+'Noviembre 2012'!H12</f>
        <v>2297</v>
      </c>
      <c r="I12" s="2">
        <v>2568</v>
      </c>
      <c r="J12" s="18">
        <f t="shared" si="1"/>
        <v>-10.552959501557632</v>
      </c>
    </row>
    <row r="13" spans="1:10" ht="13" x14ac:dyDescent="0.15">
      <c r="A13" s="4" t="s">
        <v>2</v>
      </c>
      <c r="B13" s="5">
        <f>SUM(B8:B12)</f>
        <v>332</v>
      </c>
      <c r="C13" s="5">
        <f>SUM(C8:C12)</f>
        <v>451</v>
      </c>
      <c r="D13" s="7">
        <f>+(B13-C13)*100/C13</f>
        <v>-26.385809312638582</v>
      </c>
      <c r="E13" s="5">
        <f>SUM(E8:E12)</f>
        <v>3821</v>
      </c>
      <c r="F13" s="5">
        <f>SUM(F8:F12)</f>
        <v>4376</v>
      </c>
      <c r="G13" s="7">
        <f t="shared" si="0"/>
        <v>-12.682815356489945</v>
      </c>
      <c r="H13" s="5">
        <f>SUM(H8:H12)</f>
        <v>3821</v>
      </c>
      <c r="I13" s="5">
        <f>SUM(I8:I12)</f>
        <v>4393</v>
      </c>
      <c r="J13" s="7">
        <f t="shared" si="1"/>
        <v>-13.0207147735033</v>
      </c>
    </row>
    <row r="14" spans="1:10" ht="13" x14ac:dyDescent="0.15">
      <c r="A14" s="1" t="s">
        <v>12</v>
      </c>
      <c r="B14" s="23">
        <v>50</v>
      </c>
      <c r="C14" s="23">
        <v>50</v>
      </c>
      <c r="D14" s="2">
        <v>1.6</v>
      </c>
      <c r="E14" s="2">
        <f>+B14+'Noviembre 2012'!E14</f>
        <v>471</v>
      </c>
      <c r="F14" s="2">
        <f>+C14+'Noviembre 2012'!F14</f>
        <v>551</v>
      </c>
      <c r="G14" s="18">
        <f t="shared" si="0"/>
        <v>-14.519056261343012</v>
      </c>
      <c r="H14" s="2">
        <f>+B14-C14+'Noviembre 2012'!H14</f>
        <v>471</v>
      </c>
      <c r="I14" s="2">
        <v>548</v>
      </c>
      <c r="J14" s="18">
        <f t="shared" si="1"/>
        <v>-14.051094890510949</v>
      </c>
    </row>
    <row r="15" spans="1:10" ht="13" x14ac:dyDescent="0.15">
      <c r="A15" s="1" t="s">
        <v>13</v>
      </c>
      <c r="B15" s="23">
        <v>55</v>
      </c>
      <c r="C15" s="23">
        <v>66</v>
      </c>
      <c r="D15" s="2">
        <v>-52.3</v>
      </c>
      <c r="E15" s="2">
        <f>+B15+'Noviembre 2012'!E15</f>
        <v>484</v>
      </c>
      <c r="F15" s="2">
        <f>+C15+'Noviembre 2012'!F15</f>
        <v>496</v>
      </c>
      <c r="G15" s="18">
        <f t="shared" si="0"/>
        <v>-2.4193548387096775</v>
      </c>
      <c r="H15" s="2">
        <f>+B15-C15+'Noviembre 2012'!H15</f>
        <v>484</v>
      </c>
      <c r="I15" s="2">
        <v>498</v>
      </c>
      <c r="J15" s="18">
        <f t="shared" si="1"/>
        <v>-2.8112449799196786</v>
      </c>
    </row>
    <row r="16" spans="1:10" ht="13" x14ac:dyDescent="0.15">
      <c r="A16" s="1" t="s">
        <v>14</v>
      </c>
      <c r="B16" s="24">
        <v>40</v>
      </c>
      <c r="C16" s="23">
        <v>53</v>
      </c>
      <c r="D16" s="2">
        <v>-45.8</v>
      </c>
      <c r="E16" s="2">
        <f>+B16+'Noviembre 2012'!E16</f>
        <v>476</v>
      </c>
      <c r="F16" s="2">
        <f>+C16+'Noviembre 2012'!F16</f>
        <v>517</v>
      </c>
      <c r="G16" s="18">
        <f t="shared" si="0"/>
        <v>-7.9303675048355897</v>
      </c>
      <c r="H16" s="2">
        <f>+B16-C16+'Noviembre 2012'!H16</f>
        <v>476</v>
      </c>
      <c r="I16" s="2">
        <v>528</v>
      </c>
      <c r="J16" s="18">
        <f t="shared" si="1"/>
        <v>-9.8484848484848477</v>
      </c>
    </row>
    <row r="17" spans="1:10" ht="13" x14ac:dyDescent="0.15">
      <c r="A17" s="1" t="s">
        <v>15</v>
      </c>
      <c r="B17" s="23">
        <v>41</v>
      </c>
      <c r="C17" s="23">
        <v>40</v>
      </c>
      <c r="D17" s="2">
        <v>4</v>
      </c>
      <c r="E17" s="2">
        <f>+B17+'Noviembre 2012'!E17</f>
        <v>404</v>
      </c>
      <c r="F17" s="2">
        <f>+C17+'Noviembre 2012'!F17</f>
        <v>448</v>
      </c>
      <c r="G17" s="18">
        <f t="shared" si="0"/>
        <v>-9.8214285714285712</v>
      </c>
      <c r="H17" s="2">
        <f>+B17-C17+'Noviembre 2012'!H17</f>
        <v>404</v>
      </c>
      <c r="I17" s="2">
        <v>447</v>
      </c>
      <c r="J17" s="18">
        <f t="shared" si="1"/>
        <v>-9.6196868008948542</v>
      </c>
    </row>
    <row r="18" spans="1:10" ht="13" x14ac:dyDescent="0.15">
      <c r="A18" s="1" t="s">
        <v>0</v>
      </c>
      <c r="B18" s="23">
        <v>30</v>
      </c>
      <c r="C18" s="23">
        <v>48</v>
      </c>
      <c r="D18" s="2">
        <v>20.3</v>
      </c>
      <c r="E18" s="2">
        <f>+B18+'Noviembre 2012'!E18</f>
        <v>363</v>
      </c>
      <c r="F18" s="2">
        <f>+C18+'Noviembre 2012'!F18</f>
        <v>411</v>
      </c>
      <c r="G18" s="18">
        <f t="shared" si="0"/>
        <v>-11.678832116788321</v>
      </c>
      <c r="H18" s="2">
        <f>+B18-C18+'Noviembre 2012'!H18</f>
        <v>363</v>
      </c>
      <c r="I18" s="2">
        <v>411</v>
      </c>
      <c r="J18" s="18">
        <f t="shared" si="1"/>
        <v>-11.678832116788321</v>
      </c>
    </row>
    <row r="19" spans="1:10" ht="13" x14ac:dyDescent="0.15">
      <c r="A19" s="4" t="s">
        <v>3</v>
      </c>
      <c r="B19" s="5">
        <f>SUM(B14:B18)</f>
        <v>216</v>
      </c>
      <c r="C19" s="5">
        <f>SUM(C14:C18)</f>
        <v>257</v>
      </c>
      <c r="D19" s="7">
        <f>+(B19-C19)*100/C19</f>
        <v>-15.953307392996109</v>
      </c>
      <c r="E19" s="5">
        <f>SUM(E14:E18)</f>
        <v>2198</v>
      </c>
      <c r="F19" s="5">
        <f>SUM(F14:F18)</f>
        <v>2423</v>
      </c>
      <c r="G19" s="7">
        <f t="shared" si="0"/>
        <v>-9.2860090796533221</v>
      </c>
      <c r="H19" s="5">
        <f>SUM(H14:H18)</f>
        <v>2198</v>
      </c>
      <c r="I19" s="5">
        <f>SUM(I14:I18)</f>
        <v>2432</v>
      </c>
      <c r="J19" s="7">
        <f t="shared" si="1"/>
        <v>-9.6217105263157894</v>
      </c>
    </row>
    <row r="20" spans="1:10" ht="13" x14ac:dyDescent="0.15">
      <c r="A20" s="1" t="s">
        <v>16</v>
      </c>
      <c r="B20" s="23">
        <v>53</v>
      </c>
      <c r="C20" s="23">
        <v>55</v>
      </c>
      <c r="D20" s="2">
        <v>-4.7</v>
      </c>
      <c r="E20" s="2">
        <f>+B20+'Noviembre 2012'!E20</f>
        <v>454</v>
      </c>
      <c r="F20" s="2">
        <f>+C20+'Noviembre 2012'!F20</f>
        <v>480</v>
      </c>
      <c r="G20" s="18">
        <f t="shared" si="0"/>
        <v>-5.416666666666667</v>
      </c>
      <c r="H20" s="2">
        <f>+B20-C20+'Noviembre 2012'!H20</f>
        <v>454</v>
      </c>
      <c r="I20" s="2">
        <v>480</v>
      </c>
      <c r="J20" s="18">
        <f t="shared" si="1"/>
        <v>-5.416666666666667</v>
      </c>
    </row>
    <row r="21" spans="1:10" ht="13" x14ac:dyDescent="0.15">
      <c r="A21" s="1" t="s">
        <v>17</v>
      </c>
      <c r="B21" s="23">
        <v>27</v>
      </c>
      <c r="C21" s="23">
        <v>53</v>
      </c>
      <c r="D21" s="2">
        <v>27.2</v>
      </c>
      <c r="E21" s="2">
        <f>+B21+'Noviembre 2012'!E21</f>
        <v>349</v>
      </c>
      <c r="F21" s="2">
        <f>+C21+'Noviembre 2012'!F21</f>
        <v>415</v>
      </c>
      <c r="G21" s="18">
        <f t="shared" si="0"/>
        <v>-15.903614457831326</v>
      </c>
      <c r="H21" s="2">
        <f>+B21-C21+'Noviembre 2012'!H21</f>
        <v>349</v>
      </c>
      <c r="I21" s="2">
        <v>414</v>
      </c>
      <c r="J21" s="18">
        <f t="shared" si="1"/>
        <v>-15.70048309178744</v>
      </c>
    </row>
    <row r="22" spans="1:10" ht="13" x14ac:dyDescent="0.15">
      <c r="A22" s="1" t="s">
        <v>19</v>
      </c>
      <c r="B22" s="23">
        <v>2</v>
      </c>
      <c r="C22" s="23">
        <v>5</v>
      </c>
      <c r="D22" s="2">
        <v>-27.2</v>
      </c>
      <c r="E22" s="2">
        <f>+B22+'Noviembre 2012'!E22</f>
        <v>46</v>
      </c>
      <c r="F22" s="2">
        <f>+C22+'Noviembre 2012'!F22</f>
        <v>60</v>
      </c>
      <c r="G22" s="18">
        <f t="shared" si="0"/>
        <v>-23.333333333333332</v>
      </c>
      <c r="H22" s="2">
        <f>+B22-C22+'Noviembre 2012'!H22</f>
        <v>46</v>
      </c>
      <c r="I22" s="2">
        <v>60</v>
      </c>
      <c r="J22" s="18">
        <f t="shared" si="1"/>
        <v>-23.333333333333332</v>
      </c>
    </row>
    <row r="23" spans="1:10" ht="13" x14ac:dyDescent="0.15">
      <c r="A23" s="1" t="s">
        <v>18</v>
      </c>
      <c r="B23" s="23">
        <v>19</v>
      </c>
      <c r="C23" s="23">
        <v>25</v>
      </c>
      <c r="D23" s="2">
        <v>-26.5</v>
      </c>
      <c r="E23" s="2">
        <f>+B23+'Noviembre 2012'!E23</f>
        <v>209</v>
      </c>
      <c r="F23" s="2">
        <f>+C23+'Noviembre 2012'!F23</f>
        <v>250</v>
      </c>
      <c r="G23" s="18">
        <f t="shared" si="0"/>
        <v>-16.399999999999999</v>
      </c>
      <c r="H23" s="2">
        <f>+B23-C23+'Noviembre 2012'!H23</f>
        <v>209</v>
      </c>
      <c r="I23" s="2">
        <v>251</v>
      </c>
      <c r="J23" s="18">
        <f t="shared" si="1"/>
        <v>-16.733067729083665</v>
      </c>
    </row>
    <row r="24" spans="1:10" ht="13" x14ac:dyDescent="0.15">
      <c r="A24" s="1" t="s">
        <v>20</v>
      </c>
      <c r="B24" s="23">
        <v>23</v>
      </c>
      <c r="C24" s="23">
        <v>30</v>
      </c>
      <c r="D24" s="2">
        <v>-59.5</v>
      </c>
      <c r="E24" s="2">
        <f>+B24+'Noviembre 2012'!E24</f>
        <v>160</v>
      </c>
      <c r="F24" s="2">
        <f>+C24+'Noviembre 2012'!F24</f>
        <v>194</v>
      </c>
      <c r="G24" s="18">
        <f t="shared" si="0"/>
        <v>-17.52577319587629</v>
      </c>
      <c r="H24" s="2">
        <f>+B24-C24+'Noviembre 2012'!H24</f>
        <v>160</v>
      </c>
      <c r="I24" s="2">
        <v>194</v>
      </c>
      <c r="J24" s="18">
        <f t="shared" si="1"/>
        <v>-17.52577319587629</v>
      </c>
    </row>
    <row r="25" spans="1:10" ht="13" x14ac:dyDescent="0.15">
      <c r="A25" s="1" t="s">
        <v>22</v>
      </c>
      <c r="B25" s="23">
        <v>23</v>
      </c>
      <c r="C25" s="23">
        <v>31</v>
      </c>
      <c r="D25" s="2">
        <v>-32.6</v>
      </c>
      <c r="E25" s="2">
        <f>+B25+'Noviembre 2012'!E25</f>
        <v>372</v>
      </c>
      <c r="F25" s="2">
        <f>+C25+'Noviembre 2012'!F25</f>
        <v>311</v>
      </c>
      <c r="G25" s="18">
        <f t="shared" si="0"/>
        <v>19.614147909967844</v>
      </c>
      <c r="H25" s="2">
        <f>+B25-C25+'Noviembre 2012'!H25</f>
        <v>372</v>
      </c>
      <c r="I25" s="2">
        <v>311</v>
      </c>
      <c r="J25" s="18">
        <f t="shared" si="1"/>
        <v>19.614147909967844</v>
      </c>
    </row>
    <row r="26" spans="1:10" ht="13" x14ac:dyDescent="0.15">
      <c r="A26" s="1" t="s">
        <v>21</v>
      </c>
      <c r="B26" s="23">
        <v>4</v>
      </c>
      <c r="C26" s="23">
        <v>3</v>
      </c>
      <c r="D26" s="2">
        <v>-14.6</v>
      </c>
      <c r="E26" s="2">
        <f>+B26+'Noviembre 2012'!E26</f>
        <v>67</v>
      </c>
      <c r="F26" s="2">
        <f>+C26+'Noviembre 2012'!F26</f>
        <v>89</v>
      </c>
      <c r="G26" s="18">
        <f t="shared" si="0"/>
        <v>-24.719101123595507</v>
      </c>
      <c r="H26" s="2">
        <f>+B26-C26+'Noviembre 2012'!H26</f>
        <v>67</v>
      </c>
      <c r="I26" s="2">
        <v>89</v>
      </c>
      <c r="J26" s="18">
        <f t="shared" si="1"/>
        <v>-24.719101123595507</v>
      </c>
    </row>
    <row r="27" spans="1:10" ht="13" x14ac:dyDescent="0.15">
      <c r="A27" s="1" t="s">
        <v>28</v>
      </c>
      <c r="B27" s="23">
        <v>8</v>
      </c>
      <c r="C27" s="23">
        <v>2</v>
      </c>
      <c r="D27" s="2">
        <v>-1.9</v>
      </c>
      <c r="E27" s="2">
        <f>+B27+'Noviembre 2012'!E27</f>
        <v>58</v>
      </c>
      <c r="F27" s="2">
        <f>+C27+'Noviembre 2012'!F27</f>
        <v>34</v>
      </c>
      <c r="G27" s="18">
        <f t="shared" si="0"/>
        <v>70.588235294117652</v>
      </c>
      <c r="H27" s="2">
        <f>+B27-C27+'Noviembre 2012'!H27</f>
        <v>58</v>
      </c>
      <c r="I27" s="2">
        <v>34</v>
      </c>
      <c r="J27" s="18">
        <f t="shared" si="1"/>
        <v>70.588235294117652</v>
      </c>
    </row>
    <row r="28" spans="1:10" x14ac:dyDescent="0.15">
      <c r="A28" s="8" t="s">
        <v>30</v>
      </c>
      <c r="B28" s="6">
        <f>SUM(B20:B27)</f>
        <v>159</v>
      </c>
      <c r="C28" s="6">
        <f>SUM(C20:C27)</f>
        <v>204</v>
      </c>
      <c r="D28" s="7">
        <f>+(B28-C28)*100/C28</f>
        <v>-22.058823529411764</v>
      </c>
      <c r="E28" s="6">
        <f>SUM(E20:E27)</f>
        <v>1715</v>
      </c>
      <c r="F28" s="6">
        <f>SUM(F20:F27)</f>
        <v>1833</v>
      </c>
      <c r="G28" s="7">
        <f>+(E28-F28)*100/F28</f>
        <v>-6.4375340971085651</v>
      </c>
      <c r="H28" s="6">
        <f>SUM(H20:H27)</f>
        <v>1715</v>
      </c>
      <c r="I28" s="6">
        <f>SUM(I20:I27)</f>
        <v>1833</v>
      </c>
      <c r="J28" s="7">
        <f>+(H28-I28)*100/I28</f>
        <v>-6.4375340971085651</v>
      </c>
    </row>
    <row r="29" spans="1:10" ht="14" x14ac:dyDescent="0.15">
      <c r="A29" s="16" t="s">
        <v>27</v>
      </c>
      <c r="B29" s="14">
        <f>+B7+B13+B19+B28</f>
        <v>756</v>
      </c>
      <c r="C29" s="14">
        <f>+C7+C13+C19+C28</f>
        <v>1001</v>
      </c>
      <c r="D29" s="15">
        <f>+(B29-C29)*100/C29</f>
        <v>-24.475524475524477</v>
      </c>
      <c r="E29" s="14">
        <f t="shared" ref="E29:I29" si="2">+E7+E13+E19+E28</f>
        <v>8658</v>
      </c>
      <c r="F29" s="14">
        <f t="shared" si="2"/>
        <v>9834</v>
      </c>
      <c r="G29" s="15">
        <f>+(E29-F29)*100/F29</f>
        <v>-11.958511287370348</v>
      </c>
      <c r="H29" s="14">
        <f t="shared" si="2"/>
        <v>8658</v>
      </c>
      <c r="I29" s="14">
        <f t="shared" si="2"/>
        <v>9884</v>
      </c>
      <c r="J29" s="15">
        <f>+(H29-I29)*100/I29</f>
        <v>-12.403885066774585</v>
      </c>
    </row>
    <row r="30" spans="1:10" x14ac:dyDescent="0.15">
      <c r="A30" s="13" t="s">
        <v>31</v>
      </c>
      <c r="B30" s="13">
        <f>+B29-B7</f>
        <v>707</v>
      </c>
      <c r="C30" s="13">
        <f t="shared" ref="C30:I30" si="3">+C29-C7</f>
        <v>912</v>
      </c>
      <c r="D30" s="12">
        <f>+(B30-C30)*100/C30</f>
        <v>-22.478070175438596</v>
      </c>
      <c r="E30" s="13">
        <f t="shared" si="3"/>
        <v>7734</v>
      </c>
      <c r="F30" s="13">
        <f t="shared" si="3"/>
        <v>8632</v>
      </c>
      <c r="G30" s="12">
        <f>+(E30-F30)*100/F30</f>
        <v>-10.403151065801667</v>
      </c>
      <c r="H30" s="13">
        <f t="shared" si="3"/>
        <v>7734</v>
      </c>
      <c r="I30" s="13">
        <f t="shared" si="3"/>
        <v>8658</v>
      </c>
      <c r="J30" s="12">
        <f>+(H30-I30)*100/I30</f>
        <v>-10.672210672210673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25</v>
      </c>
      <c r="C4" s="23">
        <v>31</v>
      </c>
      <c r="D4" s="17">
        <f t="shared" ref="D4:D6" si="0">+(B4-C4)*100/C4</f>
        <v>-19.35483870967742</v>
      </c>
      <c r="E4" s="2">
        <f>+B4+'Octubre 2012'!E4</f>
        <v>276</v>
      </c>
      <c r="F4" s="2">
        <f>+C4+'Octubre 2012'!F4</f>
        <v>368</v>
      </c>
      <c r="G4" s="18">
        <f t="shared" ref="G4:G27" si="1">+(E4-F4)*100/F4</f>
        <v>-25</v>
      </c>
      <c r="H4" s="2">
        <f>+B4-C4+'Octubre 2012'!H4</f>
        <v>299</v>
      </c>
      <c r="I4" s="2">
        <v>384</v>
      </c>
      <c r="J4" s="18">
        <f t="shared" ref="J4:J27" si="2">+(H4-I4)*100/I4</f>
        <v>-22.135416666666668</v>
      </c>
    </row>
    <row r="5" spans="1:10" ht="13" x14ac:dyDescent="0.15">
      <c r="A5" s="1" t="s">
        <v>5</v>
      </c>
      <c r="B5" s="23">
        <v>20</v>
      </c>
      <c r="C5" s="23">
        <v>22</v>
      </c>
      <c r="D5" s="17">
        <f t="shared" si="0"/>
        <v>-9.0909090909090917</v>
      </c>
      <c r="E5" s="2">
        <f>+B5+'Octubre 2012'!E5</f>
        <v>249</v>
      </c>
      <c r="F5" s="2">
        <f>+C5+'Octubre 2012'!F5</f>
        <v>336</v>
      </c>
      <c r="G5" s="18">
        <f t="shared" si="1"/>
        <v>-25.892857142857142</v>
      </c>
      <c r="H5" s="2">
        <f>+B5-C5+'Octubre 2012'!H5</f>
        <v>276</v>
      </c>
      <c r="I5" s="2">
        <v>332</v>
      </c>
      <c r="J5" s="18">
        <f t="shared" si="2"/>
        <v>-16.867469879518072</v>
      </c>
    </row>
    <row r="6" spans="1:10" ht="13" x14ac:dyDescent="0.15">
      <c r="A6" s="1" t="s">
        <v>6</v>
      </c>
      <c r="B6" s="23">
        <v>29</v>
      </c>
      <c r="C6" s="23">
        <v>23</v>
      </c>
      <c r="D6" s="17">
        <f t="shared" si="0"/>
        <v>26.086956521739129</v>
      </c>
      <c r="E6" s="2">
        <f>+B6+'Octubre 2012'!E6</f>
        <v>350</v>
      </c>
      <c r="F6" s="2">
        <f>+C6+'Octubre 2012'!F6</f>
        <v>409</v>
      </c>
      <c r="G6" s="18">
        <f t="shared" si="1"/>
        <v>-14.425427872860636</v>
      </c>
      <c r="H6" s="2">
        <f>+B6-C6+'Octubre 2012'!H6</f>
        <v>389</v>
      </c>
      <c r="I6" s="2">
        <v>406</v>
      </c>
      <c r="J6" s="18">
        <f t="shared" si="2"/>
        <v>-4.1871921182266014</v>
      </c>
    </row>
    <row r="7" spans="1:10" ht="13" x14ac:dyDescent="0.15">
      <c r="A7" s="4" t="s">
        <v>1</v>
      </c>
      <c r="B7" s="5">
        <f>SUM(B4:B6)</f>
        <v>74</v>
      </c>
      <c r="C7" s="5">
        <f>SUM(C4:C6)</f>
        <v>76</v>
      </c>
      <c r="D7" s="7">
        <f>+(B7-C7)*100/C7</f>
        <v>-2.6315789473684212</v>
      </c>
      <c r="E7" s="5">
        <f>SUM(E4:E6)</f>
        <v>875</v>
      </c>
      <c r="F7" s="5">
        <f>SUM(F4:F6)</f>
        <v>1113</v>
      </c>
      <c r="G7" s="7">
        <f t="shared" si="1"/>
        <v>-21.383647798742139</v>
      </c>
      <c r="H7" s="5">
        <f>SUM(H4:H6)</f>
        <v>964</v>
      </c>
      <c r="I7" s="5">
        <v>1122</v>
      </c>
      <c r="J7" s="7">
        <f t="shared" si="2"/>
        <v>-14.081996434937611</v>
      </c>
    </row>
    <row r="8" spans="1:10" ht="13" x14ac:dyDescent="0.15">
      <c r="A8" s="1" t="s">
        <v>7</v>
      </c>
      <c r="B8" s="23">
        <v>8</v>
      </c>
      <c r="C8" s="23">
        <v>5</v>
      </c>
      <c r="D8" s="17">
        <f t="shared" ref="D8:D27" si="3">+(B8-C8)*100/C8</f>
        <v>60</v>
      </c>
      <c r="E8" s="2">
        <f>+B8+'Octubre 2012'!E8</f>
        <v>136</v>
      </c>
      <c r="F8" s="2">
        <f>+C8+'Octubre 2012'!F8</f>
        <v>100</v>
      </c>
      <c r="G8" s="18">
        <f t="shared" si="1"/>
        <v>36</v>
      </c>
      <c r="H8" s="2">
        <f>+B8-C8+'Octubre 2012'!H8</f>
        <v>145</v>
      </c>
      <c r="I8" s="2">
        <v>98</v>
      </c>
      <c r="J8" s="18">
        <f t="shared" si="2"/>
        <v>47.95918367346939</v>
      </c>
    </row>
    <row r="9" spans="1:10" ht="13" x14ac:dyDescent="0.15">
      <c r="A9" s="1" t="s">
        <v>8</v>
      </c>
      <c r="B9" s="24">
        <v>14</v>
      </c>
      <c r="C9" s="23">
        <v>11</v>
      </c>
      <c r="D9" s="17">
        <f t="shared" si="3"/>
        <v>27.272727272727273</v>
      </c>
      <c r="E9" s="2">
        <f>+B9+'Octubre 2012'!E9</f>
        <v>140</v>
      </c>
      <c r="F9" s="2">
        <f>+C9+'Octubre 2012'!F9</f>
        <v>153</v>
      </c>
      <c r="G9" s="18">
        <f t="shared" si="1"/>
        <v>-8.4967320261437909</v>
      </c>
      <c r="H9" s="2">
        <f>+B9-C9+'Octubre 2012'!H9</f>
        <v>154</v>
      </c>
      <c r="I9" s="2">
        <v>113</v>
      </c>
      <c r="J9" s="18">
        <f t="shared" si="2"/>
        <v>36.283185840707965</v>
      </c>
    </row>
    <row r="10" spans="1:10" ht="13" x14ac:dyDescent="0.15">
      <c r="A10" s="1" t="s">
        <v>9</v>
      </c>
      <c r="B10" s="23">
        <v>25</v>
      </c>
      <c r="C10" s="23">
        <v>24</v>
      </c>
      <c r="D10" s="17">
        <f t="shared" si="3"/>
        <v>4.166666666666667</v>
      </c>
      <c r="E10" s="2">
        <f>+B10+'Octubre 2012'!E10</f>
        <v>341</v>
      </c>
      <c r="F10" s="2">
        <f>+C10+'Octubre 2012'!F10</f>
        <v>410</v>
      </c>
      <c r="G10" s="18">
        <f t="shared" si="1"/>
        <v>-16.829268292682926</v>
      </c>
      <c r="H10" s="2">
        <f>+B10-C10+'Octubre 2012'!H10</f>
        <v>389</v>
      </c>
      <c r="I10" s="2">
        <v>333</v>
      </c>
      <c r="J10" s="18">
        <f t="shared" si="2"/>
        <v>16.816816816816818</v>
      </c>
    </row>
    <row r="11" spans="1:10" ht="13" x14ac:dyDescent="0.15">
      <c r="A11" s="1" t="s">
        <v>10</v>
      </c>
      <c r="B11" s="23">
        <v>56</v>
      </c>
      <c r="C11" s="23">
        <v>89</v>
      </c>
      <c r="D11" s="17">
        <f t="shared" si="3"/>
        <v>-37.078651685393261</v>
      </c>
      <c r="E11" s="2">
        <f>+B11+'Octubre 2012'!E11</f>
        <v>782</v>
      </c>
      <c r="F11" s="2">
        <f>+C11+'Octubre 2012'!F11</f>
        <v>953</v>
      </c>
      <c r="G11" s="18">
        <f t="shared" si="1"/>
        <v>-17.94333683105981</v>
      </c>
      <c r="H11" s="2">
        <f>+B11-C11+'Octubre 2012'!H11</f>
        <v>918</v>
      </c>
      <c r="I11" s="2">
        <v>1056</v>
      </c>
      <c r="J11" s="18">
        <f t="shared" si="2"/>
        <v>-13.068181818181818</v>
      </c>
    </row>
    <row r="12" spans="1:10" ht="13" x14ac:dyDescent="0.15">
      <c r="A12" s="1" t="s">
        <v>11</v>
      </c>
      <c r="B12" s="23">
        <v>142</v>
      </c>
      <c r="C12" s="23">
        <v>219</v>
      </c>
      <c r="D12" s="17">
        <f t="shared" si="3"/>
        <v>-35.159817351598171</v>
      </c>
      <c r="E12" s="2">
        <f>+B12+'Octubre 2012'!E12</f>
        <v>2090</v>
      </c>
      <c r="F12" s="2">
        <f>+C12+'Octubre 2012'!F12</f>
        <v>2309</v>
      </c>
      <c r="G12" s="18">
        <f t="shared" si="1"/>
        <v>-9.484625378951927</v>
      </c>
      <c r="H12" s="2">
        <f>+B12-C12+'Octubre 2012'!H12</f>
        <v>2334</v>
      </c>
      <c r="I12" s="2">
        <v>2396</v>
      </c>
      <c r="J12" s="18">
        <f t="shared" si="2"/>
        <v>-2.5876460767946576</v>
      </c>
    </row>
    <row r="13" spans="1:10" ht="13" x14ac:dyDescent="0.15">
      <c r="A13" s="4" t="s">
        <v>2</v>
      </c>
      <c r="B13" s="5">
        <f>SUM(B8:B12)</f>
        <v>245</v>
      </c>
      <c r="C13" s="5">
        <f>SUM(C8:C12)</f>
        <v>348</v>
      </c>
      <c r="D13" s="7">
        <f t="shared" si="3"/>
        <v>-29.597701149425287</v>
      </c>
      <c r="E13" s="5">
        <f>SUM(E8:E12)</f>
        <v>3489</v>
      </c>
      <c r="F13" s="5">
        <f>SUM(F8:F12)</f>
        <v>3925</v>
      </c>
      <c r="G13" s="7">
        <f t="shared" si="1"/>
        <v>-11.108280254777069</v>
      </c>
      <c r="H13" s="5">
        <f>SUM(H8:H12)</f>
        <v>3940</v>
      </c>
      <c r="I13" s="5">
        <v>3996</v>
      </c>
      <c r="J13" s="7">
        <f t="shared" si="2"/>
        <v>-1.4014014014014013</v>
      </c>
    </row>
    <row r="14" spans="1:10" ht="13" x14ac:dyDescent="0.15">
      <c r="A14" s="1" t="s">
        <v>12</v>
      </c>
      <c r="B14" s="23">
        <v>44</v>
      </c>
      <c r="C14" s="23">
        <v>47</v>
      </c>
      <c r="D14" s="17">
        <f t="shared" si="3"/>
        <v>-6.3829787234042552</v>
      </c>
      <c r="E14" s="2">
        <f>+B14+'Octubre 2012'!E14</f>
        <v>421</v>
      </c>
      <c r="F14" s="2">
        <f>+C14+'Octubre 2012'!F14</f>
        <v>501</v>
      </c>
      <c r="G14" s="18">
        <f t="shared" si="1"/>
        <v>-15.968063872255488</v>
      </c>
      <c r="H14" s="2">
        <f>+B14-C14+'Octubre 2012'!H14</f>
        <v>471</v>
      </c>
      <c r="I14" s="2">
        <v>532</v>
      </c>
      <c r="J14" s="19">
        <f t="shared" si="2"/>
        <v>-11.466165413533835</v>
      </c>
    </row>
    <row r="15" spans="1:10" ht="13" x14ac:dyDescent="0.15">
      <c r="A15" s="1" t="s">
        <v>13</v>
      </c>
      <c r="B15" s="23">
        <v>23</v>
      </c>
      <c r="C15" s="23">
        <v>66</v>
      </c>
      <c r="D15" s="17">
        <f t="shared" si="3"/>
        <v>-65.151515151515156</v>
      </c>
      <c r="E15" s="2">
        <f>+B15+'Octubre 2012'!E15</f>
        <v>429</v>
      </c>
      <c r="F15" s="2">
        <f>+C15+'Octubre 2012'!F15</f>
        <v>430</v>
      </c>
      <c r="G15" s="18">
        <f t="shared" si="1"/>
        <v>-0.23255813953488372</v>
      </c>
      <c r="H15" s="2">
        <f>+B15-C15+'Octubre 2012'!H15</f>
        <v>495</v>
      </c>
      <c r="I15" s="2">
        <v>397</v>
      </c>
      <c r="J15" s="19">
        <f t="shared" si="2"/>
        <v>24.685138539042821</v>
      </c>
    </row>
    <row r="16" spans="1:10" ht="13" x14ac:dyDescent="0.15">
      <c r="A16" s="1" t="s">
        <v>14</v>
      </c>
      <c r="B16" s="23">
        <v>34</v>
      </c>
      <c r="C16" s="23">
        <v>44</v>
      </c>
      <c r="D16" s="17">
        <f t="shared" si="3"/>
        <v>-22.727272727272727</v>
      </c>
      <c r="E16" s="2">
        <f>+B16+'Octubre 2012'!E16</f>
        <v>436</v>
      </c>
      <c r="F16" s="2">
        <f>+C16+'Octubre 2012'!F16</f>
        <v>464</v>
      </c>
      <c r="G16" s="18">
        <f t="shared" si="1"/>
        <v>-6.0344827586206895</v>
      </c>
      <c r="H16" s="2">
        <f>+B16-C16+'Octubre 2012'!H16</f>
        <v>489</v>
      </c>
      <c r="I16" s="2">
        <v>495</v>
      </c>
      <c r="J16" s="19">
        <f t="shared" si="2"/>
        <v>-1.2121212121212122</v>
      </c>
    </row>
    <row r="17" spans="1:10" ht="13" x14ac:dyDescent="0.15">
      <c r="A17" s="1" t="s">
        <v>15</v>
      </c>
      <c r="B17" s="23">
        <v>24</v>
      </c>
      <c r="C17" s="23">
        <v>35</v>
      </c>
      <c r="D17" s="17">
        <f t="shared" si="3"/>
        <v>-31.428571428571427</v>
      </c>
      <c r="E17" s="2">
        <f>+B17+'Octubre 2012'!E17</f>
        <v>363</v>
      </c>
      <c r="F17" s="2">
        <f>+C17+'Octubre 2012'!F17</f>
        <v>408</v>
      </c>
      <c r="G17" s="18">
        <f t="shared" si="1"/>
        <v>-11.029411764705882</v>
      </c>
      <c r="H17" s="2">
        <f>+B17-C17+'Octubre 2012'!H17</f>
        <v>403</v>
      </c>
      <c r="I17" s="2">
        <v>477</v>
      </c>
      <c r="J17" s="19">
        <f t="shared" si="2"/>
        <v>-15.513626834381551</v>
      </c>
    </row>
    <row r="18" spans="1:10" ht="13" x14ac:dyDescent="0.15">
      <c r="A18" s="1" t="s">
        <v>0</v>
      </c>
      <c r="B18" s="23">
        <v>22</v>
      </c>
      <c r="C18" s="23">
        <v>39</v>
      </c>
      <c r="D18" s="17">
        <f t="shared" si="3"/>
        <v>-43.589743589743591</v>
      </c>
      <c r="E18" s="2">
        <f>+B18+'Octubre 2012'!E18</f>
        <v>333</v>
      </c>
      <c r="F18" s="2">
        <f>+C18+'Octubre 2012'!F18</f>
        <v>363</v>
      </c>
      <c r="G18" s="18">
        <f t="shared" si="1"/>
        <v>-8.2644628099173545</v>
      </c>
      <c r="H18" s="2">
        <f>+B18-C18+'Octubre 2012'!H18</f>
        <v>381</v>
      </c>
      <c r="I18" s="2">
        <v>403</v>
      </c>
      <c r="J18" s="19">
        <f t="shared" si="2"/>
        <v>-5.4590570719602978</v>
      </c>
    </row>
    <row r="19" spans="1:10" ht="13" x14ac:dyDescent="0.15">
      <c r="A19" s="4" t="s">
        <v>3</v>
      </c>
      <c r="B19" s="5">
        <f>SUM(B14:B18)</f>
        <v>147</v>
      </c>
      <c r="C19" s="5">
        <f>SUM(C14:C18)</f>
        <v>231</v>
      </c>
      <c r="D19" s="7">
        <f t="shared" si="3"/>
        <v>-36.363636363636367</v>
      </c>
      <c r="E19" s="5">
        <f>SUM(E14:E18)</f>
        <v>1982</v>
      </c>
      <c r="F19" s="5">
        <f>SUM(F14:F18)</f>
        <v>2166</v>
      </c>
      <c r="G19" s="7">
        <f t="shared" si="1"/>
        <v>-8.4949215143120966</v>
      </c>
      <c r="H19" s="5">
        <f>SUM(H14:H18)</f>
        <v>2239</v>
      </c>
      <c r="I19" s="5">
        <v>2304</v>
      </c>
      <c r="J19" s="7">
        <f t="shared" si="2"/>
        <v>-2.8211805555555554</v>
      </c>
    </row>
    <row r="20" spans="1:10" ht="13" x14ac:dyDescent="0.15">
      <c r="A20" s="1" t="s">
        <v>16</v>
      </c>
      <c r="B20" s="23">
        <v>37</v>
      </c>
      <c r="C20" s="23">
        <v>40</v>
      </c>
      <c r="D20" s="17">
        <f t="shared" si="3"/>
        <v>-7.5</v>
      </c>
      <c r="E20" s="2">
        <f>+B20+'Octubre 2012'!E20</f>
        <v>401</v>
      </c>
      <c r="F20" s="2">
        <f>+C20+'Octubre 2012'!F20</f>
        <v>425</v>
      </c>
      <c r="G20" s="18">
        <f t="shared" si="1"/>
        <v>-5.6470588235294121</v>
      </c>
      <c r="H20" s="2">
        <f>+B20-C20+'Octubre 2012'!H20</f>
        <v>456</v>
      </c>
      <c r="I20" s="2">
        <v>439</v>
      </c>
      <c r="J20" s="18">
        <f t="shared" si="2"/>
        <v>3.8724373576309796</v>
      </c>
    </row>
    <row r="21" spans="1:10" ht="13" x14ac:dyDescent="0.15">
      <c r="A21" s="1" t="s">
        <v>17</v>
      </c>
      <c r="B21" s="23">
        <v>17</v>
      </c>
      <c r="C21" s="23">
        <v>41</v>
      </c>
      <c r="D21" s="17">
        <f t="shared" si="3"/>
        <v>-58.536585365853661</v>
      </c>
      <c r="E21" s="2">
        <f>+B21+'Octubre 2012'!E21</f>
        <v>322</v>
      </c>
      <c r="F21" s="2">
        <f>+C21+'Octubre 2012'!F21</f>
        <v>362</v>
      </c>
      <c r="G21" s="18">
        <f t="shared" si="1"/>
        <v>-11.049723756906078</v>
      </c>
      <c r="H21" s="2">
        <f>+B21-C21+'Octubre 2012'!H21</f>
        <v>375</v>
      </c>
      <c r="I21" s="2">
        <v>446</v>
      </c>
      <c r="J21" s="18">
        <f t="shared" si="2"/>
        <v>-15.919282511210762</v>
      </c>
    </row>
    <row r="22" spans="1:10" ht="13" x14ac:dyDescent="0.15">
      <c r="A22" s="1" t="s">
        <v>19</v>
      </c>
      <c r="B22" s="23">
        <v>3</v>
      </c>
      <c r="C22" s="23">
        <v>8</v>
      </c>
      <c r="D22" s="17">
        <f t="shared" si="3"/>
        <v>-62.5</v>
      </c>
      <c r="E22" s="2">
        <f>+B22+'Octubre 2012'!E22</f>
        <v>44</v>
      </c>
      <c r="F22" s="2">
        <f>+C22+'Octubre 2012'!F22</f>
        <v>55</v>
      </c>
      <c r="G22" s="18">
        <f t="shared" si="1"/>
        <v>-20</v>
      </c>
      <c r="H22" s="2">
        <f>+B22-C22+'Octubre 2012'!H22</f>
        <v>49</v>
      </c>
      <c r="I22" s="2">
        <v>44</v>
      </c>
      <c r="J22" s="18">
        <f t="shared" si="2"/>
        <v>11.363636363636363</v>
      </c>
    </row>
    <row r="23" spans="1:10" ht="13" x14ac:dyDescent="0.15">
      <c r="A23" s="1" t="s">
        <v>18</v>
      </c>
      <c r="B23" s="23">
        <v>9</v>
      </c>
      <c r="C23" s="23">
        <v>27</v>
      </c>
      <c r="D23" s="17">
        <f t="shared" si="3"/>
        <v>-66.666666666666671</v>
      </c>
      <c r="E23" s="2">
        <f>+B23+'Octubre 2012'!E23</f>
        <v>190</v>
      </c>
      <c r="F23" s="2">
        <f>+C23+'Octubre 2012'!F23</f>
        <v>225</v>
      </c>
      <c r="G23" s="18">
        <f t="shared" si="1"/>
        <v>-15.555555555555555</v>
      </c>
      <c r="H23" s="2">
        <f>+B23-C23+'Octubre 2012'!H23</f>
        <v>215</v>
      </c>
      <c r="I23" s="2">
        <v>223</v>
      </c>
      <c r="J23" s="18">
        <f t="shared" si="2"/>
        <v>-3.5874439461883409</v>
      </c>
    </row>
    <row r="24" spans="1:10" ht="13" x14ac:dyDescent="0.15">
      <c r="A24" s="1" t="s">
        <v>20</v>
      </c>
      <c r="B24" s="23">
        <v>13</v>
      </c>
      <c r="C24" s="23">
        <v>18</v>
      </c>
      <c r="D24" s="17">
        <f t="shared" si="3"/>
        <v>-27.777777777777779</v>
      </c>
      <c r="E24" s="2">
        <f>+B24+'Octubre 2012'!E24</f>
        <v>137</v>
      </c>
      <c r="F24" s="2">
        <f>+C24+'Octubre 2012'!F24</f>
        <v>164</v>
      </c>
      <c r="G24" s="18">
        <f t="shared" si="1"/>
        <v>-16.463414634146343</v>
      </c>
      <c r="H24" s="2">
        <f>+B24-C24+'Octubre 2012'!H24</f>
        <v>167</v>
      </c>
      <c r="I24" s="2">
        <v>208</v>
      </c>
      <c r="J24" s="18">
        <f t="shared" si="2"/>
        <v>-19.71153846153846</v>
      </c>
    </row>
    <row r="25" spans="1:10" ht="13" x14ac:dyDescent="0.15">
      <c r="A25" s="1" t="s">
        <v>22</v>
      </c>
      <c r="B25" s="23">
        <v>19</v>
      </c>
      <c r="C25" s="23">
        <v>26</v>
      </c>
      <c r="D25" s="17">
        <f t="shared" si="3"/>
        <v>-26.923076923076923</v>
      </c>
      <c r="E25" s="2">
        <f>+B25+'Octubre 2012'!E25</f>
        <v>349</v>
      </c>
      <c r="F25" s="2">
        <f>+C25+'Octubre 2012'!F25</f>
        <v>280</v>
      </c>
      <c r="G25" s="18">
        <f t="shared" si="1"/>
        <v>24.642857142857142</v>
      </c>
      <c r="H25" s="2">
        <f>+B25-C25+'Octubre 2012'!H25</f>
        <v>380</v>
      </c>
      <c r="I25" s="2">
        <v>343</v>
      </c>
      <c r="J25" s="18">
        <f t="shared" si="2"/>
        <v>10.787172011661808</v>
      </c>
    </row>
    <row r="26" spans="1:10" ht="13" x14ac:dyDescent="0.15">
      <c r="A26" s="1" t="s">
        <v>21</v>
      </c>
      <c r="B26" s="23">
        <v>6</v>
      </c>
      <c r="C26" s="23">
        <v>6</v>
      </c>
      <c r="D26" s="17">
        <f t="shared" si="3"/>
        <v>0</v>
      </c>
      <c r="E26" s="2">
        <f>+B26+'Octubre 2012'!E26</f>
        <v>63</v>
      </c>
      <c r="F26" s="2">
        <f>+C26+'Octubre 2012'!F26</f>
        <v>86</v>
      </c>
      <c r="G26" s="18">
        <f t="shared" si="1"/>
        <v>-26.744186046511629</v>
      </c>
      <c r="H26" s="2">
        <f>+B26-C26+'Octubre 2012'!H26</f>
        <v>66</v>
      </c>
      <c r="I26" s="2">
        <v>117</v>
      </c>
      <c r="J26" s="18">
        <f t="shared" si="2"/>
        <v>-43.589743589743591</v>
      </c>
    </row>
    <row r="27" spans="1:10" ht="13" x14ac:dyDescent="0.15">
      <c r="A27" s="1" t="s">
        <v>28</v>
      </c>
      <c r="B27" s="23">
        <v>4</v>
      </c>
      <c r="C27" s="23">
        <v>5</v>
      </c>
      <c r="D27" s="17">
        <f t="shared" si="3"/>
        <v>-20</v>
      </c>
      <c r="E27" s="2">
        <f>+B27+'Octubre 2012'!E27</f>
        <v>50</v>
      </c>
      <c r="F27" s="2">
        <f>+C27+'Octubre 2012'!F27</f>
        <v>32</v>
      </c>
      <c r="G27" s="18">
        <f t="shared" si="1"/>
        <v>56.25</v>
      </c>
      <c r="H27" s="2">
        <f>+B27-C27+'Octubre 2012'!H27</f>
        <v>52</v>
      </c>
      <c r="I27" s="2">
        <v>32</v>
      </c>
      <c r="J27" s="18">
        <f t="shared" si="2"/>
        <v>62.5</v>
      </c>
    </row>
    <row r="28" spans="1:10" x14ac:dyDescent="0.15">
      <c r="A28" s="8" t="s">
        <v>30</v>
      </c>
      <c r="B28" s="6">
        <f>SUM(B20:B27)</f>
        <v>108</v>
      </c>
      <c r="C28" s="6">
        <f>SUM(C20:C27)</f>
        <v>171</v>
      </c>
      <c r="D28" s="7">
        <f>+(B28-C28)*100/C28</f>
        <v>-36.842105263157897</v>
      </c>
      <c r="E28" s="6">
        <f>SUM(E20:E27)</f>
        <v>1556</v>
      </c>
      <c r="F28" s="6">
        <f>SUM(F20:F27)</f>
        <v>1629</v>
      </c>
      <c r="G28" s="7">
        <f>+(E28-F28)*100/F28</f>
        <v>-4.4812768569674644</v>
      </c>
      <c r="H28" s="6">
        <f>SUM(H20:H27)</f>
        <v>1760</v>
      </c>
      <c r="I28" s="6">
        <f>SUM(I20:I27)</f>
        <v>1852</v>
      </c>
      <c r="J28" s="7">
        <f>+(H28-I28)*100/I28</f>
        <v>-4.967602591792657</v>
      </c>
    </row>
    <row r="29" spans="1:10" ht="14" x14ac:dyDescent="0.15">
      <c r="A29" s="16" t="s">
        <v>27</v>
      </c>
      <c r="B29" s="14">
        <f>+B7+B13+B19+B28</f>
        <v>574</v>
      </c>
      <c r="C29" s="14">
        <f>+C7+C13+C19+C28</f>
        <v>826</v>
      </c>
      <c r="D29" s="15">
        <f>+(B29-C29)*100/C29</f>
        <v>-30.508474576271187</v>
      </c>
      <c r="E29" s="14">
        <f t="shared" ref="E29:I29" si="4">+E7+E13+E19+E28</f>
        <v>7902</v>
      </c>
      <c r="F29" s="14">
        <f t="shared" si="4"/>
        <v>8833</v>
      </c>
      <c r="G29" s="15">
        <f>+(E29-F29)*100/F29</f>
        <v>-10.540020378127476</v>
      </c>
      <c r="H29" s="14">
        <f t="shared" si="4"/>
        <v>8903</v>
      </c>
      <c r="I29" s="14">
        <f t="shared" si="4"/>
        <v>9274</v>
      </c>
      <c r="J29" s="15">
        <f>+(H29-I29)*100/I29</f>
        <v>-4.0004313133491483</v>
      </c>
    </row>
    <row r="30" spans="1:10" x14ac:dyDescent="0.15">
      <c r="A30" s="13" t="s">
        <v>31</v>
      </c>
      <c r="B30" s="13">
        <f>+B29-B7</f>
        <v>500</v>
      </c>
      <c r="C30" s="13">
        <f t="shared" ref="C30:I30" si="5">+C29-C7</f>
        <v>750</v>
      </c>
      <c r="D30" s="12">
        <f>+(B30-C30)*100/C30</f>
        <v>-33.333333333333336</v>
      </c>
      <c r="E30" s="13">
        <f t="shared" si="5"/>
        <v>7027</v>
      </c>
      <c r="F30" s="13">
        <f t="shared" si="5"/>
        <v>7720</v>
      </c>
      <c r="G30" s="12">
        <f>+(E30-F30)*100/F30</f>
        <v>-8.9766839378238341</v>
      </c>
      <c r="H30" s="13">
        <f t="shared" si="5"/>
        <v>7939</v>
      </c>
      <c r="I30" s="13">
        <f t="shared" si="5"/>
        <v>8152</v>
      </c>
      <c r="J30" s="12">
        <f>+(H30-I30)*100/I30</f>
        <v>-2.6128557409224729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4">
        <v>36</v>
      </c>
      <c r="C4" s="23">
        <v>28</v>
      </c>
      <c r="D4" s="17">
        <f t="shared" ref="D4:D6" si="0">+(B4-C4)*100/C4</f>
        <v>28.571428571428573</v>
      </c>
      <c r="E4" s="2">
        <f>+B4+'Septiembre 2012'!E4</f>
        <v>251</v>
      </c>
      <c r="F4" s="2">
        <f>+C4+'Septiembre 2012'!F4</f>
        <v>337</v>
      </c>
      <c r="G4" s="18">
        <f t="shared" ref="G4:G27" si="1">+(E4-F4)*100/F4</f>
        <v>-25.519287833827892</v>
      </c>
      <c r="H4" s="2">
        <f>+B4-C4+'Septiembre 2012'!H4</f>
        <v>305</v>
      </c>
      <c r="I4" s="2">
        <v>396</v>
      </c>
      <c r="J4" s="18">
        <f t="shared" ref="J4:J27" si="2">+(H4-I4)*100/I4</f>
        <v>-22.979797979797979</v>
      </c>
    </row>
    <row r="5" spans="1:10" ht="13" x14ac:dyDescent="0.15">
      <c r="A5" s="1" t="s">
        <v>5</v>
      </c>
      <c r="B5" s="23">
        <v>18</v>
      </c>
      <c r="C5" s="23">
        <v>28</v>
      </c>
      <c r="D5" s="17">
        <f t="shared" si="0"/>
        <v>-35.714285714285715</v>
      </c>
      <c r="E5" s="2">
        <f>+B5+'Septiembre 2012'!E5</f>
        <v>229</v>
      </c>
      <c r="F5" s="2">
        <f>+C5+'Septiembre 2012'!F5</f>
        <v>314</v>
      </c>
      <c r="G5" s="18">
        <f t="shared" si="1"/>
        <v>-27.070063694267517</v>
      </c>
      <c r="H5" s="2">
        <f>+B5-C5+'Septiembre 2012'!H5</f>
        <v>278</v>
      </c>
      <c r="I5" s="2">
        <v>349</v>
      </c>
      <c r="J5" s="18">
        <f t="shared" si="2"/>
        <v>-20.343839541547279</v>
      </c>
    </row>
    <row r="6" spans="1:10" ht="13" x14ac:dyDescent="0.15">
      <c r="A6" s="1" t="s">
        <v>6</v>
      </c>
      <c r="B6" s="23">
        <v>34</v>
      </c>
      <c r="C6" s="23">
        <v>35</v>
      </c>
      <c r="D6" s="17">
        <f t="shared" si="0"/>
        <v>-2.8571428571428572</v>
      </c>
      <c r="E6" s="2">
        <f>+B6+'Septiembre 2012'!E6</f>
        <v>321</v>
      </c>
      <c r="F6" s="2">
        <f>+C6+'Septiembre 2012'!F6</f>
        <v>386</v>
      </c>
      <c r="G6" s="18">
        <f t="shared" si="1"/>
        <v>-16.839378238341968</v>
      </c>
      <c r="H6" s="2">
        <f>+B6-C6+'Septiembre 2012'!H6</f>
        <v>383</v>
      </c>
      <c r="I6" s="2">
        <v>436</v>
      </c>
      <c r="J6" s="18">
        <f t="shared" si="2"/>
        <v>-12.155963302752294</v>
      </c>
    </row>
    <row r="7" spans="1:10" ht="13" x14ac:dyDescent="0.15">
      <c r="A7" s="4" t="s">
        <v>1</v>
      </c>
      <c r="B7" s="5">
        <f>SUM(B4:B6)</f>
        <v>88</v>
      </c>
      <c r="C7" s="5">
        <f>SUM(C4:C6)</f>
        <v>91</v>
      </c>
      <c r="D7" s="7">
        <f>+(B7-C7)*100/C7</f>
        <v>-3.2967032967032965</v>
      </c>
      <c r="E7" s="5">
        <f>SUM(E4:E6)</f>
        <v>801</v>
      </c>
      <c r="F7" s="5">
        <f>SUM(F4:F6)</f>
        <v>1037</v>
      </c>
      <c r="G7" s="7">
        <f t="shared" si="1"/>
        <v>-22.757955641272904</v>
      </c>
      <c r="H7" s="5">
        <f>SUM(H4:H6)</f>
        <v>966</v>
      </c>
      <c r="I7" s="5">
        <v>1181</v>
      </c>
      <c r="J7" s="7">
        <f t="shared" si="2"/>
        <v>-18.204911092294665</v>
      </c>
    </row>
    <row r="8" spans="1:10" ht="13" x14ac:dyDescent="0.15">
      <c r="A8" s="1" t="s">
        <v>7</v>
      </c>
      <c r="B8" s="23">
        <v>10</v>
      </c>
      <c r="C8" s="23">
        <v>14</v>
      </c>
      <c r="D8" s="17">
        <f t="shared" ref="D8:D12" si="3">+(B8-C8)*100/C8</f>
        <v>-28.571428571428573</v>
      </c>
      <c r="E8" s="2">
        <f>+B8+'Septiembre 2012'!E8</f>
        <v>128</v>
      </c>
      <c r="F8" s="2">
        <f>+C8+'Septiembre 2012'!F8</f>
        <v>95</v>
      </c>
      <c r="G8" s="18">
        <f t="shared" si="1"/>
        <v>34.736842105263158</v>
      </c>
      <c r="H8" s="2">
        <f>+B8-C8+'Septiembre 2012'!H8</f>
        <v>142</v>
      </c>
      <c r="I8" s="2">
        <v>102</v>
      </c>
      <c r="J8" s="18">
        <f t="shared" si="2"/>
        <v>39.215686274509807</v>
      </c>
    </row>
    <row r="9" spans="1:10" ht="13" x14ac:dyDescent="0.15">
      <c r="A9" s="1" t="s">
        <v>8</v>
      </c>
      <c r="B9" s="23">
        <v>11</v>
      </c>
      <c r="C9" s="23">
        <v>14</v>
      </c>
      <c r="D9" s="17">
        <f t="shared" si="3"/>
        <v>-21.428571428571427</v>
      </c>
      <c r="E9" s="2">
        <f>+B9+'Septiembre 2012'!E9</f>
        <v>126</v>
      </c>
      <c r="F9" s="2">
        <f>+C9+'Septiembre 2012'!F9</f>
        <v>142</v>
      </c>
      <c r="G9" s="18">
        <f t="shared" si="1"/>
        <v>-11.267605633802816</v>
      </c>
      <c r="H9" s="2">
        <f>+B9-C9+'Septiembre 2012'!H9</f>
        <v>151</v>
      </c>
      <c r="I9" s="2">
        <v>125</v>
      </c>
      <c r="J9" s="18">
        <f t="shared" si="2"/>
        <v>20.8</v>
      </c>
    </row>
    <row r="10" spans="1:10" ht="13" x14ac:dyDescent="0.15">
      <c r="A10" s="1" t="s">
        <v>9</v>
      </c>
      <c r="B10" s="23">
        <v>33</v>
      </c>
      <c r="C10" s="23">
        <v>34</v>
      </c>
      <c r="D10" s="17">
        <f t="shared" si="3"/>
        <v>-2.9411764705882355</v>
      </c>
      <c r="E10" s="2">
        <f>+B10+'Septiembre 2012'!E10</f>
        <v>316</v>
      </c>
      <c r="F10" s="2">
        <f>+C10+'Septiembre 2012'!F10</f>
        <v>386</v>
      </c>
      <c r="G10" s="18">
        <f t="shared" si="1"/>
        <v>-18.134715025906736</v>
      </c>
      <c r="H10" s="2">
        <f>+B10-C10+'Septiembre 2012'!H10</f>
        <v>388</v>
      </c>
      <c r="I10" s="2">
        <v>338</v>
      </c>
      <c r="J10" s="18">
        <f t="shared" si="2"/>
        <v>14.792899408284024</v>
      </c>
    </row>
    <row r="11" spans="1:10" ht="13" x14ac:dyDescent="0.15">
      <c r="A11" s="1" t="s">
        <v>10</v>
      </c>
      <c r="B11" s="23">
        <v>58</v>
      </c>
      <c r="C11" s="23">
        <v>65</v>
      </c>
      <c r="D11" s="17">
        <f t="shared" si="3"/>
        <v>-10.76923076923077</v>
      </c>
      <c r="E11" s="2">
        <f>+B11+'Septiembre 2012'!E11</f>
        <v>726</v>
      </c>
      <c r="F11" s="2">
        <f>+C11+'Septiembre 2012'!F11</f>
        <v>864</v>
      </c>
      <c r="G11" s="18">
        <f t="shared" si="1"/>
        <v>-15.972222222222221</v>
      </c>
      <c r="H11" s="2">
        <f>+B11-C11+'Septiembre 2012'!H11</f>
        <v>951</v>
      </c>
      <c r="I11" s="2">
        <v>1055</v>
      </c>
      <c r="J11" s="18">
        <f t="shared" si="2"/>
        <v>-9.8578199052132707</v>
      </c>
    </row>
    <row r="12" spans="1:10" ht="13" x14ac:dyDescent="0.15">
      <c r="A12" s="1" t="s">
        <v>11</v>
      </c>
      <c r="B12" s="23">
        <v>158</v>
      </c>
      <c r="C12" s="23">
        <v>214</v>
      </c>
      <c r="D12" s="17">
        <f t="shared" si="3"/>
        <v>-26.168224299065422</v>
      </c>
      <c r="E12" s="2">
        <f>+B12+'Septiembre 2012'!E12</f>
        <v>1948</v>
      </c>
      <c r="F12" s="2">
        <f>+C12+'Septiembre 2012'!F12</f>
        <v>2090</v>
      </c>
      <c r="G12" s="18">
        <f t="shared" si="1"/>
        <v>-6.794258373205742</v>
      </c>
      <c r="H12" s="2">
        <f>+B12-C12+'Septiembre 2012'!H12</f>
        <v>2411</v>
      </c>
      <c r="I12" s="2">
        <v>2409</v>
      </c>
      <c r="J12" s="18">
        <f t="shared" si="2"/>
        <v>8.3022000830220002E-2</v>
      </c>
    </row>
    <row r="13" spans="1:10" ht="13" x14ac:dyDescent="0.15">
      <c r="A13" s="4" t="s">
        <v>2</v>
      </c>
      <c r="B13" s="5">
        <f>SUM(B8:B12)</f>
        <v>270</v>
      </c>
      <c r="C13" s="5">
        <f>SUM(C8:C12)</f>
        <v>341</v>
      </c>
      <c r="D13" s="7">
        <f>+(B13-C13)*100/C13</f>
        <v>-20.821114369501466</v>
      </c>
      <c r="E13" s="5">
        <f>SUM(E8:E12)</f>
        <v>3244</v>
      </c>
      <c r="F13" s="5">
        <f>SUM(F8:F12)</f>
        <v>3577</v>
      </c>
      <c r="G13" s="7">
        <f t="shared" si="1"/>
        <v>-9.3094772155437511</v>
      </c>
      <c r="H13" s="5">
        <f>SUM(H8:H12)</f>
        <v>4043</v>
      </c>
      <c r="I13" s="5">
        <v>4029</v>
      </c>
      <c r="J13" s="7">
        <f t="shared" si="2"/>
        <v>0.34748076445768183</v>
      </c>
    </row>
    <row r="14" spans="1:10" ht="13" x14ac:dyDescent="0.15">
      <c r="A14" s="1" t="s">
        <v>12</v>
      </c>
      <c r="B14" s="23">
        <v>52</v>
      </c>
      <c r="C14" s="23">
        <v>58</v>
      </c>
      <c r="D14" s="17">
        <f t="shared" ref="D14:D18" si="4">+(B14-C14)*100/C14</f>
        <v>-10.344827586206897</v>
      </c>
      <c r="E14" s="2">
        <f>+B14+'Septiembre 2012'!E14</f>
        <v>377</v>
      </c>
      <c r="F14" s="2">
        <f>+C14+'Septiembre 2012'!F14</f>
        <v>454</v>
      </c>
      <c r="G14" s="18">
        <f t="shared" si="1"/>
        <v>-16.960352422907491</v>
      </c>
      <c r="H14" s="2">
        <f>+B14-C14+'Septiembre 2012'!H14</f>
        <v>474</v>
      </c>
      <c r="I14" s="2">
        <v>545</v>
      </c>
      <c r="J14" s="18">
        <f t="shared" si="2"/>
        <v>-13.027522935779816</v>
      </c>
    </row>
    <row r="15" spans="1:10" ht="13" x14ac:dyDescent="0.15">
      <c r="A15" s="1" t="s">
        <v>13</v>
      </c>
      <c r="B15" s="23">
        <v>47</v>
      </c>
      <c r="C15" s="23">
        <v>50</v>
      </c>
      <c r="D15" s="17">
        <f t="shared" si="4"/>
        <v>-6</v>
      </c>
      <c r="E15" s="2">
        <f>+B15+'Septiembre 2012'!E15</f>
        <v>406</v>
      </c>
      <c r="F15" s="2">
        <f>+C15+'Septiembre 2012'!F15</f>
        <v>364</v>
      </c>
      <c r="G15" s="18">
        <f t="shared" si="1"/>
        <v>11.538461538461538</v>
      </c>
      <c r="H15" s="2">
        <f>+B15-C15+'Septiembre 2012'!H15</f>
        <v>538</v>
      </c>
      <c r="I15" s="2">
        <v>380</v>
      </c>
      <c r="J15" s="18">
        <f t="shared" si="2"/>
        <v>41.578947368421055</v>
      </c>
    </row>
    <row r="16" spans="1:10" ht="13" x14ac:dyDescent="0.15">
      <c r="A16" s="1" t="s">
        <v>14</v>
      </c>
      <c r="B16" s="23">
        <v>50</v>
      </c>
      <c r="C16" s="23">
        <v>46</v>
      </c>
      <c r="D16" s="17">
        <f t="shared" si="4"/>
        <v>8.695652173913043</v>
      </c>
      <c r="E16" s="2">
        <f>+B16+'Septiembre 2012'!E16</f>
        <v>402</v>
      </c>
      <c r="F16" s="2">
        <f>+C16+'Septiembre 2012'!F16</f>
        <v>420</v>
      </c>
      <c r="G16" s="18">
        <f t="shared" si="1"/>
        <v>-4.2857142857142856</v>
      </c>
      <c r="H16" s="2">
        <f>+B16-C16+'Septiembre 2012'!H16</f>
        <v>499</v>
      </c>
      <c r="I16" s="2">
        <v>495</v>
      </c>
      <c r="J16" s="18">
        <f t="shared" si="2"/>
        <v>0.80808080808080807</v>
      </c>
    </row>
    <row r="17" spans="1:10" ht="13" x14ac:dyDescent="0.15">
      <c r="A17" s="1" t="s">
        <v>15</v>
      </c>
      <c r="B17" s="23">
        <v>45</v>
      </c>
      <c r="C17" s="23">
        <v>61</v>
      </c>
      <c r="D17" s="17">
        <f t="shared" si="4"/>
        <v>-26.229508196721312</v>
      </c>
      <c r="E17" s="2">
        <f>+B17+'Septiembre 2012'!E17</f>
        <v>339</v>
      </c>
      <c r="F17" s="2">
        <f>+C17+'Septiembre 2012'!F17</f>
        <v>373</v>
      </c>
      <c r="G17" s="18">
        <f t="shared" si="1"/>
        <v>-9.1152815013404833</v>
      </c>
      <c r="H17" s="2">
        <f>+B17-C17+'Septiembre 2012'!H17</f>
        <v>414</v>
      </c>
      <c r="I17" s="2">
        <v>478</v>
      </c>
      <c r="J17" s="18">
        <f t="shared" si="2"/>
        <v>-13.389121338912133</v>
      </c>
    </row>
    <row r="18" spans="1:10" ht="13" x14ac:dyDescent="0.15">
      <c r="A18" s="1" t="s">
        <v>0</v>
      </c>
      <c r="B18" s="23">
        <v>29</v>
      </c>
      <c r="C18" s="23">
        <v>38</v>
      </c>
      <c r="D18" s="17">
        <f t="shared" si="4"/>
        <v>-23.684210526315791</v>
      </c>
      <c r="E18" s="2">
        <f>+B18+'Septiembre 2012'!E18</f>
        <v>311</v>
      </c>
      <c r="F18" s="2">
        <f>+C18+'Septiembre 2012'!F18</f>
        <v>324</v>
      </c>
      <c r="G18" s="18">
        <f t="shared" si="1"/>
        <v>-4.0123456790123457</v>
      </c>
      <c r="H18" s="2">
        <f>+B18-C18+'Septiembre 2012'!H18</f>
        <v>398</v>
      </c>
      <c r="I18" s="2">
        <v>385</v>
      </c>
      <c r="J18" s="18">
        <f t="shared" si="2"/>
        <v>3.3766233766233764</v>
      </c>
    </row>
    <row r="19" spans="1:10" ht="13" x14ac:dyDescent="0.15">
      <c r="A19" s="4" t="s">
        <v>3</v>
      </c>
      <c r="B19" s="5">
        <f>SUM(B14:B18)</f>
        <v>223</v>
      </c>
      <c r="C19" s="5">
        <f>SUM(C14:C18)</f>
        <v>253</v>
      </c>
      <c r="D19" s="7">
        <f>+(B19-C19)*100/C19</f>
        <v>-11.857707509881424</v>
      </c>
      <c r="E19" s="5">
        <f>SUM(E14:E18)</f>
        <v>1835</v>
      </c>
      <c r="F19" s="5">
        <f>SUM(F14:F18)</f>
        <v>1935</v>
      </c>
      <c r="G19" s="7">
        <f t="shared" si="1"/>
        <v>-5.1679586563307494</v>
      </c>
      <c r="H19" s="5">
        <f>SUM(H14:H18)</f>
        <v>2323</v>
      </c>
      <c r="I19" s="5">
        <v>2283</v>
      </c>
      <c r="J19" s="7">
        <f t="shared" si="2"/>
        <v>1.7520805957074026</v>
      </c>
    </row>
    <row r="20" spans="1:10" ht="13" x14ac:dyDescent="0.15">
      <c r="A20" s="1" t="s">
        <v>16</v>
      </c>
      <c r="B20" s="23">
        <v>47</v>
      </c>
      <c r="C20" s="23">
        <v>62</v>
      </c>
      <c r="D20" s="17">
        <f t="shared" ref="D20:D27" si="5">+(B20-C20)*100/C20</f>
        <v>-24.193548387096776</v>
      </c>
      <c r="E20" s="2">
        <f>+B20+'Septiembre 2012'!E20</f>
        <v>364</v>
      </c>
      <c r="F20" s="2">
        <f>+C20+'Septiembre 2012'!F20</f>
        <v>385</v>
      </c>
      <c r="G20" s="18">
        <f t="shared" si="1"/>
        <v>-5.4545454545454541</v>
      </c>
      <c r="H20" s="2">
        <f>+B20-C20+'Septiembre 2012'!H20</f>
        <v>459</v>
      </c>
      <c r="I20" s="2">
        <v>439</v>
      </c>
      <c r="J20" s="18">
        <f t="shared" si="2"/>
        <v>4.5558086560364464</v>
      </c>
    </row>
    <row r="21" spans="1:10" ht="13" x14ac:dyDescent="0.15">
      <c r="A21" s="1" t="s">
        <v>17</v>
      </c>
      <c r="B21" s="23">
        <v>30</v>
      </c>
      <c r="C21" s="23">
        <v>50</v>
      </c>
      <c r="D21" s="17">
        <f t="shared" si="5"/>
        <v>-40</v>
      </c>
      <c r="E21" s="2">
        <f>+B21+'Septiembre 2012'!E21</f>
        <v>305</v>
      </c>
      <c r="F21" s="2">
        <f>+C21+'Septiembre 2012'!F21</f>
        <v>321</v>
      </c>
      <c r="G21" s="18">
        <f t="shared" si="1"/>
        <v>-4.9844236760124607</v>
      </c>
      <c r="H21" s="2">
        <f>+B21-C21+'Septiembre 2012'!H21</f>
        <v>399</v>
      </c>
      <c r="I21" s="2">
        <v>426</v>
      </c>
      <c r="J21" s="18">
        <f t="shared" si="2"/>
        <v>-6.3380281690140849</v>
      </c>
    </row>
    <row r="22" spans="1:10" ht="13" x14ac:dyDescent="0.15">
      <c r="A22" s="1" t="s">
        <v>19</v>
      </c>
      <c r="B22" s="23">
        <v>4</v>
      </c>
      <c r="C22" s="23">
        <v>1</v>
      </c>
      <c r="D22" s="17">
        <f t="shared" si="5"/>
        <v>300</v>
      </c>
      <c r="E22" s="2">
        <f>+B22+'Septiembre 2012'!E22</f>
        <v>41</v>
      </c>
      <c r="F22" s="2">
        <f>+C22+'Septiembre 2012'!F22</f>
        <v>47</v>
      </c>
      <c r="G22" s="18">
        <f t="shared" si="1"/>
        <v>-12.76595744680851</v>
      </c>
      <c r="H22" s="2">
        <f>+B22-C22+'Septiembre 2012'!H22</f>
        <v>54</v>
      </c>
      <c r="I22" s="2">
        <v>43</v>
      </c>
      <c r="J22" s="18">
        <f t="shared" si="2"/>
        <v>25.581395348837209</v>
      </c>
    </row>
    <row r="23" spans="1:10" ht="13" x14ac:dyDescent="0.15">
      <c r="A23" s="1" t="s">
        <v>18</v>
      </c>
      <c r="B23" s="23">
        <v>26</v>
      </c>
      <c r="C23" s="23">
        <v>31</v>
      </c>
      <c r="D23" s="17">
        <f t="shared" si="5"/>
        <v>-16.129032258064516</v>
      </c>
      <c r="E23" s="2">
        <f>+B23+'Septiembre 2012'!E23</f>
        <v>181</v>
      </c>
      <c r="F23" s="2">
        <f>+C23+'Septiembre 2012'!F23</f>
        <v>198</v>
      </c>
      <c r="G23" s="18">
        <f t="shared" si="1"/>
        <v>-8.5858585858585865</v>
      </c>
      <c r="H23" s="2">
        <f>+B23-C23+'Septiembre 2012'!H23</f>
        <v>233</v>
      </c>
      <c r="I23" s="2">
        <v>212</v>
      </c>
      <c r="J23" s="18">
        <f t="shared" si="2"/>
        <v>9.9056603773584904</v>
      </c>
    </row>
    <row r="24" spans="1:10" ht="13" x14ac:dyDescent="0.15">
      <c r="A24" s="1" t="s">
        <v>20</v>
      </c>
      <c r="B24" s="23">
        <v>12</v>
      </c>
      <c r="C24" s="23">
        <v>12</v>
      </c>
      <c r="D24" s="17">
        <f t="shared" si="5"/>
        <v>0</v>
      </c>
      <c r="E24" s="2">
        <f>+B24+'Septiembre 2012'!E24</f>
        <v>124</v>
      </c>
      <c r="F24" s="2">
        <f>+C24+'Septiembre 2012'!F24</f>
        <v>146</v>
      </c>
      <c r="G24" s="18">
        <f t="shared" si="1"/>
        <v>-15.068493150684931</v>
      </c>
      <c r="H24" s="2">
        <f>+B24-C24+'Septiembre 2012'!H24</f>
        <v>172</v>
      </c>
      <c r="I24" s="2">
        <v>200</v>
      </c>
      <c r="J24" s="18">
        <f t="shared" si="2"/>
        <v>-14</v>
      </c>
    </row>
    <row r="25" spans="1:10" ht="13" x14ac:dyDescent="0.15">
      <c r="A25" s="1" t="s">
        <v>22</v>
      </c>
      <c r="B25" s="23">
        <v>37</v>
      </c>
      <c r="C25" s="23">
        <v>27</v>
      </c>
      <c r="D25" s="17">
        <f t="shared" si="5"/>
        <v>37.037037037037038</v>
      </c>
      <c r="E25" s="2">
        <f>+B25+'Septiembre 2012'!E25</f>
        <v>330</v>
      </c>
      <c r="F25" s="2">
        <f>+C25+'Septiembre 2012'!F25</f>
        <v>254</v>
      </c>
      <c r="G25" s="18">
        <f t="shared" si="1"/>
        <v>29.921259842519685</v>
      </c>
      <c r="H25" s="2">
        <f>+B25-C25+'Septiembre 2012'!H25</f>
        <v>387</v>
      </c>
      <c r="I25" s="2">
        <v>345</v>
      </c>
      <c r="J25" s="18">
        <f t="shared" si="2"/>
        <v>12.173913043478262</v>
      </c>
    </row>
    <row r="26" spans="1:10" ht="13" x14ac:dyDescent="0.15">
      <c r="A26" s="1" t="s">
        <v>21</v>
      </c>
      <c r="B26" s="23">
        <v>8</v>
      </c>
      <c r="C26" s="23">
        <v>7</v>
      </c>
      <c r="D26" s="17">
        <f t="shared" si="5"/>
        <v>14.285714285714286</v>
      </c>
      <c r="E26" s="2">
        <f>+B26+'Septiembre 2012'!E26</f>
        <v>57</v>
      </c>
      <c r="F26" s="2">
        <f>+C26+'Septiembre 2012'!F26</f>
        <v>80</v>
      </c>
      <c r="G26" s="18">
        <f t="shared" si="1"/>
        <v>-28.75</v>
      </c>
      <c r="H26" s="2">
        <f>+B26-C26+'Septiembre 2012'!H26</f>
        <v>66</v>
      </c>
      <c r="I26" s="2">
        <v>121</v>
      </c>
      <c r="J26" s="18">
        <f t="shared" si="2"/>
        <v>-45.454545454545453</v>
      </c>
    </row>
    <row r="27" spans="1:10" ht="13" x14ac:dyDescent="0.15">
      <c r="A27" s="1" t="s">
        <v>28</v>
      </c>
      <c r="B27" s="23">
        <v>8</v>
      </c>
      <c r="C27" s="23">
        <v>3</v>
      </c>
      <c r="D27" s="17">
        <f t="shared" si="5"/>
        <v>166.66666666666666</v>
      </c>
      <c r="E27" s="2">
        <f>+B27+'Septiembre 2012'!E27</f>
        <v>46</v>
      </c>
      <c r="F27" s="2">
        <f>+C27+'Septiembre 2012'!F27</f>
        <v>27</v>
      </c>
      <c r="G27" s="18">
        <f t="shared" si="1"/>
        <v>70.370370370370367</v>
      </c>
      <c r="H27" s="2">
        <f>+B27-C27+'Septiembre 2012'!H27</f>
        <v>53</v>
      </c>
      <c r="I27" s="2">
        <v>28</v>
      </c>
      <c r="J27" s="18">
        <f t="shared" si="2"/>
        <v>89.285714285714292</v>
      </c>
    </row>
    <row r="28" spans="1:10" x14ac:dyDescent="0.15">
      <c r="A28" s="8" t="s">
        <v>30</v>
      </c>
      <c r="B28" s="6">
        <f>SUM(B20:B27)</f>
        <v>172</v>
      </c>
      <c r="C28" s="6">
        <f>SUM(C20:C27)</f>
        <v>193</v>
      </c>
      <c r="D28" s="7">
        <f>+(B28-C28)*100/C28</f>
        <v>-10.880829015544041</v>
      </c>
      <c r="E28" s="6">
        <f>SUM(E20:E27)</f>
        <v>1448</v>
      </c>
      <c r="F28" s="6">
        <f>SUM(F20:F27)</f>
        <v>1458</v>
      </c>
      <c r="G28" s="7">
        <f>+(E28-F28)*100/F28</f>
        <v>-0.68587105624142664</v>
      </c>
      <c r="H28" s="6">
        <f>SUM(H20:H27)</f>
        <v>1823</v>
      </c>
      <c r="I28" s="6">
        <f>SUM(I20:I27)</f>
        <v>1814</v>
      </c>
      <c r="J28" s="7">
        <f>+(H28-I28)*100/I28</f>
        <v>0.49614112458654908</v>
      </c>
    </row>
    <row r="29" spans="1:10" ht="14" x14ac:dyDescent="0.15">
      <c r="A29" s="16" t="s">
        <v>27</v>
      </c>
      <c r="B29" s="14">
        <f>+B7+B13+B19+B28</f>
        <v>753</v>
      </c>
      <c r="C29" s="14">
        <f>+C7+C13+C19+C28</f>
        <v>878</v>
      </c>
      <c r="D29" s="15">
        <f>+(B29-C29)*100/C29</f>
        <v>-14.236902050113896</v>
      </c>
      <c r="E29" s="14">
        <f t="shared" ref="E29:I29" si="6">+E7+E13+E19+E28</f>
        <v>7328</v>
      </c>
      <c r="F29" s="14">
        <f t="shared" si="6"/>
        <v>8007</v>
      </c>
      <c r="G29" s="15">
        <f>+(E29-F29)*100/F29</f>
        <v>-8.480079930061196</v>
      </c>
      <c r="H29" s="14">
        <f t="shared" si="6"/>
        <v>9155</v>
      </c>
      <c r="I29" s="14">
        <f t="shared" si="6"/>
        <v>9307</v>
      </c>
      <c r="J29" s="15">
        <f>+(H29-I29)*100/I29</f>
        <v>-1.6331793273879875</v>
      </c>
    </row>
    <row r="30" spans="1:10" x14ac:dyDescent="0.15">
      <c r="A30" s="13" t="s">
        <v>31</v>
      </c>
      <c r="B30" s="13">
        <f>+B29-B7</f>
        <v>665</v>
      </c>
      <c r="C30" s="13">
        <f t="shared" ref="C30:I30" si="7">+C29-C7</f>
        <v>787</v>
      </c>
      <c r="D30" s="12">
        <f>+(B30-C30)*100/C30</f>
        <v>-15.501905972045744</v>
      </c>
      <c r="E30" s="13">
        <f t="shared" si="7"/>
        <v>6527</v>
      </c>
      <c r="F30" s="13">
        <f t="shared" si="7"/>
        <v>6970</v>
      </c>
      <c r="G30" s="12">
        <f>+(E30-F30)*100/F30</f>
        <v>-6.3558106169296984</v>
      </c>
      <c r="H30" s="13">
        <f t="shared" si="7"/>
        <v>8189</v>
      </c>
      <c r="I30" s="13">
        <f t="shared" si="7"/>
        <v>8126</v>
      </c>
      <c r="J30" s="12">
        <f>+(H30-I30)*100/I30</f>
        <v>0.77528919517597839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23</v>
      </c>
      <c r="C4" s="23">
        <v>22</v>
      </c>
      <c r="D4" s="18">
        <f t="shared" ref="D4:D27" si="0">+(B4-C4)*100/C4</f>
        <v>4.5454545454545459</v>
      </c>
      <c r="E4" s="2">
        <f>+B4+'Agosto 2012'!E4</f>
        <v>215</v>
      </c>
      <c r="F4" s="2">
        <f>+C4+'Agosto 2012'!F4</f>
        <v>309</v>
      </c>
      <c r="G4" s="18">
        <f>+(E4-F4)*100/F4</f>
        <v>-30.420711974110031</v>
      </c>
      <c r="H4" s="2">
        <f>+B4-C4+'Agosto 2012'!H4</f>
        <v>297</v>
      </c>
      <c r="I4" s="2">
        <v>405</v>
      </c>
      <c r="J4" s="18">
        <f t="shared" ref="J4:J30" si="1">+(H4-I4)*100/I4</f>
        <v>-26.666666666666668</v>
      </c>
    </row>
    <row r="5" spans="1:10" ht="13" x14ac:dyDescent="0.15">
      <c r="A5" s="1" t="s">
        <v>5</v>
      </c>
      <c r="B5" s="23">
        <v>17</v>
      </c>
      <c r="C5" s="23">
        <v>23</v>
      </c>
      <c r="D5" s="18">
        <f t="shared" si="0"/>
        <v>-26.086956521739129</v>
      </c>
      <c r="E5" s="2">
        <f>+B5+'Agosto 2012'!E5</f>
        <v>211</v>
      </c>
      <c r="F5" s="2">
        <f>+C5+'Agosto 2012'!F5</f>
        <v>286</v>
      </c>
      <c r="G5" s="18">
        <f t="shared" ref="G5:G27" si="2">+(E5-F5)*100/F5</f>
        <v>-26.223776223776223</v>
      </c>
      <c r="H5" s="2">
        <f>+B5-C5+'Agosto 2012'!H5</f>
        <v>288</v>
      </c>
      <c r="I5" s="2">
        <v>354</v>
      </c>
      <c r="J5" s="18">
        <f t="shared" si="1"/>
        <v>-18.64406779661017</v>
      </c>
    </row>
    <row r="6" spans="1:10" ht="13" x14ac:dyDescent="0.15">
      <c r="A6" s="1" t="s">
        <v>6</v>
      </c>
      <c r="B6" s="24">
        <v>26</v>
      </c>
      <c r="C6" s="23">
        <v>31</v>
      </c>
      <c r="D6" s="18">
        <f t="shared" si="0"/>
        <v>-16.129032258064516</v>
      </c>
      <c r="E6" s="2">
        <f>+B6+'Agosto 2012'!E6</f>
        <v>287</v>
      </c>
      <c r="F6" s="2">
        <f>+C6+'Agosto 2012'!F6</f>
        <v>351</v>
      </c>
      <c r="G6" s="18">
        <f>+(E6-F6)*100/F6</f>
        <v>-18.233618233618234</v>
      </c>
      <c r="H6" s="2">
        <f>+B6-C6+'Agosto 2012'!H6</f>
        <v>384</v>
      </c>
      <c r="I6" s="2">
        <v>444</v>
      </c>
      <c r="J6" s="18">
        <f t="shared" si="1"/>
        <v>-13.513513513513514</v>
      </c>
    </row>
    <row r="7" spans="1:10" ht="13" x14ac:dyDescent="0.15">
      <c r="A7" s="4" t="s">
        <v>1</v>
      </c>
      <c r="B7" s="5">
        <f>SUM(B4:B6)</f>
        <v>66</v>
      </c>
      <c r="C7" s="5">
        <f>SUM(C4:C6)</f>
        <v>76</v>
      </c>
      <c r="D7" s="7">
        <f t="shared" si="0"/>
        <v>-13.157894736842104</v>
      </c>
      <c r="E7" s="5">
        <f>SUM(E4:E6)</f>
        <v>713</v>
      </c>
      <c r="F7" s="5">
        <f>SUM(F4:F6)</f>
        <v>946</v>
      </c>
      <c r="G7" s="7">
        <f t="shared" si="2"/>
        <v>-24.630021141649049</v>
      </c>
      <c r="H7" s="5">
        <f>SUM(H4:H6)</f>
        <v>969</v>
      </c>
      <c r="I7" s="5">
        <v>1203</v>
      </c>
      <c r="J7" s="7">
        <f t="shared" si="1"/>
        <v>-19.451371571072318</v>
      </c>
    </row>
    <row r="8" spans="1:10" ht="13" x14ac:dyDescent="0.15">
      <c r="A8" s="1" t="s">
        <v>7</v>
      </c>
      <c r="B8" s="23">
        <v>11</v>
      </c>
      <c r="C8" s="23">
        <v>9</v>
      </c>
      <c r="D8" s="18">
        <f t="shared" si="0"/>
        <v>22.222222222222221</v>
      </c>
      <c r="E8" s="2">
        <f>+B8+'Agosto 2012'!E8</f>
        <v>118</v>
      </c>
      <c r="F8" s="2">
        <f>+C8+'Agosto 2012'!F8</f>
        <v>81</v>
      </c>
      <c r="G8" s="18">
        <f t="shared" si="2"/>
        <v>45.679012345679013</v>
      </c>
      <c r="H8" s="2">
        <f>+B8-C8+'Agosto 2012'!H8</f>
        <v>146</v>
      </c>
      <c r="I8" s="2">
        <v>97</v>
      </c>
      <c r="J8" s="18">
        <f t="shared" si="1"/>
        <v>50.515463917525771</v>
      </c>
    </row>
    <row r="9" spans="1:10" ht="13" x14ac:dyDescent="0.15">
      <c r="A9" s="1" t="s">
        <v>8</v>
      </c>
      <c r="B9" s="23">
        <v>13</v>
      </c>
      <c r="C9" s="23">
        <v>7</v>
      </c>
      <c r="D9" s="18">
        <f t="shared" si="0"/>
        <v>85.714285714285708</v>
      </c>
      <c r="E9" s="2">
        <f>+B9+'Agosto 2012'!E9</f>
        <v>115</v>
      </c>
      <c r="F9" s="2">
        <f>+C9+'Agosto 2012'!F9</f>
        <v>128</v>
      </c>
      <c r="G9" s="18">
        <f t="shared" si="2"/>
        <v>-10.15625</v>
      </c>
      <c r="H9" s="2">
        <f>+B9-C9+'Agosto 2012'!H9</f>
        <v>154</v>
      </c>
      <c r="I9" s="2">
        <v>136</v>
      </c>
      <c r="J9" s="18">
        <f t="shared" si="1"/>
        <v>13.235294117647058</v>
      </c>
    </row>
    <row r="10" spans="1:10" ht="13" x14ac:dyDescent="0.15">
      <c r="A10" s="1" t="s">
        <v>9</v>
      </c>
      <c r="B10" s="23">
        <v>36</v>
      </c>
      <c r="C10" s="23">
        <v>38</v>
      </c>
      <c r="D10" s="18">
        <f t="shared" si="0"/>
        <v>-5.2631578947368425</v>
      </c>
      <c r="E10" s="2">
        <f>+B10+'Agosto 2012'!E10</f>
        <v>283</v>
      </c>
      <c r="F10" s="2">
        <f>+C10+'Agosto 2012'!F10</f>
        <v>352</v>
      </c>
      <c r="G10" s="18">
        <f t="shared" si="2"/>
        <v>-19.602272727272727</v>
      </c>
      <c r="H10" s="2">
        <f>+B10-C10+'Agosto 2012'!H10</f>
        <v>389</v>
      </c>
      <c r="I10" s="2">
        <v>357</v>
      </c>
      <c r="J10" s="18">
        <f t="shared" si="1"/>
        <v>8.9635854341736696</v>
      </c>
    </row>
    <row r="11" spans="1:10" ht="13" x14ac:dyDescent="0.15">
      <c r="A11" s="1" t="s">
        <v>10</v>
      </c>
      <c r="B11" s="23">
        <v>61</v>
      </c>
      <c r="C11" s="23">
        <v>46</v>
      </c>
      <c r="D11" s="18">
        <f t="shared" si="0"/>
        <v>32.608695652173914</v>
      </c>
      <c r="E11" s="2">
        <f>+B11+'Agosto 2012'!E11</f>
        <v>668</v>
      </c>
      <c r="F11" s="2">
        <f>+C11+'Agosto 2012'!F11</f>
        <v>799</v>
      </c>
      <c r="G11" s="18">
        <f t="shared" si="2"/>
        <v>-16.395494367959952</v>
      </c>
      <c r="H11" s="2">
        <f>+B11-C11+'Agosto 2012'!H11</f>
        <v>958</v>
      </c>
      <c r="I11" s="2">
        <v>1083</v>
      </c>
      <c r="J11" s="18">
        <f t="shared" si="1"/>
        <v>-11.542012927054479</v>
      </c>
    </row>
    <row r="12" spans="1:10" ht="13" x14ac:dyDescent="0.15">
      <c r="A12" s="1" t="s">
        <v>11</v>
      </c>
      <c r="B12" s="23">
        <v>203</v>
      </c>
      <c r="C12" s="23">
        <v>171</v>
      </c>
      <c r="D12" s="18">
        <f t="shared" si="0"/>
        <v>18.71345029239766</v>
      </c>
      <c r="E12" s="2">
        <f>+B12+'Agosto 2012'!E12</f>
        <v>1790</v>
      </c>
      <c r="F12" s="2">
        <f>+C12+'Agosto 2012'!F12</f>
        <v>1876</v>
      </c>
      <c r="G12" s="18">
        <f t="shared" si="2"/>
        <v>-4.5842217484008527</v>
      </c>
      <c r="H12" s="2">
        <f>+B12-C12+'Agosto 2012'!H12</f>
        <v>2467</v>
      </c>
      <c r="I12" s="2">
        <v>2436</v>
      </c>
      <c r="J12" s="18">
        <f t="shared" si="1"/>
        <v>1.2725779967159276</v>
      </c>
    </row>
    <row r="13" spans="1:10" ht="13" x14ac:dyDescent="0.15">
      <c r="A13" s="4" t="s">
        <v>2</v>
      </c>
      <c r="B13" s="5">
        <f>SUM(B8:B12)</f>
        <v>324</v>
      </c>
      <c r="C13" s="5">
        <f>SUM(C8:C12)</f>
        <v>271</v>
      </c>
      <c r="D13" s="7">
        <f t="shared" si="0"/>
        <v>19.55719557195572</v>
      </c>
      <c r="E13" s="5">
        <f>SUM(E8:E12)</f>
        <v>2974</v>
      </c>
      <c r="F13" s="5">
        <f>SUM(F8:F12)</f>
        <v>3236</v>
      </c>
      <c r="G13" s="7">
        <f t="shared" si="2"/>
        <v>-8.0964153275648947</v>
      </c>
      <c r="H13" s="5">
        <f>SUM(H8:H12)</f>
        <v>4114</v>
      </c>
      <c r="I13" s="5">
        <v>4109</v>
      </c>
      <c r="J13" s="7">
        <f t="shared" si="1"/>
        <v>0.12168410805548795</v>
      </c>
    </row>
    <row r="14" spans="1:10" ht="13" x14ac:dyDescent="0.15">
      <c r="A14" s="1" t="s">
        <v>12</v>
      </c>
      <c r="B14" s="23">
        <v>38</v>
      </c>
      <c r="C14" s="23">
        <v>45</v>
      </c>
      <c r="D14" s="18">
        <f t="shared" si="0"/>
        <v>-15.555555555555555</v>
      </c>
      <c r="E14" s="2">
        <f>+B14+'Agosto 2012'!E14</f>
        <v>325</v>
      </c>
      <c r="F14" s="2">
        <f>+C14+'Agosto 2012'!F14</f>
        <v>396</v>
      </c>
      <c r="G14" s="18">
        <f t="shared" si="2"/>
        <v>-17.929292929292931</v>
      </c>
      <c r="H14" s="2">
        <f>+B14-C14+'Agosto 2012'!H14</f>
        <v>480</v>
      </c>
      <c r="I14" s="2">
        <v>568</v>
      </c>
      <c r="J14" s="18">
        <f t="shared" si="1"/>
        <v>-15.492957746478874</v>
      </c>
    </row>
    <row r="15" spans="1:10" ht="13" x14ac:dyDescent="0.15">
      <c r="A15" s="1" t="s">
        <v>13</v>
      </c>
      <c r="B15" s="23">
        <v>46</v>
      </c>
      <c r="C15" s="23">
        <v>31</v>
      </c>
      <c r="D15" s="18">
        <f t="shared" si="0"/>
        <v>48.387096774193552</v>
      </c>
      <c r="E15" s="2">
        <f>+B15+'Agosto 2012'!E15</f>
        <v>359</v>
      </c>
      <c r="F15" s="2">
        <f>+C15+'Agosto 2012'!F15</f>
        <v>314</v>
      </c>
      <c r="G15" s="18">
        <f t="shared" si="2"/>
        <v>14.331210191082803</v>
      </c>
      <c r="H15" s="2">
        <f>+B15-C15+'Agosto 2012'!H15</f>
        <v>541</v>
      </c>
      <c r="I15" s="2">
        <v>385</v>
      </c>
      <c r="J15" s="18">
        <f t="shared" si="1"/>
        <v>40.519480519480517</v>
      </c>
    </row>
    <row r="16" spans="1:10" ht="13" x14ac:dyDescent="0.15">
      <c r="A16" s="1" t="s">
        <v>14</v>
      </c>
      <c r="B16" s="24">
        <v>39</v>
      </c>
      <c r="C16" s="23">
        <v>41</v>
      </c>
      <c r="D16" s="18">
        <f t="shared" si="0"/>
        <v>-4.8780487804878048</v>
      </c>
      <c r="E16" s="2">
        <f>+B16+'Agosto 2012'!E16</f>
        <v>352</v>
      </c>
      <c r="F16" s="2">
        <f>+C16+'Agosto 2012'!F16</f>
        <v>374</v>
      </c>
      <c r="G16" s="18">
        <f t="shared" si="2"/>
        <v>-5.882352941176471</v>
      </c>
      <c r="H16" s="2">
        <f>+B16-C16+'Agosto 2012'!H16</f>
        <v>495</v>
      </c>
      <c r="I16" s="2">
        <v>525</v>
      </c>
      <c r="J16" s="18">
        <f t="shared" si="1"/>
        <v>-5.7142857142857144</v>
      </c>
    </row>
    <row r="17" spans="1:10" ht="13" x14ac:dyDescent="0.15">
      <c r="A17" s="1" t="s">
        <v>15</v>
      </c>
      <c r="B17" s="23">
        <v>39</v>
      </c>
      <c r="C17" s="23">
        <v>23</v>
      </c>
      <c r="D17" s="18">
        <f t="shared" si="0"/>
        <v>69.565217391304344</v>
      </c>
      <c r="E17" s="2">
        <f>+B17+'Agosto 2012'!E17</f>
        <v>294</v>
      </c>
      <c r="F17" s="2">
        <f>+C17+'Agosto 2012'!F17</f>
        <v>312</v>
      </c>
      <c r="G17" s="18">
        <f t="shared" si="2"/>
        <v>-5.7692307692307692</v>
      </c>
      <c r="H17" s="2">
        <f>+B17-C17+'Agosto 2012'!H17</f>
        <v>430</v>
      </c>
      <c r="I17" s="2">
        <v>469</v>
      </c>
      <c r="J17" s="18">
        <f t="shared" si="1"/>
        <v>-8.3155650319829419</v>
      </c>
    </row>
    <row r="18" spans="1:10" ht="13" x14ac:dyDescent="0.15">
      <c r="A18" s="1" t="s">
        <v>0</v>
      </c>
      <c r="B18" s="23">
        <v>23</v>
      </c>
      <c r="C18" s="23">
        <v>28</v>
      </c>
      <c r="D18" s="18">
        <f t="shared" si="0"/>
        <v>-17.857142857142858</v>
      </c>
      <c r="E18" s="2">
        <f>+B18+'Agosto 2012'!E18</f>
        <v>282</v>
      </c>
      <c r="F18" s="2">
        <f>+C18+'Agosto 2012'!F18</f>
        <v>286</v>
      </c>
      <c r="G18" s="18">
        <f t="shared" si="2"/>
        <v>-1.3986013986013985</v>
      </c>
      <c r="H18" s="2">
        <f>+B18-C18+'Agosto 2012'!H18</f>
        <v>407</v>
      </c>
      <c r="I18" s="2">
        <v>395</v>
      </c>
      <c r="J18" s="18">
        <f t="shared" si="1"/>
        <v>3.037974683544304</v>
      </c>
    </row>
    <row r="19" spans="1:10" ht="13" x14ac:dyDescent="0.15">
      <c r="A19" s="4" t="s">
        <v>3</v>
      </c>
      <c r="B19" s="5">
        <f>SUM(B14:B18)</f>
        <v>185</v>
      </c>
      <c r="C19" s="5">
        <f>SUM(C14:C18)</f>
        <v>168</v>
      </c>
      <c r="D19" s="7">
        <f t="shared" si="0"/>
        <v>10.119047619047619</v>
      </c>
      <c r="E19" s="5">
        <f>SUM(E14:E18)</f>
        <v>1612</v>
      </c>
      <c r="F19" s="5">
        <f>SUM(F14:F18)</f>
        <v>1682</v>
      </c>
      <c r="G19" s="7">
        <f t="shared" si="2"/>
        <v>-4.1617122473246138</v>
      </c>
      <c r="H19" s="5">
        <f>SUM(H14:H18)</f>
        <v>2353</v>
      </c>
      <c r="I19" s="5">
        <v>2342</v>
      </c>
      <c r="J19" s="7">
        <f t="shared" si="1"/>
        <v>0.46968403074295473</v>
      </c>
    </row>
    <row r="20" spans="1:10" ht="13" x14ac:dyDescent="0.15">
      <c r="A20" s="1" t="s">
        <v>16</v>
      </c>
      <c r="B20" s="23">
        <v>26</v>
      </c>
      <c r="C20" s="23">
        <v>33</v>
      </c>
      <c r="D20" s="18">
        <f t="shared" si="0"/>
        <v>-21.212121212121211</v>
      </c>
      <c r="E20" s="2">
        <f>+B20+'Agosto 2012'!E20</f>
        <v>317</v>
      </c>
      <c r="F20" s="2">
        <f>+C20+'Agosto 2012'!F20</f>
        <v>323</v>
      </c>
      <c r="G20" s="18">
        <f t="shared" si="2"/>
        <v>-1.8575851393188854</v>
      </c>
      <c r="H20" s="2">
        <f>+B20-C20+'Agosto 2012'!H20</f>
        <v>474</v>
      </c>
      <c r="I20" s="2">
        <v>431</v>
      </c>
      <c r="J20" s="18">
        <f t="shared" si="1"/>
        <v>9.976798143851509</v>
      </c>
    </row>
    <row r="21" spans="1:10" ht="13" x14ac:dyDescent="0.15">
      <c r="A21" s="1" t="s">
        <v>17</v>
      </c>
      <c r="B21" s="23">
        <v>34</v>
      </c>
      <c r="C21" s="23">
        <v>38</v>
      </c>
      <c r="D21" s="18">
        <f t="shared" si="0"/>
        <v>-10.526315789473685</v>
      </c>
      <c r="E21" s="2">
        <f>+B21+'Agosto 2012'!E21</f>
        <v>275</v>
      </c>
      <c r="F21" s="2">
        <f>+C21+'Agosto 2012'!F21</f>
        <v>271</v>
      </c>
      <c r="G21" s="18">
        <f t="shared" si="2"/>
        <v>1.4760147601476015</v>
      </c>
      <c r="H21" s="2">
        <f>+B21-C21+'Agosto 2012'!H21</f>
        <v>419</v>
      </c>
      <c r="I21" s="2">
        <v>404</v>
      </c>
      <c r="J21" s="18">
        <f t="shared" si="1"/>
        <v>3.7128712871287131</v>
      </c>
    </row>
    <row r="22" spans="1:10" ht="13" x14ac:dyDescent="0.15">
      <c r="A22" s="1" t="s">
        <v>19</v>
      </c>
      <c r="B22" s="23">
        <v>7</v>
      </c>
      <c r="C22" s="23">
        <v>9</v>
      </c>
      <c r="D22" s="18">
        <f t="shared" si="0"/>
        <v>-22.222222222222221</v>
      </c>
      <c r="E22" s="2">
        <f>+B22+'Agosto 2012'!E22</f>
        <v>37</v>
      </c>
      <c r="F22" s="2">
        <f>+C22+'Agosto 2012'!F22</f>
        <v>46</v>
      </c>
      <c r="G22" s="18">
        <f t="shared" si="2"/>
        <v>-19.565217391304348</v>
      </c>
      <c r="H22" s="2">
        <f>+B22-C22+'Agosto 2012'!H22</f>
        <v>51</v>
      </c>
      <c r="I22" s="2">
        <v>50</v>
      </c>
      <c r="J22" s="18">
        <f t="shared" si="1"/>
        <v>2</v>
      </c>
    </row>
    <row r="23" spans="1:10" ht="13" x14ac:dyDescent="0.15">
      <c r="A23" s="1" t="s">
        <v>18</v>
      </c>
      <c r="B23" s="23">
        <v>18</v>
      </c>
      <c r="C23" s="23">
        <v>21</v>
      </c>
      <c r="D23" s="18">
        <f t="shared" si="0"/>
        <v>-14.285714285714286</v>
      </c>
      <c r="E23" s="2">
        <f>+B23+'Agosto 2012'!E23</f>
        <v>155</v>
      </c>
      <c r="F23" s="2">
        <f>+C23+'Agosto 2012'!F23</f>
        <v>167</v>
      </c>
      <c r="G23" s="18">
        <f t="shared" si="2"/>
        <v>-7.1856287425149699</v>
      </c>
      <c r="H23" s="2">
        <f>+B23-C23+'Agosto 2012'!H23</f>
        <v>238</v>
      </c>
      <c r="I23" s="2">
        <v>204</v>
      </c>
      <c r="J23" s="18">
        <f t="shared" si="1"/>
        <v>16.666666666666668</v>
      </c>
    </row>
    <row r="24" spans="1:10" ht="13" x14ac:dyDescent="0.15">
      <c r="A24" s="1" t="s">
        <v>20</v>
      </c>
      <c r="B24" s="23">
        <v>14</v>
      </c>
      <c r="C24" s="23">
        <v>16</v>
      </c>
      <c r="D24" s="18">
        <f t="shared" si="0"/>
        <v>-12.5</v>
      </c>
      <c r="E24" s="2">
        <f>+B24+'Agosto 2012'!E24</f>
        <v>112</v>
      </c>
      <c r="F24" s="2">
        <f>+C24+'Agosto 2012'!F24</f>
        <v>134</v>
      </c>
      <c r="G24" s="18">
        <f t="shared" si="2"/>
        <v>-16.417910447761194</v>
      </c>
      <c r="H24" s="2">
        <f>+B24-C24+'Agosto 2012'!H24</f>
        <v>172</v>
      </c>
      <c r="I24" s="2">
        <v>196</v>
      </c>
      <c r="J24" s="18">
        <f t="shared" si="1"/>
        <v>-12.244897959183673</v>
      </c>
    </row>
    <row r="25" spans="1:10" ht="13" x14ac:dyDescent="0.15">
      <c r="A25" s="1" t="s">
        <v>22</v>
      </c>
      <c r="B25" s="23">
        <v>38</v>
      </c>
      <c r="C25" s="23">
        <v>19</v>
      </c>
      <c r="D25" s="18">
        <f t="shared" si="0"/>
        <v>100</v>
      </c>
      <c r="E25" s="2">
        <f>+B25+'Agosto 2012'!E25</f>
        <v>293</v>
      </c>
      <c r="F25" s="2">
        <f>+C25+'Agosto 2012'!F25</f>
        <v>227</v>
      </c>
      <c r="G25" s="18">
        <f t="shared" si="2"/>
        <v>29.07488986784141</v>
      </c>
      <c r="H25" s="2">
        <f>+B25-C25+'Agosto 2012'!H25</f>
        <v>377</v>
      </c>
      <c r="I25" s="2">
        <v>352</v>
      </c>
      <c r="J25" s="18">
        <f t="shared" si="1"/>
        <v>7.1022727272727275</v>
      </c>
    </row>
    <row r="26" spans="1:10" ht="13" x14ac:dyDescent="0.15">
      <c r="A26" s="1" t="s">
        <v>21</v>
      </c>
      <c r="B26" s="23">
        <v>6</v>
      </c>
      <c r="C26" s="23">
        <v>5</v>
      </c>
      <c r="D26" s="18">
        <f t="shared" si="0"/>
        <v>20</v>
      </c>
      <c r="E26" s="2">
        <f>+B26+'Agosto 2012'!E26</f>
        <v>49</v>
      </c>
      <c r="F26" s="2">
        <f>+C26+'Agosto 2012'!F26</f>
        <v>73</v>
      </c>
      <c r="G26" s="18">
        <f t="shared" si="2"/>
        <v>-32.876712328767127</v>
      </c>
      <c r="H26" s="2">
        <f>+B26-C26+'Agosto 2012'!H26</f>
        <v>65</v>
      </c>
      <c r="I26" s="2">
        <v>122</v>
      </c>
      <c r="J26" s="18">
        <f t="shared" si="1"/>
        <v>-46.721311475409834</v>
      </c>
    </row>
    <row r="27" spans="1:10" ht="13" x14ac:dyDescent="0.15">
      <c r="A27" s="1" t="s">
        <v>28</v>
      </c>
      <c r="B27" s="23">
        <v>2</v>
      </c>
      <c r="C27" s="23">
        <v>5</v>
      </c>
      <c r="D27" s="18">
        <f t="shared" si="0"/>
        <v>-60</v>
      </c>
      <c r="E27" s="2">
        <f>+B27+'Agosto 2012'!E27</f>
        <v>38</v>
      </c>
      <c r="F27" s="2">
        <f>+C27+'Agosto 2012'!F27</f>
        <v>24</v>
      </c>
      <c r="G27" s="18">
        <f t="shared" si="2"/>
        <v>58.333333333333336</v>
      </c>
      <c r="H27" s="2">
        <f>+B27-C27+'Agosto 2012'!H27</f>
        <v>48</v>
      </c>
      <c r="I27" s="2">
        <v>28</v>
      </c>
      <c r="J27" s="18">
        <f t="shared" si="1"/>
        <v>71.428571428571431</v>
      </c>
    </row>
    <row r="28" spans="1:10" x14ac:dyDescent="0.15">
      <c r="A28" s="8" t="s">
        <v>30</v>
      </c>
      <c r="B28" s="6">
        <f>SUM(B20:B27)</f>
        <v>145</v>
      </c>
      <c r="C28" s="6">
        <f>SUM(C20:C27)</f>
        <v>146</v>
      </c>
      <c r="D28" s="7">
        <f>+(B28-C28)*100/C28</f>
        <v>-0.68493150684931503</v>
      </c>
      <c r="E28" s="6">
        <f>SUM(E20:E27)</f>
        <v>1276</v>
      </c>
      <c r="F28" s="6">
        <f>SUM(F20:F27)</f>
        <v>1265</v>
      </c>
      <c r="G28" s="7">
        <f>+(E28-F28)*100/F28</f>
        <v>0.86956521739130432</v>
      </c>
      <c r="H28" s="6">
        <f>SUM(H20:H27)</f>
        <v>1844</v>
      </c>
      <c r="I28" s="6">
        <f>SUM(I20:I27)</f>
        <v>1787</v>
      </c>
      <c r="J28" s="7">
        <f t="shared" si="1"/>
        <v>3.1897034135422495</v>
      </c>
    </row>
    <row r="29" spans="1:10" ht="14" x14ac:dyDescent="0.15">
      <c r="A29" s="16" t="s">
        <v>27</v>
      </c>
      <c r="B29" s="14">
        <f>+B7+B13+B19+B28</f>
        <v>720</v>
      </c>
      <c r="C29" s="14">
        <f>+C7+C13+C19+C28</f>
        <v>661</v>
      </c>
      <c r="D29" s="15">
        <f>+(B29-C29)*100/C29</f>
        <v>8.9258698940998489</v>
      </c>
      <c r="E29" s="14">
        <f t="shared" ref="E29:F29" si="3">+E7+E13+E19+E28</f>
        <v>6575</v>
      </c>
      <c r="F29" s="14">
        <f t="shared" si="3"/>
        <v>7129</v>
      </c>
      <c r="G29" s="15">
        <f>+(E29-F29)*100/F29</f>
        <v>-7.7710758872212091</v>
      </c>
      <c r="H29" s="14">
        <f>+H7+H13+H19+H28</f>
        <v>9280</v>
      </c>
      <c r="I29" s="14">
        <f>+I7+I13+I19+I28</f>
        <v>9441</v>
      </c>
      <c r="J29" s="15">
        <f t="shared" si="1"/>
        <v>-1.7053278254422202</v>
      </c>
    </row>
    <row r="30" spans="1:10" x14ac:dyDescent="0.15">
      <c r="A30" s="13" t="s">
        <v>31</v>
      </c>
      <c r="B30" s="13">
        <f>+B29-B7</f>
        <v>654</v>
      </c>
      <c r="C30" s="13">
        <f t="shared" ref="C30:F30" si="4">+C29-C7</f>
        <v>585</v>
      </c>
      <c r="D30" s="12">
        <f>+(B30-C30)*100/C30</f>
        <v>11.794871794871796</v>
      </c>
      <c r="E30" s="13">
        <f t="shared" si="4"/>
        <v>5862</v>
      </c>
      <c r="F30" s="13">
        <f t="shared" si="4"/>
        <v>6183</v>
      </c>
      <c r="G30" s="12">
        <f>+(E30-F30)*100/F30</f>
        <v>-5.1916545366327025</v>
      </c>
      <c r="H30" s="13">
        <f>+H29-H7</f>
        <v>8311</v>
      </c>
      <c r="I30" s="13">
        <f>+I29-I7</f>
        <v>8238</v>
      </c>
      <c r="J30" s="12">
        <f t="shared" si="1"/>
        <v>0.88613741199320228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verticalDpi="0" r:id="rId1"/>
  <ignoredErrors>
    <ignoredError sqref="B28:C28 H28:I28 E28:F28" formulaRange="1"/>
  </ignoredError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4">
        <v>24</v>
      </c>
      <c r="C4" s="23">
        <v>28</v>
      </c>
      <c r="D4" s="18">
        <f t="shared" ref="D4:D27" si="0">+(B4-C4)*100/C4</f>
        <v>-14.285714285714286</v>
      </c>
      <c r="E4" s="2">
        <f>+B4+'Julio 2012'!E4</f>
        <v>192</v>
      </c>
      <c r="F4" s="2">
        <f>+C4+'Julio 2012'!F4</f>
        <v>287</v>
      </c>
      <c r="G4" s="18">
        <f t="shared" ref="G4:G27" si="1">+(E4-F4)*100/F4</f>
        <v>-33.10104529616725</v>
      </c>
      <c r="H4" s="2">
        <f>+B4-C4+'Julio 2012'!H4</f>
        <v>296</v>
      </c>
      <c r="I4" s="2">
        <v>410</v>
      </c>
      <c r="J4" s="18">
        <f t="shared" ref="J4:J27" si="2">+(H4-I4)*100/I4</f>
        <v>-27.804878048780488</v>
      </c>
    </row>
    <row r="5" spans="1:10" ht="13" x14ac:dyDescent="0.15">
      <c r="A5" s="1" t="s">
        <v>5</v>
      </c>
      <c r="B5" s="23">
        <v>21</v>
      </c>
      <c r="C5" s="23">
        <v>20</v>
      </c>
      <c r="D5" s="18">
        <f t="shared" si="0"/>
        <v>5</v>
      </c>
      <c r="E5" s="2">
        <f>+B5+'Julio 2012'!E5</f>
        <v>194</v>
      </c>
      <c r="F5" s="2">
        <f>+C5+'Julio 2012'!F5</f>
        <v>263</v>
      </c>
      <c r="G5" s="18">
        <f t="shared" si="1"/>
        <v>-26.235741444866921</v>
      </c>
      <c r="H5" s="2">
        <f>+B5-C5+'Julio 2012'!H5</f>
        <v>294</v>
      </c>
      <c r="I5" s="2">
        <v>357</v>
      </c>
      <c r="J5" s="18">
        <f t="shared" si="2"/>
        <v>-17.647058823529413</v>
      </c>
    </row>
    <row r="6" spans="1:10" ht="13" x14ac:dyDescent="0.15">
      <c r="A6" s="1" t="s">
        <v>6</v>
      </c>
      <c r="B6" s="23">
        <v>36</v>
      </c>
      <c r="C6" s="23">
        <v>38</v>
      </c>
      <c r="D6" s="18">
        <f t="shared" si="0"/>
        <v>-5.2631578947368425</v>
      </c>
      <c r="E6" s="2">
        <f>+B6+'Julio 2012'!E6</f>
        <v>261</v>
      </c>
      <c r="F6" s="2">
        <f>+C6+'Julio 2012'!F6</f>
        <v>320</v>
      </c>
      <c r="G6" s="18">
        <f t="shared" si="1"/>
        <v>-18.4375</v>
      </c>
      <c r="H6" s="2">
        <f>+B6-C6+'Julio 2012'!H6</f>
        <v>389</v>
      </c>
      <c r="I6" s="2">
        <v>444</v>
      </c>
      <c r="J6" s="18">
        <f t="shared" si="2"/>
        <v>-12.387387387387387</v>
      </c>
    </row>
    <row r="7" spans="1:10" ht="13" x14ac:dyDescent="0.15">
      <c r="A7" s="4" t="s">
        <v>1</v>
      </c>
      <c r="B7" s="5">
        <f>SUM(B4:B6)</f>
        <v>81</v>
      </c>
      <c r="C7" s="5">
        <f>SUM(C4:C6)</f>
        <v>86</v>
      </c>
      <c r="D7" s="7">
        <f t="shared" si="0"/>
        <v>-5.8139534883720927</v>
      </c>
      <c r="E7" s="5">
        <f>SUM(E4:E6)</f>
        <v>647</v>
      </c>
      <c r="F7" s="5">
        <f>SUM(F4:F6)</f>
        <v>870</v>
      </c>
      <c r="G7" s="7">
        <f t="shared" si="1"/>
        <v>-25.632183908045977</v>
      </c>
      <c r="H7" s="5">
        <f>SUM(H4:H6)</f>
        <v>979</v>
      </c>
      <c r="I7" s="5">
        <v>1211</v>
      </c>
      <c r="J7" s="7">
        <f t="shared" si="2"/>
        <v>-19.157720891824937</v>
      </c>
    </row>
    <row r="8" spans="1:10" ht="13" x14ac:dyDescent="0.15">
      <c r="A8" s="1" t="s">
        <v>7</v>
      </c>
      <c r="B8" s="23">
        <v>11</v>
      </c>
      <c r="C8" s="23">
        <v>10</v>
      </c>
      <c r="D8" s="18">
        <f t="shared" si="0"/>
        <v>10</v>
      </c>
      <c r="E8" s="2">
        <f>+B8+'Julio 2012'!E8</f>
        <v>107</v>
      </c>
      <c r="F8" s="2">
        <f>+C8+'Julio 2012'!F8</f>
        <v>72</v>
      </c>
      <c r="G8" s="18">
        <f t="shared" si="1"/>
        <v>48.611111111111114</v>
      </c>
      <c r="H8" s="2">
        <f>+B8-C8+'Julio 2012'!H8</f>
        <v>144</v>
      </c>
      <c r="I8" s="2">
        <v>96</v>
      </c>
      <c r="J8" s="18">
        <f t="shared" si="2"/>
        <v>50</v>
      </c>
    </row>
    <row r="9" spans="1:10" ht="13" x14ac:dyDescent="0.15">
      <c r="A9" s="1" t="s">
        <v>8</v>
      </c>
      <c r="B9" s="23">
        <v>11</v>
      </c>
      <c r="C9" s="23">
        <v>12</v>
      </c>
      <c r="D9" s="18">
        <f t="shared" si="0"/>
        <v>-8.3333333333333339</v>
      </c>
      <c r="E9" s="2">
        <f>+B9+'Julio 2012'!E9</f>
        <v>102</v>
      </c>
      <c r="F9" s="2">
        <f>+C9+'Julio 2012'!F9</f>
        <v>121</v>
      </c>
      <c r="G9" s="18">
        <f t="shared" si="1"/>
        <v>-15.702479338842975</v>
      </c>
      <c r="H9" s="2">
        <f>+B9-C9+'Julio 2012'!H9</f>
        <v>148</v>
      </c>
      <c r="I9" s="2">
        <v>145</v>
      </c>
      <c r="J9" s="18">
        <f t="shared" si="2"/>
        <v>2.0689655172413794</v>
      </c>
    </row>
    <row r="10" spans="1:10" ht="13" x14ac:dyDescent="0.15">
      <c r="A10" s="1" t="s">
        <v>9</v>
      </c>
      <c r="B10" s="23">
        <v>31</v>
      </c>
      <c r="C10" s="23">
        <v>32</v>
      </c>
      <c r="D10" s="18">
        <f t="shared" si="0"/>
        <v>-3.125</v>
      </c>
      <c r="E10" s="2">
        <f>+B10+'Julio 2012'!E10</f>
        <v>247</v>
      </c>
      <c r="F10" s="2">
        <f>+C10+'Julio 2012'!F10</f>
        <v>314</v>
      </c>
      <c r="G10" s="18">
        <f t="shared" si="1"/>
        <v>-21.337579617834393</v>
      </c>
      <c r="H10" s="2">
        <f>+B10-C10+'Julio 2012'!H10</f>
        <v>391</v>
      </c>
      <c r="I10" s="2">
        <v>352</v>
      </c>
      <c r="J10" s="18">
        <f t="shared" si="2"/>
        <v>11.079545454545455</v>
      </c>
    </row>
    <row r="11" spans="1:10" ht="13" x14ac:dyDescent="0.15">
      <c r="A11" s="1" t="s">
        <v>10</v>
      </c>
      <c r="B11" s="23">
        <v>70</v>
      </c>
      <c r="C11" s="23">
        <v>82</v>
      </c>
      <c r="D11" s="18">
        <f t="shared" si="0"/>
        <v>-14.634146341463415</v>
      </c>
      <c r="E11" s="2">
        <f>+B11+'Julio 2012'!E11</f>
        <v>607</v>
      </c>
      <c r="F11" s="2">
        <f>+C11+'Julio 2012'!F11</f>
        <v>753</v>
      </c>
      <c r="G11" s="18">
        <f t="shared" si="1"/>
        <v>-19.389110225763613</v>
      </c>
      <c r="H11" s="2">
        <f>+B11-C11+'Julio 2012'!H11</f>
        <v>943</v>
      </c>
      <c r="I11" s="2">
        <v>1125</v>
      </c>
      <c r="J11" s="18">
        <f t="shared" si="2"/>
        <v>-16.177777777777777</v>
      </c>
    </row>
    <row r="12" spans="1:10" ht="13" x14ac:dyDescent="0.15">
      <c r="A12" s="1" t="s">
        <v>11</v>
      </c>
      <c r="B12" s="23">
        <v>201</v>
      </c>
      <c r="C12" s="23">
        <v>180</v>
      </c>
      <c r="D12" s="18">
        <f t="shared" si="0"/>
        <v>11.666666666666666</v>
      </c>
      <c r="E12" s="2">
        <f>+B12+'Julio 2012'!E12</f>
        <v>1587</v>
      </c>
      <c r="F12" s="2">
        <f>+C12+'Julio 2012'!F12</f>
        <v>1705</v>
      </c>
      <c r="G12" s="18">
        <f t="shared" si="1"/>
        <v>-6.9208211143695015</v>
      </c>
      <c r="H12" s="2">
        <f>+B12-C12+'Julio 2012'!H12</f>
        <v>2435</v>
      </c>
      <c r="I12" s="2">
        <v>2469</v>
      </c>
      <c r="J12" s="18">
        <f t="shared" si="2"/>
        <v>-1.3770757391656541</v>
      </c>
    </row>
    <row r="13" spans="1:10" ht="13" x14ac:dyDescent="0.15">
      <c r="A13" s="4" t="s">
        <v>2</v>
      </c>
      <c r="B13" s="5">
        <f>SUM(B8:B12)</f>
        <v>324</v>
      </c>
      <c r="C13" s="5">
        <f>SUM(C8:C12)</f>
        <v>316</v>
      </c>
      <c r="D13" s="7">
        <f t="shared" si="0"/>
        <v>2.5316455696202533</v>
      </c>
      <c r="E13" s="5">
        <f>SUM(E8:E12)</f>
        <v>2650</v>
      </c>
      <c r="F13" s="5">
        <f>SUM(F8:F12)</f>
        <v>2965</v>
      </c>
      <c r="G13" s="7">
        <f t="shared" si="1"/>
        <v>-10.623946037099493</v>
      </c>
      <c r="H13" s="5">
        <f>SUM(H8:H12)</f>
        <v>4061</v>
      </c>
      <c r="I13" s="5">
        <v>4187</v>
      </c>
      <c r="J13" s="7">
        <f t="shared" si="2"/>
        <v>-3.0093145450203007</v>
      </c>
    </row>
    <row r="14" spans="1:10" ht="13" x14ac:dyDescent="0.15">
      <c r="A14" s="1" t="s">
        <v>12</v>
      </c>
      <c r="B14" s="23">
        <v>28</v>
      </c>
      <c r="C14" s="23">
        <v>21</v>
      </c>
      <c r="D14" s="18">
        <f t="shared" si="0"/>
        <v>33.333333333333336</v>
      </c>
      <c r="E14" s="2">
        <f>+B14+'Julio 2012'!E14</f>
        <v>287</v>
      </c>
      <c r="F14" s="2">
        <f>+C14+'Julio 2012'!F14</f>
        <v>351</v>
      </c>
      <c r="G14" s="18">
        <f t="shared" si="1"/>
        <v>-18.233618233618234</v>
      </c>
      <c r="H14" s="2">
        <f>+B14-C14+'Julio 2012'!H14</f>
        <v>487</v>
      </c>
      <c r="I14" s="2">
        <v>563</v>
      </c>
      <c r="J14" s="18">
        <f t="shared" si="2"/>
        <v>-13.49911190053286</v>
      </c>
    </row>
    <row r="15" spans="1:10" ht="13" x14ac:dyDescent="0.15">
      <c r="A15" s="1" t="s">
        <v>13</v>
      </c>
      <c r="B15" s="23">
        <v>30</v>
      </c>
      <c r="C15" s="23">
        <v>38</v>
      </c>
      <c r="D15" s="18">
        <f t="shared" si="0"/>
        <v>-21.05263157894737</v>
      </c>
      <c r="E15" s="2">
        <f>+B15+'Julio 2012'!E15</f>
        <v>313</v>
      </c>
      <c r="F15" s="2">
        <f>+C15+'Julio 2012'!F15</f>
        <v>283</v>
      </c>
      <c r="G15" s="18">
        <f t="shared" si="1"/>
        <v>10.600706713780919</v>
      </c>
      <c r="H15" s="2">
        <f>+B15-C15+'Julio 2012'!H15</f>
        <v>526</v>
      </c>
      <c r="I15" s="2">
        <v>398</v>
      </c>
      <c r="J15" s="18">
        <f t="shared" si="2"/>
        <v>32.1608040201005</v>
      </c>
    </row>
    <row r="16" spans="1:10" ht="13" x14ac:dyDescent="0.15">
      <c r="A16" s="1" t="s">
        <v>14</v>
      </c>
      <c r="B16" s="23">
        <v>52</v>
      </c>
      <c r="C16" s="23">
        <v>42</v>
      </c>
      <c r="D16" s="18">
        <f t="shared" si="0"/>
        <v>23.80952380952381</v>
      </c>
      <c r="E16" s="2">
        <f>+B16+'Julio 2012'!E16</f>
        <v>313</v>
      </c>
      <c r="F16" s="2">
        <f>+C16+'Julio 2012'!F16</f>
        <v>333</v>
      </c>
      <c r="G16" s="18">
        <f t="shared" si="1"/>
        <v>-6.0060060060060056</v>
      </c>
      <c r="H16" s="2">
        <f>+B16-C16+'Julio 2012'!H16</f>
        <v>497</v>
      </c>
      <c r="I16" s="2">
        <v>524</v>
      </c>
      <c r="J16" s="18">
        <f t="shared" si="2"/>
        <v>-5.1526717557251906</v>
      </c>
    </row>
    <row r="17" spans="1:10" ht="13" x14ac:dyDescent="0.15">
      <c r="A17" s="1" t="s">
        <v>15</v>
      </c>
      <c r="B17" s="23">
        <v>41</v>
      </c>
      <c r="C17" s="23">
        <v>31</v>
      </c>
      <c r="D17" s="18">
        <f t="shared" si="0"/>
        <v>32.258064516129032</v>
      </c>
      <c r="E17" s="2">
        <f>+B17+'Julio 2012'!E17</f>
        <v>255</v>
      </c>
      <c r="F17" s="2">
        <f>+C17+'Julio 2012'!F17</f>
        <v>289</v>
      </c>
      <c r="G17" s="18">
        <f t="shared" si="1"/>
        <v>-11.764705882352942</v>
      </c>
      <c r="H17" s="2">
        <f>+B17-C17+'Julio 2012'!H17</f>
        <v>414</v>
      </c>
      <c r="I17" s="2">
        <v>482</v>
      </c>
      <c r="J17" s="18">
        <f t="shared" si="2"/>
        <v>-14.107883817427386</v>
      </c>
    </row>
    <row r="18" spans="1:10" ht="13" x14ac:dyDescent="0.15">
      <c r="A18" s="1" t="s">
        <v>0</v>
      </c>
      <c r="B18" s="23">
        <v>39</v>
      </c>
      <c r="C18" s="23">
        <v>45</v>
      </c>
      <c r="D18" s="18">
        <f t="shared" si="0"/>
        <v>-13.333333333333334</v>
      </c>
      <c r="E18" s="2">
        <f>+B18+'Julio 2012'!E18</f>
        <v>259</v>
      </c>
      <c r="F18" s="2">
        <f>+C18+'Julio 2012'!F18</f>
        <v>258</v>
      </c>
      <c r="G18" s="18">
        <f t="shared" si="1"/>
        <v>0.38759689922480622</v>
      </c>
      <c r="H18" s="2">
        <f>+B18-C18+'Julio 2012'!H18</f>
        <v>412</v>
      </c>
      <c r="I18" s="2">
        <v>400</v>
      </c>
      <c r="J18" s="18">
        <f t="shared" si="2"/>
        <v>3</v>
      </c>
    </row>
    <row r="19" spans="1:10" ht="13" x14ac:dyDescent="0.15">
      <c r="A19" s="4" t="s">
        <v>3</v>
      </c>
      <c r="B19" s="5">
        <f>SUM(B14:B18)</f>
        <v>190</v>
      </c>
      <c r="C19" s="5">
        <f>SUM(C14:C18)</f>
        <v>177</v>
      </c>
      <c r="D19" s="7">
        <f t="shared" si="0"/>
        <v>7.3446327683615822</v>
      </c>
      <c r="E19" s="5">
        <f>SUM(E14:E18)</f>
        <v>1427</v>
      </c>
      <c r="F19" s="5">
        <f>SUM(F14:F18)</f>
        <v>1514</v>
      </c>
      <c r="G19" s="7">
        <f t="shared" si="1"/>
        <v>-5.7463672391017173</v>
      </c>
      <c r="H19" s="5">
        <f>SUM(H14:H18)</f>
        <v>2336</v>
      </c>
      <c r="I19" s="5">
        <v>2367</v>
      </c>
      <c r="J19" s="7">
        <f t="shared" si="2"/>
        <v>-1.309674693705112</v>
      </c>
    </row>
    <row r="20" spans="1:10" ht="13" x14ac:dyDescent="0.15">
      <c r="A20" s="1" t="s">
        <v>16</v>
      </c>
      <c r="B20" s="23">
        <v>45</v>
      </c>
      <c r="C20" s="23">
        <v>26</v>
      </c>
      <c r="D20" s="18">
        <f t="shared" si="0"/>
        <v>73.07692307692308</v>
      </c>
      <c r="E20" s="2">
        <f>+B20+'Julio 2012'!E20</f>
        <v>291</v>
      </c>
      <c r="F20" s="2">
        <f>+C20+'Julio 2012'!F20</f>
        <v>290</v>
      </c>
      <c r="G20" s="18">
        <f t="shared" si="1"/>
        <v>0.34482758620689657</v>
      </c>
      <c r="H20" s="2">
        <f>+B20-C20+'Julio 2012'!H20</f>
        <v>481</v>
      </c>
      <c r="I20" s="2">
        <v>426</v>
      </c>
      <c r="J20" s="18">
        <f t="shared" si="2"/>
        <v>12.910798122065728</v>
      </c>
    </row>
    <row r="21" spans="1:10" ht="13" x14ac:dyDescent="0.15">
      <c r="A21" s="1" t="s">
        <v>17</v>
      </c>
      <c r="B21" s="23">
        <v>46</v>
      </c>
      <c r="C21" s="23">
        <v>26</v>
      </c>
      <c r="D21" s="18">
        <f t="shared" si="0"/>
        <v>76.92307692307692</v>
      </c>
      <c r="E21" s="2">
        <f>+B21+'Julio 2012'!E21</f>
        <v>241</v>
      </c>
      <c r="F21" s="2">
        <f>+C21+'Julio 2012'!F21</f>
        <v>233</v>
      </c>
      <c r="G21" s="18">
        <f t="shared" si="1"/>
        <v>3.4334763948497855</v>
      </c>
      <c r="H21" s="2">
        <f>+B21-C21+'Julio 2012'!H21</f>
        <v>423</v>
      </c>
      <c r="I21" s="2">
        <v>395</v>
      </c>
      <c r="J21" s="18">
        <f t="shared" si="2"/>
        <v>7.0886075949367084</v>
      </c>
    </row>
    <row r="22" spans="1:10" ht="13" x14ac:dyDescent="0.15">
      <c r="A22" s="1" t="s">
        <v>19</v>
      </c>
      <c r="B22" s="23">
        <v>2</v>
      </c>
      <c r="C22" s="23">
        <v>4</v>
      </c>
      <c r="D22" s="18">
        <f t="shared" si="0"/>
        <v>-50</v>
      </c>
      <c r="E22" s="2">
        <f>+B22+'Julio 2012'!E22</f>
        <v>30</v>
      </c>
      <c r="F22" s="2">
        <f>+C22+'Julio 2012'!F22</f>
        <v>37</v>
      </c>
      <c r="G22" s="18">
        <f t="shared" si="1"/>
        <v>-18.918918918918919</v>
      </c>
      <c r="H22" s="2">
        <f>+B22-C22+'Julio 2012'!H22</f>
        <v>53</v>
      </c>
      <c r="I22" s="2">
        <v>46</v>
      </c>
      <c r="J22" s="18">
        <f t="shared" si="2"/>
        <v>15.217391304347826</v>
      </c>
    </row>
    <row r="23" spans="1:10" ht="13" x14ac:dyDescent="0.15">
      <c r="A23" s="1" t="s">
        <v>18</v>
      </c>
      <c r="B23" s="23">
        <v>21</v>
      </c>
      <c r="C23" s="23">
        <v>10</v>
      </c>
      <c r="D23" s="18">
        <f t="shared" si="0"/>
        <v>110</v>
      </c>
      <c r="E23" s="2">
        <f>+B23+'Julio 2012'!E23</f>
        <v>137</v>
      </c>
      <c r="F23" s="2">
        <f>+C23+'Julio 2012'!F23</f>
        <v>146</v>
      </c>
      <c r="G23" s="18">
        <f t="shared" si="1"/>
        <v>-6.1643835616438354</v>
      </c>
      <c r="H23" s="2">
        <f>+B23-C23+'Julio 2012'!H23</f>
        <v>241</v>
      </c>
      <c r="I23" s="2">
        <v>202</v>
      </c>
      <c r="J23" s="18">
        <f t="shared" si="2"/>
        <v>19.306930693069308</v>
      </c>
    </row>
    <row r="24" spans="1:10" ht="13" x14ac:dyDescent="0.15">
      <c r="A24" s="1" t="s">
        <v>20</v>
      </c>
      <c r="B24" s="23">
        <v>7</v>
      </c>
      <c r="C24" s="23">
        <v>16</v>
      </c>
      <c r="D24" s="18">
        <f t="shared" si="0"/>
        <v>-56.25</v>
      </c>
      <c r="E24" s="2">
        <f>+B24+'Julio 2012'!E24</f>
        <v>98</v>
      </c>
      <c r="F24" s="2">
        <f>+C24+'Julio 2012'!F24</f>
        <v>118</v>
      </c>
      <c r="G24" s="18">
        <f t="shared" si="1"/>
        <v>-16.949152542372882</v>
      </c>
      <c r="H24" s="2">
        <f>+B24-C24+'Julio 2012'!H24</f>
        <v>174</v>
      </c>
      <c r="I24" s="2">
        <v>193</v>
      </c>
      <c r="J24" s="18">
        <f t="shared" si="2"/>
        <v>-9.8445595854922274</v>
      </c>
    </row>
    <row r="25" spans="1:10" ht="13" x14ac:dyDescent="0.15">
      <c r="A25" s="1" t="s">
        <v>22</v>
      </c>
      <c r="B25" s="23">
        <v>25</v>
      </c>
      <c r="C25" s="23">
        <v>21</v>
      </c>
      <c r="D25" s="18">
        <f t="shared" si="0"/>
        <v>19.047619047619047</v>
      </c>
      <c r="E25" s="2">
        <f>+B25+'Julio 2012'!E25</f>
        <v>255</v>
      </c>
      <c r="F25" s="2">
        <f>+C25+'Julio 2012'!F25</f>
        <v>208</v>
      </c>
      <c r="G25" s="18">
        <f t="shared" si="1"/>
        <v>22.596153846153847</v>
      </c>
      <c r="H25" s="2">
        <f>+B25-C25+'Julio 2012'!H25</f>
        <v>358</v>
      </c>
      <c r="I25" s="2">
        <v>357</v>
      </c>
      <c r="J25" s="18">
        <f t="shared" si="2"/>
        <v>0.28011204481792717</v>
      </c>
    </row>
    <row r="26" spans="1:10" ht="13" x14ac:dyDescent="0.15">
      <c r="A26" s="1" t="s">
        <v>21</v>
      </c>
      <c r="B26" s="23">
        <v>5</v>
      </c>
      <c r="C26" s="23">
        <v>10</v>
      </c>
      <c r="D26" s="18">
        <f t="shared" si="0"/>
        <v>-50</v>
      </c>
      <c r="E26" s="2">
        <f>+B26+'Julio 2012'!E26</f>
        <v>43</v>
      </c>
      <c r="F26" s="2">
        <f>+C26+'Julio 2012'!F26</f>
        <v>68</v>
      </c>
      <c r="G26" s="18">
        <f t="shared" si="1"/>
        <v>-36.764705882352942</v>
      </c>
      <c r="H26" s="2">
        <f>+B26-C26+'Julio 2012'!H26</f>
        <v>64</v>
      </c>
      <c r="I26" s="2">
        <v>126</v>
      </c>
      <c r="J26" s="18">
        <f t="shared" si="2"/>
        <v>-49.206349206349209</v>
      </c>
    </row>
    <row r="27" spans="1:10" ht="13" x14ac:dyDescent="0.15">
      <c r="A27" s="1" t="s">
        <v>28</v>
      </c>
      <c r="B27" s="23">
        <v>7</v>
      </c>
      <c r="C27" s="23">
        <v>2</v>
      </c>
      <c r="D27" s="18">
        <f t="shared" si="0"/>
        <v>250</v>
      </c>
      <c r="E27" s="2">
        <f>+B27+'Julio 2012'!E27</f>
        <v>36</v>
      </c>
      <c r="F27" s="2">
        <f>+C27+'Julio 2012'!F27</f>
        <v>19</v>
      </c>
      <c r="G27" s="18">
        <f t="shared" si="1"/>
        <v>89.473684210526315</v>
      </c>
      <c r="H27" s="2">
        <f>+B27-C27+'Julio 2012'!H27</f>
        <v>51</v>
      </c>
      <c r="I27" s="2">
        <v>24</v>
      </c>
      <c r="J27" s="18">
        <f t="shared" si="2"/>
        <v>112.5</v>
      </c>
    </row>
    <row r="28" spans="1:10" x14ac:dyDescent="0.15">
      <c r="A28" s="8" t="s">
        <v>30</v>
      </c>
      <c r="B28" s="6">
        <f>SUM(B20:B27)</f>
        <v>158</v>
      </c>
      <c r="C28" s="6">
        <f>SUM(C20:C27)</f>
        <v>115</v>
      </c>
      <c r="D28" s="7">
        <f>+(B28-C28)*100/C28</f>
        <v>37.391304347826086</v>
      </c>
      <c r="E28" s="6">
        <f>SUM(E20:E27)</f>
        <v>1131</v>
      </c>
      <c r="F28" s="6">
        <f>SUM(F20:F27)</f>
        <v>1119</v>
      </c>
      <c r="G28" s="7">
        <f>+(E28-F28)*100/F28</f>
        <v>1.0723860589812333</v>
      </c>
      <c r="H28" s="6">
        <f>SUM(H20:H27)</f>
        <v>1845</v>
      </c>
      <c r="I28" s="6">
        <f>SUM(I20:I27)</f>
        <v>1769</v>
      </c>
      <c r="J28" s="7">
        <f>+(H28-I28)*100/I28</f>
        <v>4.2962125494629735</v>
      </c>
    </row>
    <row r="29" spans="1:10" ht="14" x14ac:dyDescent="0.15">
      <c r="A29" s="16" t="s">
        <v>27</v>
      </c>
      <c r="B29" s="14">
        <f>+B7+B13+B19+B28</f>
        <v>753</v>
      </c>
      <c r="C29" s="14">
        <f>+C7+C13+C19+C28</f>
        <v>694</v>
      </c>
      <c r="D29" s="15">
        <f>+(B29-C29)*100/C29</f>
        <v>8.5014409221902021</v>
      </c>
      <c r="E29" s="14">
        <f t="shared" ref="E29:I29" si="3">+E7+E13+E19+E28</f>
        <v>5855</v>
      </c>
      <c r="F29" s="14">
        <f t="shared" si="3"/>
        <v>6468</v>
      </c>
      <c r="G29" s="15">
        <f>+(E29-F29)*100/F29</f>
        <v>-9.4774273345701925</v>
      </c>
      <c r="H29" s="14">
        <f t="shared" si="3"/>
        <v>9221</v>
      </c>
      <c r="I29" s="14">
        <f t="shared" si="3"/>
        <v>9534</v>
      </c>
      <c r="J29" s="15">
        <f>+(H29-I29)*100/I29</f>
        <v>-3.2829872036920493</v>
      </c>
    </row>
    <row r="30" spans="1:10" x14ac:dyDescent="0.15">
      <c r="A30" s="13" t="s">
        <v>31</v>
      </c>
      <c r="B30" s="13">
        <f>+B29-B7</f>
        <v>672</v>
      </c>
      <c r="C30" s="13">
        <f t="shared" ref="C30:I30" si="4">+C29-C7</f>
        <v>608</v>
      </c>
      <c r="D30" s="12">
        <f>+(B30-C30)*100/C30</f>
        <v>10.526315789473685</v>
      </c>
      <c r="E30" s="13">
        <f t="shared" si="4"/>
        <v>5208</v>
      </c>
      <c r="F30" s="13">
        <f t="shared" si="4"/>
        <v>5598</v>
      </c>
      <c r="G30" s="12">
        <f>+(E30-F30)*100/F30</f>
        <v>-6.966773847802787</v>
      </c>
      <c r="H30" s="13">
        <f t="shared" si="4"/>
        <v>8242</v>
      </c>
      <c r="I30" s="13">
        <f t="shared" si="4"/>
        <v>8323</v>
      </c>
      <c r="J30" s="12">
        <f>+(H30-I30)*100/I30</f>
        <v>-0.97320677640273945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25</v>
      </c>
      <c r="C4" s="23">
        <v>26</v>
      </c>
      <c r="D4" s="18">
        <f>+(B4-C4)*100/C4</f>
        <v>-3.8461538461538463</v>
      </c>
      <c r="E4" s="2">
        <f>+B4+'Junio 2012'!E4</f>
        <v>168</v>
      </c>
      <c r="F4" s="2">
        <f>+C4+'Junio 2012'!F4</f>
        <v>259</v>
      </c>
      <c r="G4" s="18">
        <f t="shared" ref="G4:G27" si="0">+(E4-F4)*100/F4</f>
        <v>-35.135135135135137</v>
      </c>
      <c r="H4" s="2">
        <f>+B4-C4+'Junio 2012'!H4</f>
        <v>300</v>
      </c>
      <c r="I4" s="2">
        <v>411</v>
      </c>
      <c r="J4" s="18">
        <f t="shared" ref="J4:J27" si="1">+(H4-I4)*100/I4</f>
        <v>-27.007299270072991</v>
      </c>
    </row>
    <row r="5" spans="1:10" ht="13" x14ac:dyDescent="0.15">
      <c r="A5" s="1" t="s">
        <v>5</v>
      </c>
      <c r="B5" s="23">
        <v>24</v>
      </c>
      <c r="C5" s="23">
        <v>15</v>
      </c>
      <c r="D5" s="18">
        <f t="shared" ref="D5:D27" si="2">+(B5-C5)*100/C5</f>
        <v>60</v>
      </c>
      <c r="E5" s="2">
        <f>+B5+'Junio 2012'!E5</f>
        <v>173</v>
      </c>
      <c r="F5" s="2">
        <f>+C5+'Junio 2012'!F5</f>
        <v>243</v>
      </c>
      <c r="G5" s="18">
        <f t="shared" si="0"/>
        <v>-28.806584362139919</v>
      </c>
      <c r="H5" s="2">
        <f>+B5-C5+'Junio 2012'!H5</f>
        <v>293</v>
      </c>
      <c r="I5" s="2">
        <v>362</v>
      </c>
      <c r="J5" s="18">
        <f t="shared" si="1"/>
        <v>-19.060773480662984</v>
      </c>
    </row>
    <row r="6" spans="1:10" ht="13" x14ac:dyDescent="0.15">
      <c r="A6" s="1" t="s">
        <v>6</v>
      </c>
      <c r="B6" s="23">
        <v>29</v>
      </c>
      <c r="C6" s="23">
        <v>35</v>
      </c>
      <c r="D6" s="18">
        <f t="shared" si="2"/>
        <v>-17.142857142857142</v>
      </c>
      <c r="E6" s="2">
        <f>+B6+'Junio 2012'!E6</f>
        <v>225</v>
      </c>
      <c r="F6" s="2">
        <f>+C6+'Junio 2012'!F6</f>
        <v>282</v>
      </c>
      <c r="G6" s="18">
        <f t="shared" si="0"/>
        <v>-20.212765957446809</v>
      </c>
      <c r="H6" s="2">
        <f>+B6-C6+'Junio 2012'!H6</f>
        <v>391</v>
      </c>
      <c r="I6" s="2">
        <v>429</v>
      </c>
      <c r="J6" s="18">
        <f t="shared" si="1"/>
        <v>-8.8578088578088572</v>
      </c>
    </row>
    <row r="7" spans="1:10" ht="13" x14ac:dyDescent="0.15">
      <c r="A7" s="4" t="s">
        <v>1</v>
      </c>
      <c r="B7" s="5">
        <f>SUM(B4:B6)</f>
        <v>78</v>
      </c>
      <c r="C7" s="5">
        <f>SUM(C4:C6)</f>
        <v>76</v>
      </c>
      <c r="D7" s="7">
        <f t="shared" si="2"/>
        <v>2.6315789473684212</v>
      </c>
      <c r="E7" s="5">
        <f>SUM(E4:E6)</f>
        <v>566</v>
      </c>
      <c r="F7" s="5">
        <f>SUM(F4:F6)</f>
        <v>784</v>
      </c>
      <c r="G7" s="7">
        <f t="shared" si="0"/>
        <v>-27.806122448979593</v>
      </c>
      <c r="H7" s="5">
        <f>SUM(H4:H6)</f>
        <v>984</v>
      </c>
      <c r="I7" s="5">
        <v>1202</v>
      </c>
      <c r="J7" s="7">
        <f t="shared" si="1"/>
        <v>-18.136439267886857</v>
      </c>
    </row>
    <row r="8" spans="1:10" ht="13" x14ac:dyDescent="0.15">
      <c r="A8" s="1" t="s">
        <v>7</v>
      </c>
      <c r="B8" s="23">
        <v>8</v>
      </c>
      <c r="C8" s="23">
        <v>17</v>
      </c>
      <c r="D8" s="18">
        <f t="shared" si="2"/>
        <v>-52.941176470588232</v>
      </c>
      <c r="E8" s="2">
        <f>+B8+'Junio 2012'!E8</f>
        <v>96</v>
      </c>
      <c r="F8" s="2">
        <f>+C8+'Junio 2012'!F8</f>
        <v>62</v>
      </c>
      <c r="G8" s="18">
        <f t="shared" si="0"/>
        <v>54.838709677419352</v>
      </c>
      <c r="H8" s="2">
        <f>+B8-C8+'Junio 2012'!H8</f>
        <v>143</v>
      </c>
      <c r="I8" s="2">
        <v>100</v>
      </c>
      <c r="J8" s="18">
        <f t="shared" si="1"/>
        <v>43</v>
      </c>
    </row>
    <row r="9" spans="1:10" ht="13" x14ac:dyDescent="0.15">
      <c r="A9" s="1" t="s">
        <v>8</v>
      </c>
      <c r="B9" s="23">
        <v>21</v>
      </c>
      <c r="C9" s="23">
        <v>9</v>
      </c>
      <c r="D9" s="18">
        <f t="shared" si="2"/>
        <v>133.33333333333334</v>
      </c>
      <c r="E9" s="2">
        <f>+B9+'Junio 2012'!E9</f>
        <v>91</v>
      </c>
      <c r="F9" s="2">
        <f>+C9+'Junio 2012'!F9</f>
        <v>109</v>
      </c>
      <c r="G9" s="18">
        <f t="shared" si="0"/>
        <v>-16.513761467889907</v>
      </c>
      <c r="H9" s="2">
        <f>+B9-C9+'Junio 2012'!H9</f>
        <v>149</v>
      </c>
      <c r="I9" s="2">
        <v>154</v>
      </c>
      <c r="J9" s="18">
        <f t="shared" si="1"/>
        <v>-3.2467532467532467</v>
      </c>
    </row>
    <row r="10" spans="1:10" ht="13" x14ac:dyDescent="0.15">
      <c r="A10" s="1" t="s">
        <v>9</v>
      </c>
      <c r="B10" s="23">
        <v>29</v>
      </c>
      <c r="C10" s="23">
        <v>36</v>
      </c>
      <c r="D10" s="18">
        <f t="shared" si="2"/>
        <v>-19.444444444444443</v>
      </c>
      <c r="E10" s="2">
        <f>+B10+'Junio 2012'!E10</f>
        <v>216</v>
      </c>
      <c r="F10" s="2">
        <f>+C10+'Junio 2012'!F10</f>
        <v>282</v>
      </c>
      <c r="G10" s="18">
        <f t="shared" si="0"/>
        <v>-23.404255319148938</v>
      </c>
      <c r="H10" s="2">
        <f>+B10-C10+'Junio 2012'!H10</f>
        <v>392</v>
      </c>
      <c r="I10" s="2">
        <v>361</v>
      </c>
      <c r="J10" s="18">
        <f t="shared" si="1"/>
        <v>8.5872576177285325</v>
      </c>
    </row>
    <row r="11" spans="1:10" ht="13" x14ac:dyDescent="0.15">
      <c r="A11" s="1" t="s">
        <v>10</v>
      </c>
      <c r="B11" s="23">
        <v>73</v>
      </c>
      <c r="C11" s="23">
        <v>103</v>
      </c>
      <c r="D11" s="18">
        <f t="shared" si="2"/>
        <v>-29.126213592233011</v>
      </c>
      <c r="E11" s="2">
        <f>+B11+'Junio 2012'!E11</f>
        <v>537</v>
      </c>
      <c r="F11" s="2">
        <f>+C11+'Junio 2012'!F11</f>
        <v>671</v>
      </c>
      <c r="G11" s="18">
        <f t="shared" si="0"/>
        <v>-19.970193740685545</v>
      </c>
      <c r="H11" s="2">
        <f>+B11-C11+'Junio 2012'!H11</f>
        <v>955</v>
      </c>
      <c r="I11" s="2">
        <v>1106</v>
      </c>
      <c r="J11" s="18">
        <f t="shared" si="1"/>
        <v>-13.652802893309222</v>
      </c>
    </row>
    <row r="12" spans="1:10" ht="13" x14ac:dyDescent="0.15">
      <c r="A12" s="1" t="s">
        <v>11</v>
      </c>
      <c r="B12" s="23">
        <v>182</v>
      </c>
      <c r="C12" s="23">
        <v>174</v>
      </c>
      <c r="D12" s="18">
        <f t="shared" si="2"/>
        <v>4.5977011494252871</v>
      </c>
      <c r="E12" s="2">
        <f>+B12+'Junio 2012'!E12</f>
        <v>1386</v>
      </c>
      <c r="F12" s="2">
        <f>+C12+'Junio 2012'!F12</f>
        <v>1525</v>
      </c>
      <c r="G12" s="18">
        <f t="shared" si="0"/>
        <v>-9.1147540983606561</v>
      </c>
      <c r="H12" s="2">
        <f>+B12-C12+'Junio 2012'!H12</f>
        <v>2414</v>
      </c>
      <c r="I12" s="2">
        <v>2468</v>
      </c>
      <c r="J12" s="18">
        <f t="shared" si="1"/>
        <v>-2.1880064829821717</v>
      </c>
    </row>
    <row r="13" spans="1:10" ht="13" x14ac:dyDescent="0.15">
      <c r="A13" s="4" t="s">
        <v>2</v>
      </c>
      <c r="B13" s="5">
        <f>SUM(B8:B12)</f>
        <v>313</v>
      </c>
      <c r="C13" s="5">
        <f>SUM(C8:C12)</f>
        <v>339</v>
      </c>
      <c r="D13" s="7">
        <f t="shared" si="2"/>
        <v>-7.6696165191740411</v>
      </c>
      <c r="E13" s="5">
        <f>SUM(E8:E12)</f>
        <v>2326</v>
      </c>
      <c r="F13" s="5">
        <f>SUM(F8:F12)</f>
        <v>2649</v>
      </c>
      <c r="G13" s="7">
        <f t="shared" si="0"/>
        <v>-12.193280483201208</v>
      </c>
      <c r="H13" s="5">
        <f>SUM(H8:H12)</f>
        <v>4053</v>
      </c>
      <c r="I13" s="5">
        <v>4189</v>
      </c>
      <c r="J13" s="7">
        <f t="shared" si="1"/>
        <v>-3.2465982334686081</v>
      </c>
    </row>
    <row r="14" spans="1:10" ht="13" x14ac:dyDescent="0.15">
      <c r="A14" s="1" t="s">
        <v>12</v>
      </c>
      <c r="B14" s="23">
        <v>27</v>
      </c>
      <c r="C14" s="23">
        <v>54</v>
      </c>
      <c r="D14" s="18">
        <f t="shared" si="2"/>
        <v>-50</v>
      </c>
      <c r="E14" s="2">
        <f>+B14+'Junio 2012'!E14</f>
        <v>259</v>
      </c>
      <c r="F14" s="2">
        <f>+C14+'Junio 2012'!F14</f>
        <v>330</v>
      </c>
      <c r="G14" s="18">
        <f t="shared" si="0"/>
        <v>-21.515151515151516</v>
      </c>
      <c r="H14" s="2">
        <f>+B14-C14+'Junio 2012'!H14</f>
        <v>480</v>
      </c>
      <c r="I14" s="2">
        <v>578</v>
      </c>
      <c r="J14" s="18">
        <f t="shared" si="1"/>
        <v>-16.955017301038062</v>
      </c>
    </row>
    <row r="15" spans="1:10" ht="13" x14ac:dyDescent="0.15">
      <c r="A15" s="1" t="s">
        <v>13</v>
      </c>
      <c r="B15" s="23">
        <v>29</v>
      </c>
      <c r="C15" s="23">
        <v>28</v>
      </c>
      <c r="D15" s="18">
        <f t="shared" si="2"/>
        <v>3.5714285714285716</v>
      </c>
      <c r="E15" s="2">
        <f>+B15+'Junio 2012'!E15</f>
        <v>283</v>
      </c>
      <c r="F15" s="2">
        <f>+C15+'Junio 2012'!F15</f>
        <v>245</v>
      </c>
      <c r="G15" s="18">
        <f t="shared" si="0"/>
        <v>15.510204081632653</v>
      </c>
      <c r="H15" s="2">
        <f>+B15-C15+'Junio 2012'!H15</f>
        <v>534</v>
      </c>
      <c r="I15" s="2">
        <v>399</v>
      </c>
      <c r="J15" s="18">
        <f t="shared" si="1"/>
        <v>33.834586466165412</v>
      </c>
    </row>
    <row r="16" spans="1:10" ht="13" x14ac:dyDescent="0.15">
      <c r="A16" s="1" t="s">
        <v>14</v>
      </c>
      <c r="B16" s="23">
        <v>27</v>
      </c>
      <c r="C16" s="23">
        <v>31</v>
      </c>
      <c r="D16" s="18">
        <f t="shared" si="2"/>
        <v>-12.903225806451612</v>
      </c>
      <c r="E16" s="2">
        <f>+B16+'Junio 2012'!E16</f>
        <v>261</v>
      </c>
      <c r="F16" s="2">
        <f>+C16+'Junio 2012'!F16</f>
        <v>291</v>
      </c>
      <c r="G16" s="18">
        <f t="shared" si="0"/>
        <v>-10.309278350515465</v>
      </c>
      <c r="H16" s="2">
        <f>+B16-C16+'Junio 2012'!H16</f>
        <v>487</v>
      </c>
      <c r="I16" s="2">
        <v>518</v>
      </c>
      <c r="J16" s="18">
        <f t="shared" si="1"/>
        <v>-5.9845559845559846</v>
      </c>
    </row>
    <row r="17" spans="1:10" ht="13" x14ac:dyDescent="0.15">
      <c r="A17" s="1" t="s">
        <v>15</v>
      </c>
      <c r="B17" s="23">
        <v>31</v>
      </c>
      <c r="C17" s="23">
        <v>31</v>
      </c>
      <c r="D17" s="18">
        <f t="shared" si="2"/>
        <v>0</v>
      </c>
      <c r="E17" s="2">
        <f>+B17+'Junio 2012'!E17</f>
        <v>214</v>
      </c>
      <c r="F17" s="2">
        <f>+C17+'Junio 2012'!F17</f>
        <v>258</v>
      </c>
      <c r="G17" s="18">
        <f t="shared" si="0"/>
        <v>-17.054263565891471</v>
      </c>
      <c r="H17" s="2">
        <f>+B17-C17+'Junio 2012'!H17</f>
        <v>404</v>
      </c>
      <c r="I17" s="2">
        <v>481</v>
      </c>
      <c r="J17" s="18">
        <f t="shared" si="1"/>
        <v>-16.008316008316008</v>
      </c>
    </row>
    <row r="18" spans="1:10" ht="13" x14ac:dyDescent="0.15">
      <c r="A18" s="1" t="s">
        <v>0</v>
      </c>
      <c r="B18" s="23">
        <v>13</v>
      </c>
      <c r="C18" s="23">
        <v>27</v>
      </c>
      <c r="D18" s="18">
        <f t="shared" si="2"/>
        <v>-51.851851851851855</v>
      </c>
      <c r="E18" s="2">
        <f>+B18+'Junio 2012'!E18</f>
        <v>220</v>
      </c>
      <c r="F18" s="2">
        <f>+C18+'Junio 2012'!F18</f>
        <v>213</v>
      </c>
      <c r="G18" s="18">
        <f t="shared" si="0"/>
        <v>3.2863849765258215</v>
      </c>
      <c r="H18" s="2">
        <f>+B18-C18+'Junio 2012'!H18</f>
        <v>418</v>
      </c>
      <c r="I18" s="2">
        <v>384</v>
      </c>
      <c r="J18" s="18">
        <f t="shared" si="1"/>
        <v>8.8541666666666661</v>
      </c>
    </row>
    <row r="19" spans="1:10" ht="13" x14ac:dyDescent="0.15">
      <c r="A19" s="4" t="s">
        <v>3</v>
      </c>
      <c r="B19" s="5">
        <f>SUM(B14:B18)</f>
        <v>127</v>
      </c>
      <c r="C19" s="5">
        <f>SUM(C14:C18)</f>
        <v>171</v>
      </c>
      <c r="D19" s="7">
        <f>+(B19-C19)*100/C19</f>
        <v>-25.730994152046783</v>
      </c>
      <c r="E19" s="5">
        <f>SUM(E14:E18)</f>
        <v>1237</v>
      </c>
      <c r="F19" s="5">
        <f>SUM(F14:F18)</f>
        <v>1337</v>
      </c>
      <c r="G19" s="7">
        <f t="shared" si="0"/>
        <v>-7.4794315632011967</v>
      </c>
      <c r="H19" s="5">
        <f>SUM(H14:H18)</f>
        <v>2323</v>
      </c>
      <c r="I19" s="5">
        <v>2360</v>
      </c>
      <c r="J19" s="7">
        <f t="shared" si="1"/>
        <v>-1.5677966101694916</v>
      </c>
    </row>
    <row r="20" spans="1:10" ht="13" x14ac:dyDescent="0.15">
      <c r="A20" s="1" t="s">
        <v>16</v>
      </c>
      <c r="B20" s="23">
        <v>34</v>
      </c>
      <c r="C20" s="23">
        <v>35</v>
      </c>
      <c r="D20" s="18">
        <f t="shared" si="2"/>
        <v>-2.8571428571428572</v>
      </c>
      <c r="E20" s="2">
        <f>+B20+'Junio 2012'!E20</f>
        <v>246</v>
      </c>
      <c r="F20" s="2">
        <f>+C20+'Junio 2012'!F20</f>
        <v>264</v>
      </c>
      <c r="G20" s="18">
        <f t="shared" si="0"/>
        <v>-6.8181818181818183</v>
      </c>
      <c r="H20" s="2">
        <f>+B20-C20+'Junio 2012'!H20</f>
        <v>462</v>
      </c>
      <c r="I20" s="2">
        <v>426</v>
      </c>
      <c r="J20" s="18">
        <f t="shared" si="1"/>
        <v>8.4507042253521121</v>
      </c>
    </row>
    <row r="21" spans="1:10" ht="13" x14ac:dyDescent="0.15">
      <c r="A21" s="1" t="s">
        <v>17</v>
      </c>
      <c r="B21" s="23">
        <v>15</v>
      </c>
      <c r="C21" s="23">
        <v>34</v>
      </c>
      <c r="D21" s="18">
        <f t="shared" si="2"/>
        <v>-55.882352941176471</v>
      </c>
      <c r="E21" s="2">
        <f>+B21+'Junio 2012'!E21</f>
        <v>195</v>
      </c>
      <c r="F21" s="2">
        <f>+C21+'Junio 2012'!F21</f>
        <v>207</v>
      </c>
      <c r="G21" s="18">
        <f t="shared" si="0"/>
        <v>-5.7971014492753623</v>
      </c>
      <c r="H21" s="2">
        <f>+B21-C21+'Junio 2012'!H21</f>
        <v>403</v>
      </c>
      <c r="I21" s="2">
        <v>378</v>
      </c>
      <c r="J21" s="18">
        <f t="shared" si="1"/>
        <v>6.6137566137566139</v>
      </c>
    </row>
    <row r="22" spans="1:10" ht="13" x14ac:dyDescent="0.15">
      <c r="A22" s="1" t="s">
        <v>19</v>
      </c>
      <c r="B22" s="23">
        <v>2</v>
      </c>
      <c r="C22" s="23">
        <v>4</v>
      </c>
      <c r="D22" s="18">
        <f t="shared" si="2"/>
        <v>-50</v>
      </c>
      <c r="E22" s="2">
        <f>+B22+'Junio 2012'!E22</f>
        <v>28</v>
      </c>
      <c r="F22" s="2">
        <f>+C22+'Junio 2012'!F22</f>
        <v>33</v>
      </c>
      <c r="G22" s="18">
        <f t="shared" si="0"/>
        <v>-15.151515151515152</v>
      </c>
      <c r="H22" s="2">
        <f>+B22-C22+'Junio 2012'!H22</f>
        <v>55</v>
      </c>
      <c r="I22" s="2">
        <v>50</v>
      </c>
      <c r="J22" s="18">
        <f t="shared" si="1"/>
        <v>10</v>
      </c>
    </row>
    <row r="23" spans="1:10" ht="13" x14ac:dyDescent="0.15">
      <c r="A23" s="1" t="s">
        <v>18</v>
      </c>
      <c r="B23" s="23">
        <v>20</v>
      </c>
      <c r="C23" s="23">
        <v>18</v>
      </c>
      <c r="D23" s="18">
        <f t="shared" si="2"/>
        <v>11.111111111111111</v>
      </c>
      <c r="E23" s="2">
        <f>+B23+'Junio 2012'!E23</f>
        <v>116</v>
      </c>
      <c r="F23" s="2">
        <f>+C23+'Junio 2012'!F23</f>
        <v>136</v>
      </c>
      <c r="G23" s="18">
        <f t="shared" si="0"/>
        <v>-14.705882352941176</v>
      </c>
      <c r="H23" s="2">
        <f>+B23-C23+'Junio 2012'!H23</f>
        <v>230</v>
      </c>
      <c r="I23" s="2">
        <v>206</v>
      </c>
      <c r="J23" s="18">
        <f t="shared" si="1"/>
        <v>11.650485436893204</v>
      </c>
    </row>
    <row r="24" spans="1:10" ht="13" x14ac:dyDescent="0.15">
      <c r="A24" s="1" t="s">
        <v>20</v>
      </c>
      <c r="B24" s="23">
        <v>10</v>
      </c>
      <c r="C24" s="23">
        <v>4</v>
      </c>
      <c r="D24" s="18">
        <f t="shared" si="2"/>
        <v>150</v>
      </c>
      <c r="E24" s="2">
        <f>+B24+'Junio 2012'!E24</f>
        <v>91</v>
      </c>
      <c r="F24" s="2">
        <f>+C24+'Junio 2012'!F24</f>
        <v>102</v>
      </c>
      <c r="G24" s="18">
        <f t="shared" si="0"/>
        <v>-10.784313725490197</v>
      </c>
      <c r="H24" s="2">
        <f>+B24-C24+'Junio 2012'!H24</f>
        <v>183</v>
      </c>
      <c r="I24" s="2">
        <v>183</v>
      </c>
      <c r="J24" s="18">
        <f t="shared" si="1"/>
        <v>0</v>
      </c>
    </row>
    <row r="25" spans="1:10" ht="13" x14ac:dyDescent="0.15">
      <c r="A25" s="1" t="s">
        <v>22</v>
      </c>
      <c r="B25" s="23">
        <v>25</v>
      </c>
      <c r="C25" s="23">
        <v>19</v>
      </c>
      <c r="D25" s="18">
        <f t="shared" si="2"/>
        <v>31.578947368421051</v>
      </c>
      <c r="E25" s="2">
        <f>+B25+'Junio 2012'!E25</f>
        <v>230</v>
      </c>
      <c r="F25" s="2">
        <f>+C25+'Junio 2012'!F25</f>
        <v>187</v>
      </c>
      <c r="G25" s="18">
        <f t="shared" si="0"/>
        <v>22.994652406417114</v>
      </c>
      <c r="H25" s="2">
        <f>+B25-C25+'Junio 2012'!H25</f>
        <v>354</v>
      </c>
      <c r="I25" s="2">
        <v>352</v>
      </c>
      <c r="J25" s="18">
        <f t="shared" si="1"/>
        <v>0.56818181818181823</v>
      </c>
    </row>
    <row r="26" spans="1:10" ht="13" x14ac:dyDescent="0.15">
      <c r="A26" s="1" t="s">
        <v>21</v>
      </c>
      <c r="B26" s="23">
        <v>2</v>
      </c>
      <c r="C26" s="23">
        <v>10</v>
      </c>
      <c r="D26" s="18">
        <f t="shared" si="2"/>
        <v>-80</v>
      </c>
      <c r="E26" s="2">
        <f>+B26+'Junio 2012'!E26</f>
        <v>38</v>
      </c>
      <c r="F26" s="2">
        <f>+C26+'Junio 2012'!F26</f>
        <v>58</v>
      </c>
      <c r="G26" s="18">
        <f t="shared" si="0"/>
        <v>-34.482758620689658</v>
      </c>
      <c r="H26" s="2">
        <f>+B26-C26+'Junio 2012'!H26</f>
        <v>69</v>
      </c>
      <c r="I26" s="2">
        <v>118</v>
      </c>
      <c r="J26" s="18">
        <f t="shared" si="1"/>
        <v>-41.525423728813557</v>
      </c>
    </row>
    <row r="27" spans="1:10" ht="13" x14ac:dyDescent="0.15">
      <c r="A27" s="1" t="s">
        <v>28</v>
      </c>
      <c r="B27" s="23">
        <v>4</v>
      </c>
      <c r="C27" s="23">
        <v>1</v>
      </c>
      <c r="D27" s="18">
        <f t="shared" si="2"/>
        <v>300</v>
      </c>
      <c r="E27" s="2">
        <f>+B27+'Junio 2012'!E27</f>
        <v>29</v>
      </c>
      <c r="F27" s="2">
        <f>+C27+'Junio 2012'!F27</f>
        <v>17</v>
      </c>
      <c r="G27" s="18">
        <f t="shared" si="0"/>
        <v>70.588235294117652</v>
      </c>
      <c r="H27" s="2">
        <f>+B27-C27+'Junio 2012'!H27</f>
        <v>46</v>
      </c>
      <c r="I27" s="2">
        <v>23</v>
      </c>
      <c r="J27" s="18">
        <f t="shared" si="1"/>
        <v>100</v>
      </c>
    </row>
    <row r="28" spans="1:10" x14ac:dyDescent="0.15">
      <c r="A28" s="8" t="s">
        <v>30</v>
      </c>
      <c r="B28" s="6">
        <f>SUM(B20:B27)</f>
        <v>112</v>
      </c>
      <c r="C28" s="6">
        <f>SUM(C20:C27)</f>
        <v>125</v>
      </c>
      <c r="D28" s="7">
        <f>+(B28-C28)*100/C28</f>
        <v>-10.4</v>
      </c>
      <c r="E28" s="6">
        <f>SUM(E20:E27)</f>
        <v>973</v>
      </c>
      <c r="F28" s="6">
        <f>SUM(F20:F27)</f>
        <v>1004</v>
      </c>
      <c r="G28" s="7">
        <f>+(E28-F28)*100/F28</f>
        <v>-3.0876494023904382</v>
      </c>
      <c r="H28" s="6">
        <f>SUM(H20:H27)</f>
        <v>1802</v>
      </c>
      <c r="I28" s="6">
        <f>SUM(I20:I27)</f>
        <v>1736</v>
      </c>
      <c r="J28" s="7">
        <f>+(H28-I28)*100/I28</f>
        <v>3.8018433179723501</v>
      </c>
    </row>
    <row r="29" spans="1:10" ht="14" x14ac:dyDescent="0.15">
      <c r="A29" s="16" t="s">
        <v>27</v>
      </c>
      <c r="B29" s="14">
        <f>+B7+B13+B19+B28</f>
        <v>630</v>
      </c>
      <c r="C29" s="14">
        <f>+C7+C13+C19+C28</f>
        <v>711</v>
      </c>
      <c r="D29" s="15">
        <f>+(B29-C29)*100/C29</f>
        <v>-11.39240506329114</v>
      </c>
      <c r="E29" s="14">
        <f t="shared" ref="E29:I29" si="3">+E7+E13+E19+E28</f>
        <v>5102</v>
      </c>
      <c r="F29" s="14">
        <f t="shared" si="3"/>
        <v>5774</v>
      </c>
      <c r="G29" s="15">
        <f>+(E29-F29)*100/F29</f>
        <v>-11.638378940076203</v>
      </c>
      <c r="H29" s="14">
        <f t="shared" si="3"/>
        <v>9162</v>
      </c>
      <c r="I29" s="14">
        <f t="shared" si="3"/>
        <v>9487</v>
      </c>
      <c r="J29" s="15">
        <f>+(H29-I29)*100/I29</f>
        <v>-3.4257404869821864</v>
      </c>
    </row>
    <row r="30" spans="1:10" x14ac:dyDescent="0.15">
      <c r="A30" s="13" t="s">
        <v>31</v>
      </c>
      <c r="B30" s="13">
        <f>+B29-B7</f>
        <v>552</v>
      </c>
      <c r="C30" s="13">
        <f t="shared" ref="C30:I30" si="4">+C29-C7</f>
        <v>635</v>
      </c>
      <c r="D30" s="12">
        <f>+(B30-C30)*100/C30</f>
        <v>-13.070866141732283</v>
      </c>
      <c r="E30" s="13">
        <f t="shared" si="4"/>
        <v>4536</v>
      </c>
      <c r="F30" s="13">
        <f t="shared" si="4"/>
        <v>4990</v>
      </c>
      <c r="G30" s="12">
        <f>+(E30-F30)*100/F30</f>
        <v>-9.0981963927855709</v>
      </c>
      <c r="H30" s="13">
        <f t="shared" si="4"/>
        <v>8178</v>
      </c>
      <c r="I30" s="13">
        <f t="shared" si="4"/>
        <v>8285</v>
      </c>
      <c r="J30" s="12">
        <f>+(H30-I30)*100/I30</f>
        <v>-1.2914906457453228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verticalDpi="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29</v>
      </c>
      <c r="C4" s="23">
        <v>28</v>
      </c>
      <c r="D4" s="18">
        <f t="shared" ref="D4:D27" si="0">+(B4-C4)*100/C4</f>
        <v>3.5714285714285716</v>
      </c>
      <c r="E4" s="2">
        <f>+B4+'Mayo 2012'!E4</f>
        <v>143</v>
      </c>
      <c r="F4" s="2">
        <f>+C4+'Mayo 2012'!F4</f>
        <v>233</v>
      </c>
      <c r="G4" s="18">
        <f t="shared" ref="G4:G27" si="1">+(E4-F4)*100/F4</f>
        <v>-38.626609442060087</v>
      </c>
      <c r="H4" s="2">
        <f>+B4-C4+'Mayo 2012'!H4</f>
        <v>301</v>
      </c>
      <c r="I4" s="2">
        <v>434</v>
      </c>
      <c r="J4" s="18">
        <f t="shared" ref="J4:J27" si="2">+(H4-I4)*100/I4</f>
        <v>-30.64516129032258</v>
      </c>
    </row>
    <row r="5" spans="1:10" ht="13" x14ac:dyDescent="0.15">
      <c r="A5" s="1" t="s">
        <v>5</v>
      </c>
      <c r="B5" s="23">
        <v>26</v>
      </c>
      <c r="C5" s="23">
        <v>35</v>
      </c>
      <c r="D5" s="18">
        <f t="shared" si="0"/>
        <v>-25.714285714285715</v>
      </c>
      <c r="E5" s="2">
        <f>+B5+'Mayo 2012'!E5</f>
        <v>149</v>
      </c>
      <c r="F5" s="2">
        <f>+C5+'Mayo 2012'!F5</f>
        <v>228</v>
      </c>
      <c r="G5" s="18">
        <f t="shared" si="1"/>
        <v>-34.649122807017541</v>
      </c>
      <c r="H5" s="2">
        <f>+B5-C5+'Mayo 2012'!H5</f>
        <v>284</v>
      </c>
      <c r="I5" s="2">
        <v>398</v>
      </c>
      <c r="J5" s="18">
        <f t="shared" si="2"/>
        <v>-28.643216080402009</v>
      </c>
    </row>
    <row r="6" spans="1:10" ht="13" x14ac:dyDescent="0.15">
      <c r="A6" s="1" t="s">
        <v>6</v>
      </c>
      <c r="B6" s="23">
        <v>36</v>
      </c>
      <c r="C6" s="23">
        <v>36</v>
      </c>
      <c r="D6" s="18">
        <f t="shared" si="0"/>
        <v>0</v>
      </c>
      <c r="E6" s="2">
        <f>+B6+'Mayo 2012'!E6</f>
        <v>196</v>
      </c>
      <c r="F6" s="2">
        <f>+C6+'Mayo 2012'!F6</f>
        <v>247</v>
      </c>
      <c r="G6" s="18">
        <f t="shared" si="1"/>
        <v>-20.647773279352226</v>
      </c>
      <c r="H6" s="2">
        <f>+B6-C6+'Mayo 2012'!H6</f>
        <v>397</v>
      </c>
      <c r="I6" s="2">
        <v>445</v>
      </c>
      <c r="J6" s="18">
        <f t="shared" si="2"/>
        <v>-10.786516853932584</v>
      </c>
    </row>
    <row r="7" spans="1:10" ht="13" x14ac:dyDescent="0.15">
      <c r="A7" s="4" t="s">
        <v>1</v>
      </c>
      <c r="B7" s="5">
        <f>SUM(B4:B6)</f>
        <v>91</v>
      </c>
      <c r="C7" s="5">
        <f>SUM(C4:C6)</f>
        <v>99</v>
      </c>
      <c r="D7" s="7">
        <f t="shared" si="0"/>
        <v>-8.0808080808080813</v>
      </c>
      <c r="E7" s="5">
        <f>SUM(E4:E6)</f>
        <v>488</v>
      </c>
      <c r="F7" s="5">
        <f>SUM(F4:F6)</f>
        <v>708</v>
      </c>
      <c r="G7" s="7">
        <f t="shared" si="1"/>
        <v>-31.073446327683616</v>
      </c>
      <c r="H7" s="5">
        <f>SUM(H4:H6)</f>
        <v>982</v>
      </c>
      <c r="I7" s="5">
        <v>1277</v>
      </c>
      <c r="J7" s="7">
        <f t="shared" si="2"/>
        <v>-23.101018010963195</v>
      </c>
    </row>
    <row r="8" spans="1:10" ht="13" x14ac:dyDescent="0.15">
      <c r="A8" s="1" t="s">
        <v>7</v>
      </c>
      <c r="B8" s="23">
        <v>15</v>
      </c>
      <c r="C8" s="23">
        <v>7</v>
      </c>
      <c r="D8" s="18">
        <f t="shared" si="0"/>
        <v>114.28571428571429</v>
      </c>
      <c r="E8" s="2">
        <f>+B8+'Mayo 2012'!E8</f>
        <v>88</v>
      </c>
      <c r="F8" s="2">
        <f>+C8+'Mayo 2012'!F8</f>
        <v>45</v>
      </c>
      <c r="G8" s="18">
        <f t="shared" si="1"/>
        <v>95.555555555555557</v>
      </c>
      <c r="H8" s="2">
        <f>+B8-C8+'Mayo 2012'!H8</f>
        <v>152</v>
      </c>
      <c r="I8" s="2">
        <v>93</v>
      </c>
      <c r="J8" s="18">
        <f t="shared" si="2"/>
        <v>63.44086021505376</v>
      </c>
    </row>
    <row r="9" spans="1:10" ht="13" x14ac:dyDescent="0.15">
      <c r="A9" s="1" t="s">
        <v>8</v>
      </c>
      <c r="B9" s="23">
        <v>17</v>
      </c>
      <c r="C9" s="23">
        <v>16</v>
      </c>
      <c r="D9" s="18">
        <f t="shared" si="0"/>
        <v>6.25</v>
      </c>
      <c r="E9" s="2">
        <f>+B9+'Mayo 2012'!E9</f>
        <v>70</v>
      </c>
      <c r="F9" s="2">
        <f>+C9+'Mayo 2012'!F9</f>
        <v>100</v>
      </c>
      <c r="G9" s="18">
        <f t="shared" si="1"/>
        <v>-30</v>
      </c>
      <c r="H9" s="2">
        <f>+B9-C9+'Mayo 2012'!H9</f>
        <v>137</v>
      </c>
      <c r="I9" s="2">
        <v>169</v>
      </c>
      <c r="J9" s="18">
        <f t="shared" si="2"/>
        <v>-18.934911242603551</v>
      </c>
    </row>
    <row r="10" spans="1:10" ht="13" x14ac:dyDescent="0.15">
      <c r="A10" s="1" t="s">
        <v>9</v>
      </c>
      <c r="B10" s="23">
        <v>46</v>
      </c>
      <c r="C10" s="23">
        <v>40</v>
      </c>
      <c r="D10" s="18">
        <f t="shared" si="0"/>
        <v>15</v>
      </c>
      <c r="E10" s="2">
        <f>+B10+'Mayo 2012'!E10</f>
        <v>187</v>
      </c>
      <c r="F10" s="2">
        <f>+C10+'Mayo 2012'!F10</f>
        <v>246</v>
      </c>
      <c r="G10" s="18">
        <f t="shared" si="1"/>
        <v>-23.983739837398375</v>
      </c>
      <c r="H10" s="2">
        <f>+B10-C10+'Mayo 2012'!H10</f>
        <v>399</v>
      </c>
      <c r="I10" s="2">
        <v>402</v>
      </c>
      <c r="J10" s="18">
        <f t="shared" si="2"/>
        <v>-0.74626865671641796</v>
      </c>
    </row>
    <row r="11" spans="1:10" ht="13" x14ac:dyDescent="0.15">
      <c r="A11" s="1" t="s">
        <v>10</v>
      </c>
      <c r="B11" s="23">
        <v>89</v>
      </c>
      <c r="C11" s="23">
        <v>115</v>
      </c>
      <c r="D11" s="18">
        <f t="shared" si="0"/>
        <v>-22.608695652173914</v>
      </c>
      <c r="E11" s="2">
        <f>+B11+'Mayo 2012'!E11</f>
        <v>464</v>
      </c>
      <c r="F11" s="2">
        <f>+C11+'Mayo 2012'!F11</f>
        <v>568</v>
      </c>
      <c r="G11" s="18">
        <f t="shared" si="1"/>
        <v>-18.309859154929576</v>
      </c>
      <c r="H11" s="2">
        <f>+B11-C11+'Mayo 2012'!H11</f>
        <v>985</v>
      </c>
      <c r="I11" s="2">
        <v>1117</v>
      </c>
      <c r="J11" s="18">
        <f t="shared" si="2"/>
        <v>-11.817367949865712</v>
      </c>
    </row>
    <row r="12" spans="1:10" ht="13" x14ac:dyDescent="0.15">
      <c r="A12" s="1" t="s">
        <v>11</v>
      </c>
      <c r="B12" s="23">
        <v>254</v>
      </c>
      <c r="C12" s="23">
        <v>247</v>
      </c>
      <c r="D12" s="18">
        <f t="shared" si="0"/>
        <v>2.834008097165992</v>
      </c>
      <c r="E12" s="2">
        <f>+B12+'Mayo 2012'!E12</f>
        <v>1204</v>
      </c>
      <c r="F12" s="2">
        <f>+C12+'Mayo 2012'!F12</f>
        <v>1351</v>
      </c>
      <c r="G12" s="18">
        <f t="shared" si="1"/>
        <v>-10.880829015544041</v>
      </c>
      <c r="H12" s="2">
        <f>+B12-C12+'Mayo 2012'!H12</f>
        <v>2406</v>
      </c>
      <c r="I12" s="2">
        <v>2559</v>
      </c>
      <c r="J12" s="18">
        <f t="shared" si="2"/>
        <v>-5.9788980070339974</v>
      </c>
    </row>
    <row r="13" spans="1:10" ht="13" x14ac:dyDescent="0.15">
      <c r="A13" s="4" t="s">
        <v>2</v>
      </c>
      <c r="B13" s="5">
        <f>SUM(B8:B12)</f>
        <v>421</v>
      </c>
      <c r="C13" s="5">
        <f>SUM(C8:C12)</f>
        <v>425</v>
      </c>
      <c r="D13" s="7">
        <f t="shared" si="0"/>
        <v>-0.94117647058823528</v>
      </c>
      <c r="E13" s="5">
        <f>SUM(E8:E12)</f>
        <v>2013</v>
      </c>
      <c r="F13" s="5">
        <f>SUM(F8:F12)</f>
        <v>2310</v>
      </c>
      <c r="G13" s="7">
        <f t="shared" si="1"/>
        <v>-12.857142857142858</v>
      </c>
      <c r="H13" s="5">
        <f>SUM(H8:H12)</f>
        <v>4079</v>
      </c>
      <c r="I13" s="5">
        <v>4340</v>
      </c>
      <c r="J13" s="7">
        <f t="shared" si="2"/>
        <v>-6.0138248847926263</v>
      </c>
    </row>
    <row r="14" spans="1:10" ht="13" x14ac:dyDescent="0.15">
      <c r="A14" s="1" t="s">
        <v>12</v>
      </c>
      <c r="B14" s="23">
        <v>49</v>
      </c>
      <c r="C14" s="23">
        <v>40</v>
      </c>
      <c r="D14" s="18">
        <f t="shared" si="0"/>
        <v>22.5</v>
      </c>
      <c r="E14" s="2">
        <f>+B14+'Mayo 2012'!E14</f>
        <v>232</v>
      </c>
      <c r="F14" s="2">
        <f>+C14+'Mayo 2012'!F14</f>
        <v>276</v>
      </c>
      <c r="G14" s="18">
        <f t="shared" si="1"/>
        <v>-15.942028985507246</v>
      </c>
      <c r="H14" s="2">
        <f>+B14-C14+'Mayo 2012'!H14</f>
        <v>507</v>
      </c>
      <c r="I14" s="2">
        <v>569</v>
      </c>
      <c r="J14" s="18">
        <f t="shared" si="2"/>
        <v>-10.896309314586995</v>
      </c>
    </row>
    <row r="15" spans="1:10" ht="13" x14ac:dyDescent="0.15">
      <c r="A15" s="1" t="s">
        <v>13</v>
      </c>
      <c r="B15" s="23">
        <v>38</v>
      </c>
      <c r="C15" s="23">
        <v>36</v>
      </c>
      <c r="D15" s="18">
        <f t="shared" si="0"/>
        <v>5.5555555555555554</v>
      </c>
      <c r="E15" s="2">
        <f>+B15+'Mayo 2012'!E15</f>
        <v>254</v>
      </c>
      <c r="F15" s="2">
        <f>+C15+'Mayo 2012'!F15</f>
        <v>217</v>
      </c>
      <c r="G15" s="18">
        <f t="shared" si="1"/>
        <v>17.05069124423963</v>
      </c>
      <c r="H15" s="2">
        <f>+B15-C15+'Mayo 2012'!H15</f>
        <v>533</v>
      </c>
      <c r="I15" s="2">
        <v>415</v>
      </c>
      <c r="J15" s="18">
        <f t="shared" si="2"/>
        <v>28.433734939759034</v>
      </c>
    </row>
    <row r="16" spans="1:10" ht="13" x14ac:dyDescent="0.15">
      <c r="A16" s="1" t="s">
        <v>14</v>
      </c>
      <c r="B16" s="23">
        <v>45</v>
      </c>
      <c r="C16" s="23">
        <v>47</v>
      </c>
      <c r="D16" s="18">
        <f t="shared" si="0"/>
        <v>-4.2553191489361701</v>
      </c>
      <c r="E16" s="2">
        <f>+B16+'Mayo 2012'!E16</f>
        <v>234</v>
      </c>
      <c r="F16" s="2">
        <f>+C16+'Mayo 2012'!F16</f>
        <v>260</v>
      </c>
      <c r="G16" s="18">
        <f t="shared" si="1"/>
        <v>-10</v>
      </c>
      <c r="H16" s="2">
        <f>+B16-C16+'Mayo 2012'!H16</f>
        <v>491</v>
      </c>
      <c r="I16" s="2">
        <v>550</v>
      </c>
      <c r="J16" s="18">
        <f t="shared" si="2"/>
        <v>-10.727272727272727</v>
      </c>
    </row>
    <row r="17" spans="1:10" ht="13" x14ac:dyDescent="0.15">
      <c r="A17" s="1" t="s">
        <v>15</v>
      </c>
      <c r="B17" s="23">
        <v>48</v>
      </c>
      <c r="C17" s="23">
        <v>32</v>
      </c>
      <c r="D17" s="18">
        <f t="shared" si="0"/>
        <v>50</v>
      </c>
      <c r="E17" s="2">
        <f>+B17+'Mayo 2012'!E17</f>
        <v>183</v>
      </c>
      <c r="F17" s="2">
        <f>+C17+'Mayo 2012'!F17</f>
        <v>227</v>
      </c>
      <c r="G17" s="18">
        <f t="shared" si="1"/>
        <v>-19.383259911894275</v>
      </c>
      <c r="H17" s="2">
        <f>+B17-C17+'Mayo 2012'!H17</f>
        <v>404</v>
      </c>
      <c r="I17" s="2">
        <v>485</v>
      </c>
      <c r="J17" s="18">
        <f t="shared" si="2"/>
        <v>-16.701030927835053</v>
      </c>
    </row>
    <row r="18" spans="1:10" ht="13" x14ac:dyDescent="0.15">
      <c r="A18" s="1" t="s">
        <v>0</v>
      </c>
      <c r="B18" s="23">
        <v>35</v>
      </c>
      <c r="C18" s="23">
        <v>26</v>
      </c>
      <c r="D18" s="18">
        <f t="shared" si="0"/>
        <v>34.615384615384613</v>
      </c>
      <c r="E18" s="2">
        <f>+B18+'Mayo 2012'!E18</f>
        <v>207</v>
      </c>
      <c r="F18" s="2">
        <f>+C18+'Mayo 2012'!F18</f>
        <v>186</v>
      </c>
      <c r="G18" s="18">
        <f t="shared" si="1"/>
        <v>11.290322580645162</v>
      </c>
      <c r="H18" s="2">
        <f>+B18-C18+'Mayo 2012'!H18</f>
        <v>432</v>
      </c>
      <c r="I18" s="2">
        <v>387</v>
      </c>
      <c r="J18" s="18">
        <f t="shared" si="2"/>
        <v>11.627906976744185</v>
      </c>
    </row>
    <row r="19" spans="1:10" ht="13" x14ac:dyDescent="0.15">
      <c r="A19" s="4" t="s">
        <v>3</v>
      </c>
      <c r="B19" s="5">
        <f>SUM(B14:B18)</f>
        <v>215</v>
      </c>
      <c r="C19" s="5">
        <f>SUM(C14:C18)</f>
        <v>181</v>
      </c>
      <c r="D19" s="7">
        <f t="shared" si="0"/>
        <v>18.784530386740332</v>
      </c>
      <c r="E19" s="5">
        <f>SUM(E14:E18)</f>
        <v>1110</v>
      </c>
      <c r="F19" s="5">
        <f>SUM(F14:F18)</f>
        <v>1166</v>
      </c>
      <c r="G19" s="7">
        <f t="shared" si="1"/>
        <v>-4.802744425385935</v>
      </c>
      <c r="H19" s="5">
        <f>SUM(H14:H18)</f>
        <v>2367</v>
      </c>
      <c r="I19" s="5">
        <v>2406</v>
      </c>
      <c r="J19" s="7">
        <f t="shared" si="2"/>
        <v>-1.6209476309226933</v>
      </c>
    </row>
    <row r="20" spans="1:10" ht="13" x14ac:dyDescent="0.15">
      <c r="A20" s="1" t="s">
        <v>16</v>
      </c>
      <c r="B20" s="23">
        <v>53</v>
      </c>
      <c r="C20" s="23">
        <v>48</v>
      </c>
      <c r="D20" s="18">
        <f t="shared" si="0"/>
        <v>10.416666666666666</v>
      </c>
      <c r="E20" s="2">
        <f>+B20+'Mayo 2012'!E20</f>
        <v>212</v>
      </c>
      <c r="F20" s="2">
        <f>+C20+'Mayo 2012'!F20</f>
        <v>229</v>
      </c>
      <c r="G20" s="18">
        <f t="shared" si="1"/>
        <v>-7.4235807860262009</v>
      </c>
      <c r="H20" s="2">
        <f>+B20-C20+'Mayo 2012'!H20</f>
        <v>463</v>
      </c>
      <c r="I20" s="2">
        <v>433</v>
      </c>
      <c r="J20" s="18">
        <f t="shared" si="2"/>
        <v>6.9284064665127021</v>
      </c>
    </row>
    <row r="21" spans="1:10" ht="13" x14ac:dyDescent="0.15">
      <c r="A21" s="1" t="s">
        <v>17</v>
      </c>
      <c r="B21" s="23">
        <v>35</v>
      </c>
      <c r="C21" s="23">
        <v>32</v>
      </c>
      <c r="D21" s="18">
        <f t="shared" si="0"/>
        <v>9.375</v>
      </c>
      <c r="E21" s="2">
        <f>+B21+'Mayo 2012'!E21</f>
        <v>180</v>
      </c>
      <c r="F21" s="2">
        <f>+C21+'Mayo 2012'!F21</f>
        <v>173</v>
      </c>
      <c r="G21" s="18">
        <f t="shared" si="1"/>
        <v>4.0462427745664744</v>
      </c>
      <c r="H21" s="2">
        <f>+B21-C21+'Mayo 2012'!H21</f>
        <v>422</v>
      </c>
      <c r="I21" s="2">
        <v>360</v>
      </c>
      <c r="J21" s="18">
        <f t="shared" si="2"/>
        <v>17.222222222222221</v>
      </c>
    </row>
    <row r="22" spans="1:10" ht="13" x14ac:dyDescent="0.15">
      <c r="A22" s="1" t="s">
        <v>19</v>
      </c>
      <c r="B22" s="23">
        <v>3</v>
      </c>
      <c r="C22" s="23">
        <v>6</v>
      </c>
      <c r="D22" s="18">
        <f t="shared" si="0"/>
        <v>-50</v>
      </c>
      <c r="E22" s="2">
        <f>+B22+'Mayo 2012'!E22</f>
        <v>26</v>
      </c>
      <c r="F22" s="2">
        <f>+C22+'Mayo 2012'!F22</f>
        <v>29</v>
      </c>
      <c r="G22" s="18">
        <f t="shared" si="1"/>
        <v>-10.344827586206897</v>
      </c>
      <c r="H22" s="2">
        <f>+B22-C22+'Mayo 2012'!H22</f>
        <v>57</v>
      </c>
      <c r="I22" s="2">
        <v>51</v>
      </c>
      <c r="J22" s="18">
        <f t="shared" si="2"/>
        <v>11.764705882352942</v>
      </c>
    </row>
    <row r="23" spans="1:10" ht="13" x14ac:dyDescent="0.15">
      <c r="A23" s="1" t="s">
        <v>18</v>
      </c>
      <c r="B23" s="23">
        <v>20</v>
      </c>
      <c r="C23" s="23">
        <v>23</v>
      </c>
      <c r="D23" s="18">
        <f t="shared" si="0"/>
        <v>-13.043478260869565</v>
      </c>
      <c r="E23" s="2">
        <f>+B23+'Mayo 2012'!E23</f>
        <v>96</v>
      </c>
      <c r="F23" s="2">
        <f>+C23+'Mayo 2012'!F23</f>
        <v>118</v>
      </c>
      <c r="G23" s="18">
        <f t="shared" si="1"/>
        <v>-18.64406779661017</v>
      </c>
      <c r="H23" s="2">
        <f>+B23-C23+'Mayo 2012'!H23</f>
        <v>228</v>
      </c>
      <c r="I23" s="2">
        <v>218</v>
      </c>
      <c r="J23" s="18">
        <f t="shared" si="2"/>
        <v>4.5871559633027523</v>
      </c>
    </row>
    <row r="24" spans="1:10" ht="13" x14ac:dyDescent="0.15">
      <c r="A24" s="1" t="s">
        <v>20</v>
      </c>
      <c r="B24" s="23">
        <v>13</v>
      </c>
      <c r="C24" s="23">
        <v>25</v>
      </c>
      <c r="D24" s="18">
        <f t="shared" si="0"/>
        <v>-48</v>
      </c>
      <c r="E24" s="2">
        <f>+B24+'Mayo 2012'!E24</f>
        <v>81</v>
      </c>
      <c r="F24" s="2">
        <f>+C24+'Mayo 2012'!F24</f>
        <v>98</v>
      </c>
      <c r="G24" s="18">
        <f t="shared" si="1"/>
        <v>-17.346938775510203</v>
      </c>
      <c r="H24" s="2">
        <f>+B24-C24+'Mayo 2012'!H24</f>
        <v>177</v>
      </c>
      <c r="I24" s="2">
        <v>191</v>
      </c>
      <c r="J24" s="18">
        <f t="shared" si="2"/>
        <v>-7.329842931937173</v>
      </c>
    </row>
    <row r="25" spans="1:10" ht="13" x14ac:dyDescent="0.15">
      <c r="A25" s="1" t="s">
        <v>22</v>
      </c>
      <c r="B25" s="23">
        <v>41</v>
      </c>
      <c r="C25" s="23">
        <v>39</v>
      </c>
      <c r="D25" s="18">
        <f t="shared" si="0"/>
        <v>5.1282051282051286</v>
      </c>
      <c r="E25" s="2">
        <f>+B25+'Mayo 2012'!E25</f>
        <v>205</v>
      </c>
      <c r="F25" s="2">
        <f>+C25+'Mayo 2012'!F25</f>
        <v>168</v>
      </c>
      <c r="G25" s="18">
        <f t="shared" si="1"/>
        <v>22.023809523809526</v>
      </c>
      <c r="H25" s="2">
        <f>+B25-C25+'Mayo 2012'!H25</f>
        <v>348</v>
      </c>
      <c r="I25" s="2">
        <v>362</v>
      </c>
      <c r="J25" s="18">
        <f t="shared" si="2"/>
        <v>-3.867403314917127</v>
      </c>
    </row>
    <row r="26" spans="1:10" ht="13" x14ac:dyDescent="0.15">
      <c r="A26" s="1" t="s">
        <v>21</v>
      </c>
      <c r="B26" s="23">
        <v>8</v>
      </c>
      <c r="C26" s="23">
        <v>9</v>
      </c>
      <c r="D26" s="18">
        <f t="shared" si="0"/>
        <v>-11.111111111111111</v>
      </c>
      <c r="E26" s="2">
        <f>+B26+'Mayo 2012'!E26</f>
        <v>36</v>
      </c>
      <c r="F26" s="2">
        <f>+C26+'Mayo 2012'!F26</f>
        <v>48</v>
      </c>
      <c r="G26" s="18">
        <f t="shared" si="1"/>
        <v>-25</v>
      </c>
      <c r="H26" s="2">
        <f>+B26-C26+'Mayo 2012'!H26</f>
        <v>77</v>
      </c>
      <c r="I26" s="2">
        <v>113</v>
      </c>
      <c r="J26" s="18">
        <f t="shared" si="2"/>
        <v>-31.858407079646017</v>
      </c>
    </row>
    <row r="27" spans="1:10" ht="13" x14ac:dyDescent="0.15">
      <c r="A27" s="1" t="s">
        <v>28</v>
      </c>
      <c r="B27" s="23">
        <v>5</v>
      </c>
      <c r="C27" s="23">
        <v>3</v>
      </c>
      <c r="D27" s="18">
        <f t="shared" si="0"/>
        <v>66.666666666666671</v>
      </c>
      <c r="E27" s="2">
        <f>+B27+'Mayo 2012'!E27</f>
        <v>25</v>
      </c>
      <c r="F27" s="2">
        <f>+C27+'Mayo 2012'!F27</f>
        <v>16</v>
      </c>
      <c r="G27" s="18">
        <f t="shared" si="1"/>
        <v>56.25</v>
      </c>
      <c r="H27" s="2">
        <f>+B27-C27+'Mayo 2012'!H27</f>
        <v>43</v>
      </c>
      <c r="I27" s="2">
        <v>26</v>
      </c>
      <c r="J27" s="18">
        <f t="shared" si="2"/>
        <v>65.384615384615387</v>
      </c>
    </row>
    <row r="28" spans="1:10" x14ac:dyDescent="0.15">
      <c r="A28" s="8" t="s">
        <v>30</v>
      </c>
      <c r="B28" s="6">
        <f>SUM(B20:B27)</f>
        <v>178</v>
      </c>
      <c r="C28" s="6">
        <f>SUM(C20:C27)</f>
        <v>185</v>
      </c>
      <c r="D28" s="7">
        <f>+(B28-C28)*100/C28</f>
        <v>-3.7837837837837838</v>
      </c>
      <c r="E28" s="6">
        <f>SUM(E20:E27)</f>
        <v>861</v>
      </c>
      <c r="F28" s="6">
        <f>SUM(F20:F27)</f>
        <v>879</v>
      </c>
      <c r="G28" s="7">
        <f>+(E28-F28)*100/F28</f>
        <v>-2.0477815699658701</v>
      </c>
      <c r="H28" s="6">
        <f>SUM(H20:H27)</f>
        <v>1815</v>
      </c>
      <c r="I28" s="6">
        <f>SUM(I20:I27)</f>
        <v>1754</v>
      </c>
      <c r="J28" s="7">
        <f>+(H28-I28)*100/I28</f>
        <v>3.4777651083238315</v>
      </c>
    </row>
    <row r="29" spans="1:10" ht="14" x14ac:dyDescent="0.15">
      <c r="A29" s="16" t="s">
        <v>27</v>
      </c>
      <c r="B29" s="14">
        <f>+B7+B13+B19+B28</f>
        <v>905</v>
      </c>
      <c r="C29" s="14">
        <f>+C7+C13+C19+C28</f>
        <v>890</v>
      </c>
      <c r="D29" s="15">
        <f>+(B29-C29)*100/C29</f>
        <v>1.6853932584269662</v>
      </c>
      <c r="E29" s="14">
        <f t="shared" ref="E29:I29" si="3">+E7+E13+E19+E28</f>
        <v>4472</v>
      </c>
      <c r="F29" s="14">
        <f t="shared" si="3"/>
        <v>5063</v>
      </c>
      <c r="G29" s="15">
        <f>+(E29-F29)*100/F29</f>
        <v>-11.672921192968596</v>
      </c>
      <c r="H29" s="14">
        <f t="shared" si="3"/>
        <v>9243</v>
      </c>
      <c r="I29" s="14">
        <f t="shared" si="3"/>
        <v>9777</v>
      </c>
      <c r="J29" s="15">
        <f>+(H29-I29)*100/I29</f>
        <v>-5.4617980975759437</v>
      </c>
    </row>
    <row r="30" spans="1:10" x14ac:dyDescent="0.15">
      <c r="A30" s="13" t="s">
        <v>31</v>
      </c>
      <c r="B30" s="13">
        <f>+B29-B7</f>
        <v>814</v>
      </c>
      <c r="C30" s="13">
        <f t="shared" ref="C30:I30" si="4">+C29-C7</f>
        <v>791</v>
      </c>
      <c r="D30" s="12">
        <f>+(B30-C30)*100/C30</f>
        <v>2.9077117572692792</v>
      </c>
      <c r="E30" s="13">
        <f t="shared" si="4"/>
        <v>3984</v>
      </c>
      <c r="F30" s="13">
        <f t="shared" si="4"/>
        <v>4355</v>
      </c>
      <c r="G30" s="12">
        <f>+(E30-F30)*100/F30</f>
        <v>-8.5189437428243391</v>
      </c>
      <c r="H30" s="13">
        <f t="shared" si="4"/>
        <v>8261</v>
      </c>
      <c r="I30" s="13">
        <f t="shared" si="4"/>
        <v>8500</v>
      </c>
      <c r="J30" s="12">
        <f>+(H30-I30)*100/I30</f>
        <v>-2.8117647058823527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BA22-18D3-454D-9B02-36E6A579C831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47</v>
      </c>
      <c r="C4" s="2">
        <f>+'Agosto 2022'!B4</f>
        <v>44</v>
      </c>
      <c r="D4" s="18">
        <f>+(B4-C4)*100/C4</f>
        <v>6.8181818181818183</v>
      </c>
      <c r="E4" s="2">
        <f>+B4+'Julio 2023'!E4</f>
        <v>382</v>
      </c>
      <c r="F4" s="2">
        <f>+C4+'Julio 2023'!F4</f>
        <v>354</v>
      </c>
      <c r="G4" s="18">
        <f t="shared" ref="G4:G27" si="0">+(E4-F4)*100/F4</f>
        <v>7.9096045197740112</v>
      </c>
      <c r="H4" s="2">
        <f>+B4-C4+'Julio 2023'!H4</f>
        <v>586</v>
      </c>
      <c r="I4" s="22">
        <f>+'Agosto 2022'!H4</f>
        <v>568</v>
      </c>
      <c r="J4" s="18">
        <f t="shared" ref="J4:J27" si="1">+(H4-I4)*100/I4</f>
        <v>3.1690140845070425</v>
      </c>
    </row>
    <row r="5" spans="1:10" ht="13" x14ac:dyDescent="0.15">
      <c r="A5" s="1" t="s">
        <v>5</v>
      </c>
      <c r="B5" s="2">
        <v>2</v>
      </c>
      <c r="C5" s="2">
        <f>+'Agosto 2022'!B5</f>
        <v>8</v>
      </c>
      <c r="D5" s="18">
        <f t="shared" ref="D5:D6" si="2">+(B5-C5)*100/C5</f>
        <v>-75</v>
      </c>
      <c r="E5" s="2">
        <f>+B5+'Julio 2023'!E5</f>
        <v>85</v>
      </c>
      <c r="F5" s="2">
        <f>+C5+'Julio 2023'!F5</f>
        <v>66</v>
      </c>
      <c r="G5" s="18">
        <f t="shared" si="0"/>
        <v>28.787878787878789</v>
      </c>
      <c r="H5" s="2">
        <f>+B5-C5+'Julio 2023'!H5</f>
        <v>117</v>
      </c>
      <c r="I5" s="22">
        <f>+'Agosto 2022'!H5</f>
        <v>124</v>
      </c>
      <c r="J5" s="18">
        <f t="shared" si="1"/>
        <v>-5.645161290322581</v>
      </c>
    </row>
    <row r="6" spans="1:10" ht="13" x14ac:dyDescent="0.15">
      <c r="A6" s="1" t="s">
        <v>6</v>
      </c>
      <c r="B6" s="2">
        <v>9</v>
      </c>
      <c r="C6" s="2">
        <f>+'Agosto 2022'!B6</f>
        <v>13</v>
      </c>
      <c r="D6" s="18">
        <f t="shared" si="2"/>
        <v>-30.76923076923077</v>
      </c>
      <c r="E6" s="2">
        <f>+B6+'Julio 2023'!E6</f>
        <v>128</v>
      </c>
      <c r="F6" s="2">
        <f>+C6+'Julio 2023'!F6</f>
        <v>141</v>
      </c>
      <c r="G6" s="18">
        <f t="shared" si="0"/>
        <v>-9.2198581560283692</v>
      </c>
      <c r="H6" s="2">
        <f>+B6-C6+'Julio 2023'!H6</f>
        <v>208</v>
      </c>
      <c r="I6" s="22">
        <f>+'Agosto 2022'!H6</f>
        <v>296</v>
      </c>
      <c r="J6" s="18">
        <f t="shared" si="1"/>
        <v>-29.72972972972973</v>
      </c>
    </row>
    <row r="7" spans="1:10" x14ac:dyDescent="0.15">
      <c r="A7" s="8" t="s">
        <v>1</v>
      </c>
      <c r="B7" s="6">
        <f>SUM(B4:B6)</f>
        <v>58</v>
      </c>
      <c r="C7" s="6">
        <f>SUM(C4:C6)</f>
        <v>65</v>
      </c>
      <c r="D7" s="7">
        <f>+(B7-C7)*100/C7</f>
        <v>-10.76923076923077</v>
      </c>
      <c r="E7" s="6">
        <f>SUM(E4:E6)</f>
        <v>595</v>
      </c>
      <c r="F7" s="6">
        <f>SUM(F4:F6)</f>
        <v>561</v>
      </c>
      <c r="G7" s="7">
        <f t="shared" si="0"/>
        <v>6.0606060606060606</v>
      </c>
      <c r="H7" s="6">
        <f>SUM(H4:H6)</f>
        <v>911</v>
      </c>
      <c r="I7" s="6">
        <f>SUM(I4:I6)</f>
        <v>988</v>
      </c>
      <c r="J7" s="7">
        <f t="shared" si="1"/>
        <v>-7.7935222672064777</v>
      </c>
    </row>
    <row r="8" spans="1:10" ht="13" x14ac:dyDescent="0.15">
      <c r="A8" s="1" t="s">
        <v>7</v>
      </c>
      <c r="B8" s="2">
        <v>14</v>
      </c>
      <c r="C8" s="2">
        <f>+'Agosto 2022'!B8</f>
        <v>13</v>
      </c>
      <c r="D8" s="18">
        <f t="shared" ref="D8:D27" si="3">+(B8-C8)*100/C8</f>
        <v>7.6923076923076925</v>
      </c>
      <c r="E8" s="2">
        <f>+B8+'Julio 2023'!E8</f>
        <v>121</v>
      </c>
      <c r="F8" s="2">
        <f>+C8+'Julio 2023'!F8</f>
        <v>117</v>
      </c>
      <c r="G8" s="18">
        <f t="shared" si="0"/>
        <v>3.4188034188034186</v>
      </c>
      <c r="H8" s="2">
        <f>+B8-C8+'Julio 2023'!H8</f>
        <v>213</v>
      </c>
      <c r="I8" s="22">
        <f>+'Agosto 2022'!H8</f>
        <v>176</v>
      </c>
      <c r="J8" s="18">
        <f t="shared" si="1"/>
        <v>21.022727272727273</v>
      </c>
    </row>
    <row r="9" spans="1:10" ht="13" x14ac:dyDescent="0.15">
      <c r="A9" s="1" t="s">
        <v>8</v>
      </c>
      <c r="B9" s="2">
        <v>5</v>
      </c>
      <c r="C9" s="2">
        <f>+'Agosto 2022'!B9</f>
        <v>8</v>
      </c>
      <c r="D9" s="18">
        <f t="shared" si="3"/>
        <v>-37.5</v>
      </c>
      <c r="E9" s="2">
        <f>+B9+'Julio 2023'!E9</f>
        <v>57</v>
      </c>
      <c r="F9" s="2">
        <f>+C9+'Julio 2023'!F9</f>
        <v>69</v>
      </c>
      <c r="G9" s="18">
        <f t="shared" si="0"/>
        <v>-17.391304347826086</v>
      </c>
      <c r="H9" s="2">
        <f>+B9-C9+'Julio 2023'!H9</f>
        <v>86</v>
      </c>
      <c r="I9" s="22">
        <f>+'Agosto 2022'!H9</f>
        <v>93</v>
      </c>
      <c r="J9" s="18">
        <f t="shared" si="1"/>
        <v>-7.5268817204301079</v>
      </c>
    </row>
    <row r="10" spans="1:10" ht="13" x14ac:dyDescent="0.15">
      <c r="A10" s="1" t="s">
        <v>9</v>
      </c>
      <c r="B10" s="2">
        <v>30</v>
      </c>
      <c r="C10" s="2">
        <f>+'Agosto 2022'!B10</f>
        <v>32</v>
      </c>
      <c r="D10" s="18">
        <f t="shared" si="3"/>
        <v>-6.25</v>
      </c>
      <c r="E10" s="2">
        <f>+B10+'Julio 2023'!E10</f>
        <v>336</v>
      </c>
      <c r="F10" s="2">
        <f>+C10+'Julio 2023'!F10</f>
        <v>259</v>
      </c>
      <c r="G10" s="18">
        <f t="shared" si="0"/>
        <v>29.72972972972973</v>
      </c>
      <c r="H10" s="2">
        <f>+B10-C10+'Julio 2023'!H10</f>
        <v>571</v>
      </c>
      <c r="I10" s="22">
        <f>+'Agosto 2022'!H10</f>
        <v>430</v>
      </c>
      <c r="J10" s="18">
        <f t="shared" si="1"/>
        <v>32.790697674418603</v>
      </c>
    </row>
    <row r="11" spans="1:10" ht="13" x14ac:dyDescent="0.15">
      <c r="A11" s="1" t="s">
        <v>10</v>
      </c>
      <c r="B11" s="2">
        <v>13</v>
      </c>
      <c r="C11" s="2">
        <f>+'Agosto 2022'!B11</f>
        <v>26</v>
      </c>
      <c r="D11" s="18">
        <f t="shared" si="3"/>
        <v>-50</v>
      </c>
      <c r="E11" s="2">
        <f>+B11+'Julio 2023'!E11</f>
        <v>125</v>
      </c>
      <c r="F11" s="2">
        <f>+C11+'Julio 2023'!F11</f>
        <v>346</v>
      </c>
      <c r="G11" s="18">
        <f t="shared" si="0"/>
        <v>-63.872832369942195</v>
      </c>
      <c r="H11" s="2">
        <f>+B11-C11+'Julio 2023'!H11</f>
        <v>227</v>
      </c>
      <c r="I11" s="22">
        <f>+'Agosto 2022'!H11</f>
        <v>537</v>
      </c>
      <c r="J11" s="18">
        <f t="shared" si="1"/>
        <v>-57.728119180633151</v>
      </c>
    </row>
    <row r="12" spans="1:10" ht="13" x14ac:dyDescent="0.15">
      <c r="A12" s="1" t="s">
        <v>11</v>
      </c>
      <c r="B12" s="2">
        <v>56</v>
      </c>
      <c r="C12" s="2">
        <f>+'Agosto 2022'!B12</f>
        <v>79</v>
      </c>
      <c r="D12" s="18">
        <f t="shared" si="3"/>
        <v>-29.11392405063291</v>
      </c>
      <c r="E12" s="2">
        <f>+B12+'Julio 2023'!E12</f>
        <v>378</v>
      </c>
      <c r="F12" s="2">
        <f>+C12+'Julio 2023'!F12</f>
        <v>894</v>
      </c>
      <c r="G12" s="18">
        <f t="shared" si="0"/>
        <v>-57.718120805369125</v>
      </c>
      <c r="H12" s="2">
        <f>+B12-C12+'Julio 2023'!H12</f>
        <v>785</v>
      </c>
      <c r="I12" s="22">
        <f>+'Agosto 2022'!H12</f>
        <v>1533</v>
      </c>
      <c r="J12" s="18">
        <f t="shared" si="1"/>
        <v>-48.793215916503591</v>
      </c>
    </row>
    <row r="13" spans="1:10" x14ac:dyDescent="0.15">
      <c r="A13" s="8" t="s">
        <v>2</v>
      </c>
      <c r="B13" s="6">
        <f>SUM(B8:B12)</f>
        <v>118</v>
      </c>
      <c r="C13" s="6">
        <f>SUM(C8:C12)</f>
        <v>158</v>
      </c>
      <c r="D13" s="7">
        <f t="shared" si="3"/>
        <v>-25.316455696202532</v>
      </c>
      <c r="E13" s="6">
        <f>SUM(E8:E12)</f>
        <v>1017</v>
      </c>
      <c r="F13" s="6">
        <f>SUM(F8:F12)</f>
        <v>1685</v>
      </c>
      <c r="G13" s="7">
        <f t="shared" si="0"/>
        <v>-39.64391691394659</v>
      </c>
      <c r="H13" s="6">
        <f>SUM(H8:H12)</f>
        <v>1882</v>
      </c>
      <c r="I13" s="6">
        <f>SUM(I8:I12)</f>
        <v>2769</v>
      </c>
      <c r="J13" s="7">
        <f t="shared" si="1"/>
        <v>-32.033224990971469</v>
      </c>
    </row>
    <row r="14" spans="1:10" ht="13" x14ac:dyDescent="0.15">
      <c r="A14" s="1" t="s">
        <v>12</v>
      </c>
      <c r="B14" s="2">
        <v>47</v>
      </c>
      <c r="C14" s="2">
        <f>+'Agosto 2022'!B14</f>
        <v>85</v>
      </c>
      <c r="D14" s="18">
        <f t="shared" si="3"/>
        <v>-44.705882352941174</v>
      </c>
      <c r="E14" s="2">
        <f>+B14+'Julio 2023'!E14</f>
        <v>484</v>
      </c>
      <c r="F14" s="2">
        <f>+C14+'Julio 2023'!F14</f>
        <v>793</v>
      </c>
      <c r="G14" s="18">
        <f t="shared" si="0"/>
        <v>-38.965952080706181</v>
      </c>
      <c r="H14" s="2">
        <f>+B14-C14+'Julio 2023'!H14</f>
        <v>874</v>
      </c>
      <c r="I14" s="22">
        <f>+'Agosto 2022'!H14</f>
        <v>1273</v>
      </c>
      <c r="J14" s="18">
        <f t="shared" si="1"/>
        <v>-31.343283582089551</v>
      </c>
    </row>
    <row r="15" spans="1:10" ht="13" x14ac:dyDescent="0.15">
      <c r="A15" s="1" t="s">
        <v>13</v>
      </c>
      <c r="B15" s="2">
        <v>57</v>
      </c>
      <c r="C15" s="2">
        <f>+'Agosto 2022'!B15</f>
        <v>72</v>
      </c>
      <c r="D15" s="18">
        <f t="shared" si="3"/>
        <v>-20.833333333333332</v>
      </c>
      <c r="E15" s="2">
        <f>+B15+'Julio 2023'!E15</f>
        <v>546</v>
      </c>
      <c r="F15" s="2">
        <f>+C15+'Julio 2023'!F15</f>
        <v>493</v>
      </c>
      <c r="G15" s="18">
        <f t="shared" si="0"/>
        <v>10.750507099391481</v>
      </c>
      <c r="H15" s="2">
        <f>+B15-C15+'Julio 2023'!H15</f>
        <v>932</v>
      </c>
      <c r="I15" s="22">
        <f>+'Agosto 2022'!H15</f>
        <v>890</v>
      </c>
      <c r="J15" s="18">
        <f t="shared" si="1"/>
        <v>4.7191011235955056</v>
      </c>
    </row>
    <row r="16" spans="1:10" ht="13" x14ac:dyDescent="0.15">
      <c r="A16" s="1" t="s">
        <v>14</v>
      </c>
      <c r="B16" s="2">
        <v>18</v>
      </c>
      <c r="C16" s="2">
        <f>+'Agosto 2022'!B16</f>
        <v>26</v>
      </c>
      <c r="D16" s="18">
        <f t="shared" si="3"/>
        <v>-30.76923076923077</v>
      </c>
      <c r="E16" s="2">
        <f>+B16+'Julio 2023'!E16</f>
        <v>171</v>
      </c>
      <c r="F16" s="2">
        <f>+C16+'Julio 2023'!F16</f>
        <v>211</v>
      </c>
      <c r="G16" s="18">
        <f t="shared" si="0"/>
        <v>-18.957345971563981</v>
      </c>
      <c r="H16" s="2">
        <f>+B16-C16+'Julio 2023'!H16</f>
        <v>364</v>
      </c>
      <c r="I16" s="22">
        <f>+'Agosto 2022'!H16</f>
        <v>378</v>
      </c>
      <c r="J16" s="18">
        <f t="shared" si="1"/>
        <v>-3.7037037037037037</v>
      </c>
    </row>
    <row r="17" spans="1:10" ht="13" x14ac:dyDescent="0.15">
      <c r="A17" s="1" t="s">
        <v>15</v>
      </c>
      <c r="B17" s="2">
        <v>34</v>
      </c>
      <c r="C17" s="2">
        <f>+'Agosto 2022'!B17</f>
        <v>29</v>
      </c>
      <c r="D17" s="18">
        <f t="shared" si="3"/>
        <v>17.241379310344829</v>
      </c>
      <c r="E17" s="2">
        <f>+B17+'Julio 2023'!E17</f>
        <v>255</v>
      </c>
      <c r="F17" s="2">
        <f>+C17+'Julio 2023'!F17</f>
        <v>268</v>
      </c>
      <c r="G17" s="18">
        <f t="shared" si="0"/>
        <v>-4.8507462686567164</v>
      </c>
      <c r="H17" s="2">
        <f>+B17-C17+'Julio 2023'!H17</f>
        <v>477</v>
      </c>
      <c r="I17" s="22">
        <f>+'Agosto 2022'!H17</f>
        <v>462</v>
      </c>
      <c r="J17" s="18">
        <f t="shared" si="1"/>
        <v>3.2467532467532467</v>
      </c>
    </row>
    <row r="18" spans="1:10" ht="13" x14ac:dyDescent="0.15">
      <c r="A18" s="1" t="s">
        <v>29</v>
      </c>
      <c r="B18" s="2">
        <v>26</v>
      </c>
      <c r="C18" s="2">
        <f>+'Agosto 2022'!B18</f>
        <v>23</v>
      </c>
      <c r="D18" s="18">
        <f t="shared" si="3"/>
        <v>13.043478260869565</v>
      </c>
      <c r="E18" s="2">
        <f>+B18+'Julio 2023'!E18</f>
        <v>214</v>
      </c>
      <c r="F18" s="2">
        <f>+C18+'Julio 2023'!F18</f>
        <v>265</v>
      </c>
      <c r="G18" s="18">
        <f t="shared" si="0"/>
        <v>-19.245283018867923</v>
      </c>
      <c r="H18" s="2">
        <f>+B18-C18+'Julio 2023'!H18</f>
        <v>387</v>
      </c>
      <c r="I18" s="22">
        <f>+'Agosto 2022'!H18</f>
        <v>420</v>
      </c>
      <c r="J18" s="18">
        <f t="shared" si="1"/>
        <v>-7.8571428571428568</v>
      </c>
    </row>
    <row r="19" spans="1:10" x14ac:dyDescent="0.15">
      <c r="A19" s="8" t="s">
        <v>3</v>
      </c>
      <c r="B19" s="6">
        <f>SUM(B14:B18)</f>
        <v>182</v>
      </c>
      <c r="C19" s="6">
        <f>SUM(C14:C18)</f>
        <v>235</v>
      </c>
      <c r="D19" s="7">
        <f t="shared" si="3"/>
        <v>-22.553191489361701</v>
      </c>
      <c r="E19" s="6">
        <f>SUM(E14:E18)</f>
        <v>1670</v>
      </c>
      <c r="F19" s="6">
        <f>SUM(F14:F18)</f>
        <v>2030</v>
      </c>
      <c r="G19" s="7">
        <f t="shared" si="0"/>
        <v>-17.733990147783253</v>
      </c>
      <c r="H19" s="6">
        <f>SUM(H14:H18)</f>
        <v>3034</v>
      </c>
      <c r="I19" s="6">
        <f>SUM(I14:I18)</f>
        <v>3423</v>
      </c>
      <c r="J19" s="7">
        <f t="shared" si="1"/>
        <v>-11.364300321355536</v>
      </c>
    </row>
    <row r="20" spans="1:10" ht="13" x14ac:dyDescent="0.15">
      <c r="A20" s="1" t="s">
        <v>16</v>
      </c>
      <c r="B20" s="2">
        <v>16</v>
      </c>
      <c r="C20" s="2">
        <f>+'Agosto 2022'!B20</f>
        <v>21</v>
      </c>
      <c r="D20" s="18">
        <f t="shared" si="3"/>
        <v>-23.80952380952381</v>
      </c>
      <c r="E20" s="2">
        <f>+B20+'Julio 2023'!E20</f>
        <v>191</v>
      </c>
      <c r="F20" s="2">
        <f>+C20+'Julio 2023'!F20</f>
        <v>225</v>
      </c>
      <c r="G20" s="18">
        <f t="shared" si="0"/>
        <v>-15.111111111111111</v>
      </c>
      <c r="H20" s="2">
        <f>+B20-C20+'Julio 2023'!H20</f>
        <v>330</v>
      </c>
      <c r="I20" s="22">
        <f>+'Agosto 2022'!H20</f>
        <v>382</v>
      </c>
      <c r="J20" s="18">
        <f t="shared" si="1"/>
        <v>-13.612565445026178</v>
      </c>
    </row>
    <row r="21" spans="1:10" ht="13" x14ac:dyDescent="0.15">
      <c r="A21" s="1" t="s">
        <v>17</v>
      </c>
      <c r="B21" s="2">
        <v>12</v>
      </c>
      <c r="C21" s="2">
        <f>+'Agosto 2022'!B21</f>
        <v>18</v>
      </c>
      <c r="D21" s="18">
        <f t="shared" si="3"/>
        <v>-33.333333333333336</v>
      </c>
      <c r="E21" s="2">
        <f>+B21+'Julio 2023'!E21</f>
        <v>97</v>
      </c>
      <c r="F21" s="2">
        <f>+C21+'Julio 2023'!F21</f>
        <v>96</v>
      </c>
      <c r="G21" s="18">
        <f t="shared" si="0"/>
        <v>1.0416666666666667</v>
      </c>
      <c r="H21" s="2">
        <f>+B21-C21+'Julio 2023'!H21</f>
        <v>175</v>
      </c>
      <c r="I21" s="22">
        <f>+'Agosto 2022'!H21</f>
        <v>170</v>
      </c>
      <c r="J21" s="18">
        <f t="shared" si="1"/>
        <v>2.9411764705882355</v>
      </c>
    </row>
    <row r="22" spans="1:10" ht="13" x14ac:dyDescent="0.15">
      <c r="A22" s="1" t="s">
        <v>19</v>
      </c>
      <c r="B22" s="2">
        <v>21</v>
      </c>
      <c r="C22" s="2">
        <f>+'Agosto 2022'!B22</f>
        <v>26</v>
      </c>
      <c r="D22" s="18">
        <f t="shared" si="3"/>
        <v>-19.23076923076923</v>
      </c>
      <c r="E22" s="2">
        <f>+B22+'Julio 2023'!E22</f>
        <v>197</v>
      </c>
      <c r="F22" s="2">
        <f>+C22+'Julio 2023'!F22</f>
        <v>212</v>
      </c>
      <c r="G22" s="18">
        <f t="shared" si="0"/>
        <v>-7.0754716981132075</v>
      </c>
      <c r="H22" s="2">
        <f>+B22-C22+'Julio 2023'!H22</f>
        <v>360</v>
      </c>
      <c r="I22" s="22">
        <f>+'Agosto 2022'!H22</f>
        <v>393</v>
      </c>
      <c r="J22" s="18">
        <f t="shared" si="1"/>
        <v>-8.3969465648854964</v>
      </c>
    </row>
    <row r="23" spans="1:10" ht="13" x14ac:dyDescent="0.15">
      <c r="A23" s="1" t="s">
        <v>18</v>
      </c>
      <c r="B23" s="2">
        <v>5</v>
      </c>
      <c r="C23" s="2">
        <f>+'Agosto 2022'!B23</f>
        <v>5</v>
      </c>
      <c r="D23" s="18">
        <f t="shared" si="3"/>
        <v>0</v>
      </c>
      <c r="E23" s="2">
        <f>+B23+'Julio 2023'!E23</f>
        <v>54</v>
      </c>
      <c r="F23" s="2">
        <f>+C23+'Julio 2023'!F23</f>
        <v>67</v>
      </c>
      <c r="G23" s="18">
        <f t="shared" si="0"/>
        <v>-19.402985074626866</v>
      </c>
      <c r="H23" s="2">
        <f>+B23-C23+'Julio 2023'!H23</f>
        <v>94</v>
      </c>
      <c r="I23" s="22">
        <f>+'Agosto 2022'!H23</f>
        <v>113</v>
      </c>
      <c r="J23" s="18">
        <f t="shared" si="1"/>
        <v>-16.814159292035399</v>
      </c>
    </row>
    <row r="24" spans="1:10" ht="13" x14ac:dyDescent="0.15">
      <c r="A24" s="1" t="s">
        <v>20</v>
      </c>
      <c r="B24" s="2">
        <v>7</v>
      </c>
      <c r="C24" s="2">
        <f>+'Agosto 2022'!B24</f>
        <v>24</v>
      </c>
      <c r="D24" s="18">
        <f t="shared" si="3"/>
        <v>-70.833333333333329</v>
      </c>
      <c r="E24" s="2">
        <f>+B24+'Julio 2023'!E24</f>
        <v>112</v>
      </c>
      <c r="F24" s="2">
        <f>+C24+'Julio 2023'!F24</f>
        <v>164</v>
      </c>
      <c r="G24" s="18">
        <f t="shared" si="0"/>
        <v>-31.707317073170731</v>
      </c>
      <c r="H24" s="2">
        <f>+B24-C24+'Julio 2023'!H24</f>
        <v>218</v>
      </c>
      <c r="I24" s="22">
        <f>+'Agosto 2022'!H24</f>
        <v>345</v>
      </c>
      <c r="J24" s="18">
        <f t="shared" si="1"/>
        <v>-36.811594202898547</v>
      </c>
    </row>
    <row r="25" spans="1:10" ht="13" x14ac:dyDescent="0.15">
      <c r="A25" s="1" t="s">
        <v>22</v>
      </c>
      <c r="B25" s="2">
        <v>36</v>
      </c>
      <c r="C25" s="2">
        <f>+'Agosto 2022'!B25</f>
        <v>65</v>
      </c>
      <c r="D25" s="18">
        <f t="shared" si="3"/>
        <v>-44.615384615384613</v>
      </c>
      <c r="E25" s="2">
        <f>+B25+'Julio 2023'!E25</f>
        <v>434</v>
      </c>
      <c r="F25" s="2">
        <f>+C25+'Julio 2023'!F25</f>
        <v>428</v>
      </c>
      <c r="G25" s="18">
        <f t="shared" si="0"/>
        <v>1.4018691588785046</v>
      </c>
      <c r="H25" s="2">
        <f>+B25-C25+'Julio 2023'!H25</f>
        <v>778</v>
      </c>
      <c r="I25" s="22">
        <f>+'Agosto 2022'!H25</f>
        <v>752</v>
      </c>
      <c r="J25" s="18">
        <f t="shared" si="1"/>
        <v>3.4574468085106385</v>
      </c>
    </row>
    <row r="26" spans="1:10" ht="13" x14ac:dyDescent="0.15">
      <c r="A26" s="1" t="s">
        <v>21</v>
      </c>
      <c r="B26" s="2">
        <v>26</v>
      </c>
      <c r="C26" s="2">
        <f>+'Agosto 2022'!B26</f>
        <v>19</v>
      </c>
      <c r="D26" s="18">
        <f t="shared" si="3"/>
        <v>36.842105263157897</v>
      </c>
      <c r="E26" s="2">
        <f>+B26+'Julio 2023'!E26</f>
        <v>228</v>
      </c>
      <c r="F26" s="2">
        <f>+C26+'Julio 2023'!F26</f>
        <v>139</v>
      </c>
      <c r="G26" s="18">
        <f t="shared" si="0"/>
        <v>64.02877697841727</v>
      </c>
      <c r="H26" s="2">
        <f>+B26-C26+'Julio 2023'!H26</f>
        <v>364</v>
      </c>
      <c r="I26" s="22">
        <f>+'Agosto 2022'!H26</f>
        <v>215</v>
      </c>
      <c r="J26" s="18">
        <f t="shared" si="1"/>
        <v>69.302325581395351</v>
      </c>
    </row>
    <row r="27" spans="1:10" ht="13" x14ac:dyDescent="0.15">
      <c r="A27" s="1" t="s">
        <v>28</v>
      </c>
      <c r="B27" s="2">
        <v>28</v>
      </c>
      <c r="C27" s="2">
        <f>+'Agosto 2022'!B27</f>
        <v>21</v>
      </c>
      <c r="D27" s="18">
        <f t="shared" si="3"/>
        <v>33.333333333333336</v>
      </c>
      <c r="E27" s="2">
        <f>+B27+'Julio 2023'!E27</f>
        <v>116</v>
      </c>
      <c r="F27" s="2">
        <f>+C27+'Julio 2023'!F27</f>
        <v>120</v>
      </c>
      <c r="G27" s="18">
        <f t="shared" si="0"/>
        <v>-3.3333333333333335</v>
      </c>
      <c r="H27" s="2">
        <f>+B27-C27+'Julio 2023'!H27</f>
        <v>202</v>
      </c>
      <c r="I27" s="22">
        <f>+'Agosto 2022'!H27</f>
        <v>211</v>
      </c>
      <c r="J27" s="18">
        <f t="shared" si="1"/>
        <v>-4.2654028436018958</v>
      </c>
    </row>
    <row r="28" spans="1:10" x14ac:dyDescent="0.15">
      <c r="A28" s="8" t="s">
        <v>30</v>
      </c>
      <c r="B28" s="6">
        <f>SUM(B20:B27)</f>
        <v>151</v>
      </c>
      <c r="C28" s="6">
        <f>SUM(C20:C27)</f>
        <v>199</v>
      </c>
      <c r="D28" s="7">
        <f>+(B28-C28)*100/C28</f>
        <v>-24.120603015075378</v>
      </c>
      <c r="E28" s="6">
        <f>SUM(E20:E27)</f>
        <v>1429</v>
      </c>
      <c r="F28" s="6">
        <f>SUM(F20:F27)</f>
        <v>1451</v>
      </c>
      <c r="G28" s="7">
        <f>+(E28-F28)*100/F28</f>
        <v>-1.516195727084769</v>
      </c>
      <c r="H28" s="6">
        <f>SUM(H20:H27)</f>
        <v>2521</v>
      </c>
      <c r="I28" s="6">
        <f>SUM(I20:I27)</f>
        <v>2581</v>
      </c>
      <c r="J28" s="7">
        <f>+(H28-I28)*100/I28</f>
        <v>-2.3246803564509881</v>
      </c>
    </row>
    <row r="29" spans="1:10" ht="14" x14ac:dyDescent="0.15">
      <c r="A29" s="16" t="s">
        <v>27</v>
      </c>
      <c r="B29" s="14">
        <f>+B7+B13+B19+B28</f>
        <v>509</v>
      </c>
      <c r="C29" s="14">
        <f>+C7+C13+C19+C28</f>
        <v>657</v>
      </c>
      <c r="D29" s="15">
        <f>+(B29-C29)*100/C29</f>
        <v>-22.526636225266362</v>
      </c>
      <c r="E29" s="14">
        <f t="shared" ref="E29:I29" si="4">+E7+E13+E19+E28</f>
        <v>4711</v>
      </c>
      <c r="F29" s="14">
        <f t="shared" si="4"/>
        <v>5727</v>
      </c>
      <c r="G29" s="15">
        <f>+(E29-F29)*100/F29</f>
        <v>-17.740527326698096</v>
      </c>
      <c r="H29" s="14">
        <f t="shared" si="4"/>
        <v>8348</v>
      </c>
      <c r="I29" s="14">
        <f t="shared" si="4"/>
        <v>9761</v>
      </c>
      <c r="J29" s="15">
        <f>+(H29-I29)*100/I29</f>
        <v>-14.475975822149369</v>
      </c>
    </row>
    <row r="30" spans="1:10" x14ac:dyDescent="0.15">
      <c r="A30" s="13" t="s">
        <v>31</v>
      </c>
      <c r="B30" s="13">
        <f>+B29-B7</f>
        <v>451</v>
      </c>
      <c r="C30" s="13">
        <f>+C29-C7</f>
        <v>592</v>
      </c>
      <c r="D30" s="12">
        <f>+(B30-C30)*100/C30</f>
        <v>-23.817567567567568</v>
      </c>
      <c r="E30" s="13">
        <f t="shared" ref="E30:I30" si="5">+E29-E7</f>
        <v>4116</v>
      </c>
      <c r="F30" s="13">
        <f t="shared" si="5"/>
        <v>5166</v>
      </c>
      <c r="G30" s="12">
        <f>+(E30-F30)*100/F30</f>
        <v>-20.325203252032519</v>
      </c>
      <c r="H30" s="13">
        <f t="shared" si="5"/>
        <v>7437</v>
      </c>
      <c r="I30" s="13">
        <f t="shared" si="5"/>
        <v>8773</v>
      </c>
      <c r="J30" s="12">
        <f>+(H30-I30)*100/I30</f>
        <v>-15.22854211786162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24</v>
      </c>
      <c r="C4" s="23">
        <v>41</v>
      </c>
      <c r="D4" s="18">
        <f t="shared" ref="D4:D26" si="0">+(B4-C4)*100/C4</f>
        <v>-41.463414634146339</v>
      </c>
      <c r="E4" s="2">
        <f>+B4+'Abril 2012'!E4</f>
        <v>114</v>
      </c>
      <c r="F4" s="2">
        <f>+C4+'Abril 2012'!F4</f>
        <v>205</v>
      </c>
      <c r="G4" s="18">
        <f t="shared" ref="G4:G27" si="1">+(E4-F4)*100/F4</f>
        <v>-44.390243902439025</v>
      </c>
      <c r="H4" s="2">
        <f>+B4-C4+'Abril 2012'!H4</f>
        <v>300</v>
      </c>
      <c r="I4" s="2">
        <v>454</v>
      </c>
      <c r="J4" s="18">
        <f t="shared" ref="J4:J27" si="2">+(H4-I4)*100/I4</f>
        <v>-33.920704845814981</v>
      </c>
    </row>
    <row r="5" spans="1:10" ht="13" x14ac:dyDescent="0.15">
      <c r="A5" s="1" t="s">
        <v>5</v>
      </c>
      <c r="B5" s="23">
        <v>28</v>
      </c>
      <c r="C5" s="23">
        <v>45</v>
      </c>
      <c r="D5" s="18">
        <f t="shared" si="0"/>
        <v>-37.777777777777779</v>
      </c>
      <c r="E5" s="2">
        <f>+B5+'Abril 2012'!E5</f>
        <v>123</v>
      </c>
      <c r="F5" s="2">
        <f>+C5+'Abril 2012'!F5</f>
        <v>193</v>
      </c>
      <c r="G5" s="18">
        <f t="shared" si="1"/>
        <v>-36.269430051813472</v>
      </c>
      <c r="H5" s="2">
        <f>+B5-C5+'Abril 2012'!H5</f>
        <v>293</v>
      </c>
      <c r="I5" s="2">
        <v>410</v>
      </c>
      <c r="J5" s="18">
        <f t="shared" si="2"/>
        <v>-28.536585365853657</v>
      </c>
    </row>
    <row r="6" spans="1:10" ht="13" x14ac:dyDescent="0.15">
      <c r="A6" s="1" t="s">
        <v>6</v>
      </c>
      <c r="B6" s="23">
        <v>31</v>
      </c>
      <c r="C6" s="23">
        <v>57</v>
      </c>
      <c r="D6" s="18">
        <f t="shared" si="0"/>
        <v>-45.614035087719301</v>
      </c>
      <c r="E6" s="2">
        <f>+B6+'Abril 2012'!E6</f>
        <v>160</v>
      </c>
      <c r="F6" s="2">
        <f>+C6+'Abril 2012'!F6</f>
        <v>211</v>
      </c>
      <c r="G6" s="18">
        <f t="shared" si="1"/>
        <v>-24.170616113744074</v>
      </c>
      <c r="H6" s="2">
        <f>+B6-C6+'Abril 2012'!H6</f>
        <v>397</v>
      </c>
      <c r="I6" s="2">
        <v>472</v>
      </c>
      <c r="J6" s="18">
        <f t="shared" si="2"/>
        <v>-15.889830508474576</v>
      </c>
    </row>
    <row r="7" spans="1:10" ht="13" x14ac:dyDescent="0.15">
      <c r="A7" s="4" t="s">
        <v>1</v>
      </c>
      <c r="B7" s="5">
        <f>SUM(B4:B6)</f>
        <v>83</v>
      </c>
      <c r="C7" s="5">
        <f>SUM(C4:C6)</f>
        <v>143</v>
      </c>
      <c r="D7" s="7">
        <f>+(B7-C7)*100/C7</f>
        <v>-41.95804195804196</v>
      </c>
      <c r="E7" s="5">
        <f>SUM(E4:E6)</f>
        <v>397</v>
      </c>
      <c r="F7" s="5">
        <f>SUM(F4:F6)</f>
        <v>609</v>
      </c>
      <c r="G7" s="7">
        <f t="shared" si="1"/>
        <v>-34.811165845648603</v>
      </c>
      <c r="H7" s="5">
        <f>SUM(H4:H6)</f>
        <v>990</v>
      </c>
      <c r="I7" s="5">
        <v>1336</v>
      </c>
      <c r="J7" s="7">
        <f t="shared" si="2"/>
        <v>-25.898203592814372</v>
      </c>
    </row>
    <row r="8" spans="1:10" ht="13" x14ac:dyDescent="0.15">
      <c r="A8" s="1" t="s">
        <v>7</v>
      </c>
      <c r="B8" s="23">
        <v>25</v>
      </c>
      <c r="C8" s="23">
        <v>8</v>
      </c>
      <c r="D8" s="18">
        <f t="shared" si="0"/>
        <v>212.5</v>
      </c>
      <c r="E8" s="2">
        <f>+B8+'Abril 2012'!E8</f>
        <v>73</v>
      </c>
      <c r="F8" s="2">
        <f>+C8+'Abril 2012'!F8</f>
        <v>38</v>
      </c>
      <c r="G8" s="18">
        <f t="shared" si="1"/>
        <v>92.10526315789474</v>
      </c>
      <c r="H8" s="2">
        <f>+B8-C8+'Abril 2012'!H8</f>
        <v>144</v>
      </c>
      <c r="I8" s="2">
        <v>104</v>
      </c>
      <c r="J8" s="18">
        <f t="shared" si="2"/>
        <v>38.46153846153846</v>
      </c>
    </row>
    <row r="9" spans="1:10" ht="13" x14ac:dyDescent="0.15">
      <c r="A9" s="1" t="s">
        <v>8</v>
      </c>
      <c r="B9" s="23">
        <v>14</v>
      </c>
      <c r="C9" s="23">
        <v>16</v>
      </c>
      <c r="D9" s="18">
        <f t="shared" si="0"/>
        <v>-12.5</v>
      </c>
      <c r="E9" s="2">
        <f>+B9+'Abril 2012'!E9</f>
        <v>53</v>
      </c>
      <c r="F9" s="2">
        <f>+C9+'Abril 2012'!F9</f>
        <v>84</v>
      </c>
      <c r="G9" s="18">
        <f t="shared" si="1"/>
        <v>-36.904761904761905</v>
      </c>
      <c r="H9" s="2">
        <f>+B9-C9+'Abril 2012'!H9</f>
        <v>136</v>
      </c>
      <c r="I9" s="2">
        <v>191</v>
      </c>
      <c r="J9" s="18">
        <f t="shared" si="2"/>
        <v>-28.795811518324609</v>
      </c>
    </row>
    <row r="10" spans="1:10" ht="13" x14ac:dyDescent="0.15">
      <c r="A10" s="1" t="s">
        <v>9</v>
      </c>
      <c r="B10" s="23">
        <v>23</v>
      </c>
      <c r="C10" s="23">
        <v>56</v>
      </c>
      <c r="D10" s="18">
        <f t="shared" si="0"/>
        <v>-58.928571428571431</v>
      </c>
      <c r="E10" s="2">
        <f>+B10+'Abril 2012'!E10</f>
        <v>141</v>
      </c>
      <c r="F10" s="2">
        <f>+C10+'Abril 2012'!F10</f>
        <v>206</v>
      </c>
      <c r="G10" s="18">
        <f t="shared" si="1"/>
        <v>-31.553398058252426</v>
      </c>
      <c r="H10" s="2">
        <f>+B10-C10+'Abril 2012'!H10</f>
        <v>393</v>
      </c>
      <c r="I10" s="2">
        <v>437</v>
      </c>
      <c r="J10" s="18">
        <f t="shared" si="2"/>
        <v>-10.068649885583524</v>
      </c>
    </row>
    <row r="11" spans="1:10" ht="13" x14ac:dyDescent="0.15">
      <c r="A11" s="1" t="s">
        <v>10</v>
      </c>
      <c r="B11" s="23">
        <v>79</v>
      </c>
      <c r="C11" s="23">
        <v>102</v>
      </c>
      <c r="D11" s="18">
        <f t="shared" si="0"/>
        <v>-22.549019607843139</v>
      </c>
      <c r="E11" s="2">
        <f>+B11+'Abril 2012'!E11</f>
        <v>375</v>
      </c>
      <c r="F11" s="2">
        <f>+C11+'Abril 2012'!F11</f>
        <v>453</v>
      </c>
      <c r="G11" s="18">
        <f t="shared" si="1"/>
        <v>-17.218543046357617</v>
      </c>
      <c r="H11" s="2">
        <f>+B11-C11+'Abril 2012'!H11</f>
        <v>1011</v>
      </c>
      <c r="I11" s="2">
        <v>1121</v>
      </c>
      <c r="J11" s="18">
        <f t="shared" si="2"/>
        <v>-9.8126672613737735</v>
      </c>
    </row>
    <row r="12" spans="1:10" ht="13" x14ac:dyDescent="0.15">
      <c r="A12" s="1" t="s">
        <v>11</v>
      </c>
      <c r="B12" s="24">
        <v>220</v>
      </c>
      <c r="C12" s="23">
        <v>235</v>
      </c>
      <c r="D12" s="18">
        <f t="shared" si="0"/>
        <v>-6.3829787234042552</v>
      </c>
      <c r="E12" s="2">
        <f>+B12+'Abril 2012'!E12</f>
        <v>950</v>
      </c>
      <c r="F12" s="2">
        <f>+C12+'Abril 2012'!F12</f>
        <v>1104</v>
      </c>
      <c r="G12" s="18">
        <f t="shared" si="1"/>
        <v>-13.94927536231884</v>
      </c>
      <c r="H12" s="2">
        <f>+B12-C12+'Abril 2012'!H12</f>
        <v>2399</v>
      </c>
      <c r="I12" s="2">
        <v>2628</v>
      </c>
      <c r="J12" s="18">
        <f t="shared" si="2"/>
        <v>-8.7138508371385086</v>
      </c>
    </row>
    <row r="13" spans="1:10" ht="13" x14ac:dyDescent="0.15">
      <c r="A13" s="4" t="s">
        <v>2</v>
      </c>
      <c r="B13" s="5">
        <f>SUM(B8:B12)</f>
        <v>361</v>
      </c>
      <c r="C13" s="5">
        <f>SUM(C8:C12)</f>
        <v>417</v>
      </c>
      <c r="D13" s="7">
        <f t="shared" si="0"/>
        <v>-13.429256594724221</v>
      </c>
      <c r="E13" s="5">
        <f>SUM(E8:E12)</f>
        <v>1592</v>
      </c>
      <c r="F13" s="5">
        <f>SUM(F8:F12)</f>
        <v>1885</v>
      </c>
      <c r="G13" s="7">
        <f t="shared" si="1"/>
        <v>-15.543766578249336</v>
      </c>
      <c r="H13" s="5">
        <f>SUM(H8:H12)</f>
        <v>4083</v>
      </c>
      <c r="I13" s="5">
        <v>4481</v>
      </c>
      <c r="J13" s="7">
        <f t="shared" si="2"/>
        <v>-8.8819459941977232</v>
      </c>
    </row>
    <row r="14" spans="1:10" ht="13" x14ac:dyDescent="0.15">
      <c r="A14" s="1" t="s">
        <v>12</v>
      </c>
      <c r="B14" s="23">
        <v>42</v>
      </c>
      <c r="C14" s="23">
        <v>62</v>
      </c>
      <c r="D14" s="18">
        <f t="shared" si="0"/>
        <v>-32.258064516129032</v>
      </c>
      <c r="E14" s="2">
        <f>+B14+'Abril 2012'!E14</f>
        <v>183</v>
      </c>
      <c r="F14" s="2">
        <f>+C14+'Abril 2012'!F14</f>
        <v>236</v>
      </c>
      <c r="G14" s="18">
        <f t="shared" si="1"/>
        <v>-22.457627118644069</v>
      </c>
      <c r="H14" s="2">
        <f>+B14-C14+'Abril 2012'!H14</f>
        <v>498</v>
      </c>
      <c r="I14" s="2">
        <v>611</v>
      </c>
      <c r="J14" s="18">
        <f t="shared" si="2"/>
        <v>-18.494271685761049</v>
      </c>
    </row>
    <row r="15" spans="1:10" ht="13" x14ac:dyDescent="0.15">
      <c r="A15" s="1" t="s">
        <v>13</v>
      </c>
      <c r="B15" s="24">
        <v>33</v>
      </c>
      <c r="C15" s="23">
        <v>38</v>
      </c>
      <c r="D15" s="18">
        <f t="shared" si="0"/>
        <v>-13.157894736842104</v>
      </c>
      <c r="E15" s="2">
        <f>+B15+'Abril 2012'!E15</f>
        <v>216</v>
      </c>
      <c r="F15" s="2">
        <f>+C15+'Abril 2012'!F15</f>
        <v>181</v>
      </c>
      <c r="G15" s="18">
        <f t="shared" si="1"/>
        <v>19.337016574585636</v>
      </c>
      <c r="H15" s="2">
        <f>+B15-C15+'Abril 2012'!H15</f>
        <v>531</v>
      </c>
      <c r="I15" s="2">
        <v>429</v>
      </c>
      <c r="J15" s="18">
        <f t="shared" si="2"/>
        <v>23.776223776223777</v>
      </c>
    </row>
    <row r="16" spans="1:10" ht="13" x14ac:dyDescent="0.15">
      <c r="A16" s="1" t="s">
        <v>14</v>
      </c>
      <c r="B16" s="23">
        <v>43</v>
      </c>
      <c r="C16" s="23">
        <v>54</v>
      </c>
      <c r="D16" s="18">
        <f t="shared" si="0"/>
        <v>-20.37037037037037</v>
      </c>
      <c r="E16" s="2">
        <f>+B16+'Abril 2012'!E16</f>
        <v>189</v>
      </c>
      <c r="F16" s="2">
        <f>+C16+'Abril 2012'!F16</f>
        <v>213</v>
      </c>
      <c r="G16" s="18">
        <f t="shared" si="1"/>
        <v>-11.267605633802816</v>
      </c>
      <c r="H16" s="2">
        <f>+B16-C16+'Abril 2012'!H16</f>
        <v>493</v>
      </c>
      <c r="I16" s="2">
        <v>562</v>
      </c>
      <c r="J16" s="18">
        <f t="shared" si="2"/>
        <v>-12.277580071174377</v>
      </c>
    </row>
    <row r="17" spans="1:10" ht="13" x14ac:dyDescent="0.15">
      <c r="A17" s="1" t="s">
        <v>15</v>
      </c>
      <c r="B17" s="23">
        <v>25</v>
      </c>
      <c r="C17" s="23">
        <v>27</v>
      </c>
      <c r="D17" s="18">
        <f t="shared" si="0"/>
        <v>-7.4074074074074074</v>
      </c>
      <c r="E17" s="2">
        <f>+B17+'Abril 2012'!E17</f>
        <v>135</v>
      </c>
      <c r="F17" s="2">
        <f>+C17+'Abril 2012'!F17</f>
        <v>195</v>
      </c>
      <c r="G17" s="18">
        <f t="shared" si="1"/>
        <v>-30.76923076923077</v>
      </c>
      <c r="H17" s="2">
        <f>+B17-C17+'Abril 2012'!H17</f>
        <v>388</v>
      </c>
      <c r="I17" s="2">
        <v>503</v>
      </c>
      <c r="J17" s="18">
        <f t="shared" si="2"/>
        <v>-22.86282306163022</v>
      </c>
    </row>
    <row r="18" spans="1:10" ht="13" x14ac:dyDescent="0.15">
      <c r="A18" s="1" t="s">
        <v>0</v>
      </c>
      <c r="B18" s="23">
        <v>33</v>
      </c>
      <c r="C18" s="23">
        <v>24</v>
      </c>
      <c r="D18" s="18">
        <f t="shared" si="0"/>
        <v>37.5</v>
      </c>
      <c r="E18" s="2">
        <f>+B18+'Abril 2012'!E18</f>
        <v>172</v>
      </c>
      <c r="F18" s="2">
        <f>+C18+'Abril 2012'!F18</f>
        <v>160</v>
      </c>
      <c r="G18" s="18">
        <f t="shared" si="1"/>
        <v>7.5</v>
      </c>
      <c r="H18" s="2">
        <f>+B18-C18+'Abril 2012'!H18</f>
        <v>423</v>
      </c>
      <c r="I18" s="2">
        <v>405</v>
      </c>
      <c r="J18" s="18">
        <f t="shared" si="2"/>
        <v>4.4444444444444446</v>
      </c>
    </row>
    <row r="19" spans="1:10" ht="13" x14ac:dyDescent="0.15">
      <c r="A19" s="4" t="s">
        <v>3</v>
      </c>
      <c r="B19" s="5">
        <f>SUM(B14:B18)</f>
        <v>176</v>
      </c>
      <c r="C19" s="5">
        <f>SUM(C14:C18)</f>
        <v>205</v>
      </c>
      <c r="D19" s="7">
        <f t="shared" si="0"/>
        <v>-14.146341463414634</v>
      </c>
      <c r="E19" s="5">
        <f>SUM(E14:E18)</f>
        <v>895</v>
      </c>
      <c r="F19" s="5">
        <f>SUM(F14:F18)</f>
        <v>985</v>
      </c>
      <c r="G19" s="7">
        <f t="shared" si="1"/>
        <v>-9.1370558375634516</v>
      </c>
      <c r="H19" s="5">
        <f>SUM(H14:H18)</f>
        <v>2333</v>
      </c>
      <c r="I19" s="5">
        <v>2510</v>
      </c>
      <c r="J19" s="7">
        <f t="shared" si="2"/>
        <v>-7.0517928286852589</v>
      </c>
    </row>
    <row r="20" spans="1:10" ht="13" x14ac:dyDescent="0.15">
      <c r="A20" s="1" t="s">
        <v>16</v>
      </c>
      <c r="B20" s="23">
        <v>21</v>
      </c>
      <c r="C20" s="23">
        <v>39</v>
      </c>
      <c r="D20" s="18">
        <f t="shared" si="0"/>
        <v>-46.153846153846153</v>
      </c>
      <c r="E20" s="2">
        <f>+B20+'Abril 2012'!E20</f>
        <v>159</v>
      </c>
      <c r="F20" s="2">
        <f>+C20+'Abril 2012'!F20</f>
        <v>181</v>
      </c>
      <c r="G20" s="18">
        <f t="shared" si="1"/>
        <v>-12.154696132596685</v>
      </c>
      <c r="H20" s="2">
        <f>+B20-C20+'Abril 2012'!H20</f>
        <v>458</v>
      </c>
      <c r="I20" s="2">
        <v>434</v>
      </c>
      <c r="J20" s="18">
        <f t="shared" si="2"/>
        <v>5.5299539170506913</v>
      </c>
    </row>
    <row r="21" spans="1:10" ht="13" x14ac:dyDescent="0.15">
      <c r="A21" s="1" t="s">
        <v>17</v>
      </c>
      <c r="B21" s="23">
        <v>21</v>
      </c>
      <c r="C21" s="23">
        <v>34</v>
      </c>
      <c r="D21" s="18">
        <f t="shared" si="0"/>
        <v>-38.235294117647058</v>
      </c>
      <c r="E21" s="2">
        <f>+B21+'Abril 2012'!E21</f>
        <v>145</v>
      </c>
      <c r="F21" s="2">
        <f>+C21+'Abril 2012'!F21</f>
        <v>141</v>
      </c>
      <c r="G21" s="18">
        <f t="shared" si="1"/>
        <v>2.8368794326241136</v>
      </c>
      <c r="H21" s="2">
        <f>+B21-C21+'Abril 2012'!H21</f>
        <v>419</v>
      </c>
      <c r="I21" s="2">
        <v>352</v>
      </c>
      <c r="J21" s="18">
        <f t="shared" si="2"/>
        <v>19.03409090909091</v>
      </c>
    </row>
    <row r="22" spans="1:10" ht="13" x14ac:dyDescent="0.15">
      <c r="A22" s="1" t="s">
        <v>19</v>
      </c>
      <c r="B22" s="23">
        <v>6</v>
      </c>
      <c r="C22" s="23">
        <v>6</v>
      </c>
      <c r="D22" s="18">
        <f t="shared" si="0"/>
        <v>0</v>
      </c>
      <c r="E22" s="2">
        <f>+B22+'Abril 2012'!E22</f>
        <v>23</v>
      </c>
      <c r="F22" s="2">
        <f>+C22+'Abril 2012'!F22</f>
        <v>23</v>
      </c>
      <c r="G22" s="18">
        <f t="shared" si="1"/>
        <v>0</v>
      </c>
      <c r="H22" s="2">
        <f>+B22-C22+'Abril 2012'!H22</f>
        <v>60</v>
      </c>
      <c r="I22" s="2">
        <v>57</v>
      </c>
      <c r="J22" s="18">
        <f t="shared" si="2"/>
        <v>5.2631578947368425</v>
      </c>
    </row>
    <row r="23" spans="1:10" ht="13" x14ac:dyDescent="0.15">
      <c r="A23" s="1" t="s">
        <v>18</v>
      </c>
      <c r="B23" s="23">
        <v>13</v>
      </c>
      <c r="C23" s="23">
        <v>23</v>
      </c>
      <c r="D23" s="18">
        <f t="shared" si="0"/>
        <v>-43.478260869565219</v>
      </c>
      <c r="E23" s="2">
        <f>+B23+'Abril 2012'!E23</f>
        <v>76</v>
      </c>
      <c r="F23" s="2">
        <f>+C23+'Abril 2012'!F23</f>
        <v>95</v>
      </c>
      <c r="G23" s="18">
        <f t="shared" si="1"/>
        <v>-20</v>
      </c>
      <c r="H23" s="2">
        <f>+B23-C23+'Abril 2012'!H23</f>
        <v>231</v>
      </c>
      <c r="I23" s="2">
        <v>223</v>
      </c>
      <c r="J23" s="18">
        <f t="shared" si="2"/>
        <v>3.5874439461883409</v>
      </c>
    </row>
    <row r="24" spans="1:10" ht="13" x14ac:dyDescent="0.15">
      <c r="A24" s="1" t="s">
        <v>20</v>
      </c>
      <c r="B24" s="23">
        <v>20</v>
      </c>
      <c r="C24" s="23">
        <v>16</v>
      </c>
      <c r="D24" s="18">
        <f t="shared" si="0"/>
        <v>25</v>
      </c>
      <c r="E24" s="2">
        <f>+B24+'Abril 2012'!E24</f>
        <v>68</v>
      </c>
      <c r="F24" s="2">
        <f>+C24+'Abril 2012'!F24</f>
        <v>73</v>
      </c>
      <c r="G24" s="18">
        <f t="shared" si="1"/>
        <v>-6.8493150684931505</v>
      </c>
      <c r="H24" s="2">
        <f>+B24-C24+'Abril 2012'!H24</f>
        <v>189</v>
      </c>
      <c r="I24" s="2">
        <v>177</v>
      </c>
      <c r="J24" s="18">
        <f t="shared" si="2"/>
        <v>6.7796610169491522</v>
      </c>
    </row>
    <row r="25" spans="1:10" ht="13" x14ac:dyDescent="0.15">
      <c r="A25" s="1" t="s">
        <v>22</v>
      </c>
      <c r="B25" s="23">
        <v>36</v>
      </c>
      <c r="C25" s="23">
        <v>25</v>
      </c>
      <c r="D25" s="18">
        <f t="shared" si="0"/>
        <v>44</v>
      </c>
      <c r="E25" s="2">
        <f>+B25+'Abril 2012'!E25</f>
        <v>164</v>
      </c>
      <c r="F25" s="2">
        <f>+C25+'Abril 2012'!F25</f>
        <v>129</v>
      </c>
      <c r="G25" s="18">
        <f t="shared" si="1"/>
        <v>27.131782945736433</v>
      </c>
      <c r="H25" s="2">
        <f>+B25-C25+'Abril 2012'!H25</f>
        <v>346</v>
      </c>
      <c r="I25" s="2">
        <v>346</v>
      </c>
      <c r="J25" s="18">
        <f t="shared" si="2"/>
        <v>0</v>
      </c>
    </row>
    <row r="26" spans="1:10" ht="13" x14ac:dyDescent="0.15">
      <c r="A26" s="1" t="s">
        <v>21</v>
      </c>
      <c r="B26" s="23">
        <v>6</v>
      </c>
      <c r="C26" s="23">
        <v>8</v>
      </c>
      <c r="D26" s="18">
        <f t="shared" si="0"/>
        <v>-25</v>
      </c>
      <c r="E26" s="2">
        <f>+B26+'Abril 2012'!E26</f>
        <v>28</v>
      </c>
      <c r="F26" s="2">
        <f>+C26+'Abril 2012'!F26</f>
        <v>39</v>
      </c>
      <c r="G26" s="18">
        <f t="shared" si="1"/>
        <v>-28.205128205128204</v>
      </c>
      <c r="H26" s="2">
        <f>+B26-C26+'Abril 2012'!H26</f>
        <v>78</v>
      </c>
      <c r="I26" s="2">
        <v>112</v>
      </c>
      <c r="J26" s="18">
        <f t="shared" si="2"/>
        <v>-30.357142857142858</v>
      </c>
    </row>
    <row r="27" spans="1:10" ht="13" x14ac:dyDescent="0.15">
      <c r="A27" s="1" t="s">
        <v>28</v>
      </c>
      <c r="B27" s="23">
        <v>1</v>
      </c>
      <c r="C27" s="23"/>
      <c r="D27" s="18"/>
      <c r="E27" s="2">
        <f>+B27+'Abril 2012'!E27</f>
        <v>20</v>
      </c>
      <c r="F27" s="2">
        <f>+C27+'Abril 2012'!F27</f>
        <v>13</v>
      </c>
      <c r="G27" s="18">
        <f t="shared" si="1"/>
        <v>53.846153846153847</v>
      </c>
      <c r="H27" s="2">
        <f>+B27-C27+'Abril 2012'!H27</f>
        <v>41</v>
      </c>
      <c r="I27" s="2">
        <v>25</v>
      </c>
      <c r="J27" s="18">
        <f t="shared" si="2"/>
        <v>64</v>
      </c>
    </row>
    <row r="28" spans="1:10" x14ac:dyDescent="0.15">
      <c r="A28" s="8" t="s">
        <v>30</v>
      </c>
      <c r="B28" s="6">
        <f>SUM(B20:B27)</f>
        <v>124</v>
      </c>
      <c r="C28" s="6">
        <f>SUM(C20:C27)</f>
        <v>151</v>
      </c>
      <c r="D28" s="7">
        <f>+(B28-C28)*100/C28</f>
        <v>-17.880794701986755</v>
      </c>
      <c r="E28" s="6">
        <f>SUM(E20:E27)</f>
        <v>683</v>
      </c>
      <c r="F28" s="6">
        <f>SUM(F20:F27)</f>
        <v>694</v>
      </c>
      <c r="G28" s="7">
        <f>+(E28-F28)*100/F28</f>
        <v>-1.5850144092219021</v>
      </c>
      <c r="H28" s="6">
        <f>SUM(H20:H27)</f>
        <v>1822</v>
      </c>
      <c r="I28" s="6">
        <f>SUM(I20:I27)</f>
        <v>1726</v>
      </c>
      <c r="J28" s="7">
        <f>+(H28-I28)*100/I28</f>
        <v>5.5619930475086905</v>
      </c>
    </row>
    <row r="29" spans="1:10" ht="14" x14ac:dyDescent="0.15">
      <c r="A29" s="16" t="s">
        <v>27</v>
      </c>
      <c r="B29" s="14">
        <f>+B7+B13+B19+B28</f>
        <v>744</v>
      </c>
      <c r="C29" s="14">
        <f>+C7+C13+C19+C28</f>
        <v>916</v>
      </c>
      <c r="D29" s="15">
        <f>+(B29-C29)*100/C29</f>
        <v>-18.777292576419214</v>
      </c>
      <c r="E29" s="14">
        <f t="shared" ref="E29:I29" si="3">+E7+E13+E19+E28</f>
        <v>3567</v>
      </c>
      <c r="F29" s="14">
        <f t="shared" si="3"/>
        <v>4173</v>
      </c>
      <c r="G29" s="15">
        <f>+(E29-F29)*100/F29</f>
        <v>-14.521926671459381</v>
      </c>
      <c r="H29" s="14">
        <f t="shared" si="3"/>
        <v>9228</v>
      </c>
      <c r="I29" s="14">
        <f t="shared" si="3"/>
        <v>10053</v>
      </c>
      <c r="J29" s="15">
        <f>+(H29-I29)*100/I29</f>
        <v>-8.2065055207400768</v>
      </c>
    </row>
    <row r="30" spans="1:10" x14ac:dyDescent="0.15">
      <c r="A30" s="13" t="s">
        <v>31</v>
      </c>
      <c r="B30" s="13">
        <f>+B29-B7</f>
        <v>661</v>
      </c>
      <c r="C30" s="13">
        <f>+C29-C7</f>
        <v>773</v>
      </c>
      <c r="D30" s="12">
        <f>+(B30-C30)*100/C30</f>
        <v>-14.489003880983182</v>
      </c>
      <c r="E30" s="13">
        <f t="shared" ref="E30:I30" si="4">+E29-E7</f>
        <v>3170</v>
      </c>
      <c r="F30" s="13">
        <f t="shared" si="4"/>
        <v>3564</v>
      </c>
      <c r="G30" s="12">
        <f>+(E30-F30)*100/F30</f>
        <v>-11.054994388327721</v>
      </c>
      <c r="H30" s="13">
        <f t="shared" si="4"/>
        <v>8238</v>
      </c>
      <c r="I30" s="13">
        <f t="shared" si="4"/>
        <v>8717</v>
      </c>
      <c r="J30" s="12">
        <f>+(H30-I30)*100/I30</f>
        <v>-5.4950097510611453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19</v>
      </c>
      <c r="C4" s="23">
        <v>42</v>
      </c>
      <c r="D4" s="18">
        <f t="shared" ref="D4:D27" si="0">+(B4-C4)*100/C4</f>
        <v>-54.761904761904759</v>
      </c>
      <c r="E4" s="2">
        <f>+B4+'Marzo 2012'!E4</f>
        <v>90</v>
      </c>
      <c r="F4" s="2">
        <f>+C4+'Marzo 2012'!F4</f>
        <v>164</v>
      </c>
      <c r="G4" s="18">
        <f t="shared" ref="G4:G27" si="1">+(E4-F4)*100/F4</f>
        <v>-45.121951219512198</v>
      </c>
      <c r="H4" s="2">
        <f>+B4-C4+'Marzo 2012'!H4</f>
        <v>317</v>
      </c>
      <c r="I4" s="2">
        <v>458</v>
      </c>
      <c r="J4" s="18">
        <f t="shared" ref="J4:J27" si="2">+(H4-I4)*100/I4</f>
        <v>-30.786026200873362</v>
      </c>
    </row>
    <row r="5" spans="1:10" ht="13" x14ac:dyDescent="0.15">
      <c r="A5" s="1" t="s">
        <v>5</v>
      </c>
      <c r="B5" s="23">
        <v>28</v>
      </c>
      <c r="C5" s="23">
        <v>33</v>
      </c>
      <c r="D5" s="18">
        <f t="shared" si="0"/>
        <v>-15.151515151515152</v>
      </c>
      <c r="E5" s="2">
        <f>+B5+'Marzo 2012'!E5</f>
        <v>95</v>
      </c>
      <c r="F5" s="2">
        <f>+C5+'Marzo 2012'!F5</f>
        <v>148</v>
      </c>
      <c r="G5" s="18">
        <f t="shared" si="1"/>
        <v>-35.810810810810814</v>
      </c>
      <c r="H5" s="2">
        <f>+B5-C5+'Marzo 2012'!H5</f>
        <v>310</v>
      </c>
      <c r="I5" s="2">
        <v>395</v>
      </c>
      <c r="J5" s="18">
        <f t="shared" si="2"/>
        <v>-21.518987341772153</v>
      </c>
    </row>
    <row r="6" spans="1:10" ht="13" x14ac:dyDescent="0.15">
      <c r="A6" s="1" t="s">
        <v>6</v>
      </c>
      <c r="B6" s="24">
        <v>29</v>
      </c>
      <c r="C6" s="23">
        <v>42</v>
      </c>
      <c r="D6" s="18">
        <f t="shared" si="0"/>
        <v>-30.952380952380953</v>
      </c>
      <c r="E6" s="2">
        <f>+B6+'Marzo 2012'!E6</f>
        <v>129</v>
      </c>
      <c r="F6" s="2">
        <f>+C6+'Marzo 2012'!F6</f>
        <v>154</v>
      </c>
      <c r="G6" s="18">
        <f t="shared" si="1"/>
        <v>-16.233766233766232</v>
      </c>
      <c r="H6" s="2">
        <f>+B6-C6+'Marzo 2012'!H6</f>
        <v>423</v>
      </c>
      <c r="I6" s="2">
        <v>471</v>
      </c>
      <c r="J6" s="18">
        <f t="shared" si="2"/>
        <v>-10.19108280254777</v>
      </c>
    </row>
    <row r="7" spans="1:10" ht="13" x14ac:dyDescent="0.15">
      <c r="A7" s="4" t="s">
        <v>1</v>
      </c>
      <c r="B7" s="5">
        <f>SUM(B4:B6)</f>
        <v>76</v>
      </c>
      <c r="C7" s="5">
        <f>SUM(C4:C6)</f>
        <v>117</v>
      </c>
      <c r="D7" s="7">
        <f t="shared" si="0"/>
        <v>-35.042735042735046</v>
      </c>
      <c r="E7" s="5">
        <f>SUM(E4:E6)</f>
        <v>314</v>
      </c>
      <c r="F7" s="5">
        <f>SUM(F4:F6)</f>
        <v>466</v>
      </c>
      <c r="G7" s="7">
        <f t="shared" si="1"/>
        <v>-32.618025751072963</v>
      </c>
      <c r="H7" s="5">
        <f>SUM(H4:H6)</f>
        <v>1050</v>
      </c>
      <c r="I7" s="5">
        <v>1324</v>
      </c>
      <c r="J7" s="7">
        <f t="shared" si="2"/>
        <v>-20.694864048338367</v>
      </c>
    </row>
    <row r="8" spans="1:10" ht="13" x14ac:dyDescent="0.15">
      <c r="A8" s="1" t="s">
        <v>7</v>
      </c>
      <c r="B8" s="23">
        <v>18</v>
      </c>
      <c r="C8" s="23">
        <v>5</v>
      </c>
      <c r="D8" s="18">
        <f t="shared" si="0"/>
        <v>260</v>
      </c>
      <c r="E8" s="2">
        <f>+B8+'Marzo 2012'!E8</f>
        <v>48</v>
      </c>
      <c r="F8" s="2">
        <f>+C8+'Marzo 2012'!F8</f>
        <v>30</v>
      </c>
      <c r="G8" s="18">
        <f t="shared" si="1"/>
        <v>60</v>
      </c>
      <c r="H8" s="2">
        <f>+B8-C8+'Marzo 2012'!H8</f>
        <v>127</v>
      </c>
      <c r="I8" s="2">
        <v>107</v>
      </c>
      <c r="J8" s="18">
        <f t="shared" si="2"/>
        <v>18.691588785046729</v>
      </c>
    </row>
    <row r="9" spans="1:10" ht="13" x14ac:dyDescent="0.15">
      <c r="A9" s="1" t="s">
        <v>8</v>
      </c>
      <c r="B9" s="23">
        <v>13</v>
      </c>
      <c r="C9" s="23">
        <v>11</v>
      </c>
      <c r="D9" s="18">
        <f t="shared" si="0"/>
        <v>18.181818181818183</v>
      </c>
      <c r="E9" s="2">
        <f>+B9+'Marzo 2012'!E9</f>
        <v>39</v>
      </c>
      <c r="F9" s="2">
        <f>+C9+'Marzo 2012'!F9</f>
        <v>68</v>
      </c>
      <c r="G9" s="18">
        <f t="shared" si="1"/>
        <v>-42.647058823529413</v>
      </c>
      <c r="H9" s="2">
        <f>+B9-C9+'Marzo 2012'!H9</f>
        <v>138</v>
      </c>
      <c r="I9" s="2">
        <v>208</v>
      </c>
      <c r="J9" s="18">
        <f t="shared" si="2"/>
        <v>-33.653846153846153</v>
      </c>
    </row>
    <row r="10" spans="1:10" ht="13" x14ac:dyDescent="0.15">
      <c r="A10" s="1" t="s">
        <v>9</v>
      </c>
      <c r="B10" s="23">
        <v>26</v>
      </c>
      <c r="C10" s="23">
        <v>24</v>
      </c>
      <c r="D10" s="18">
        <f t="shared" si="0"/>
        <v>8.3333333333333339</v>
      </c>
      <c r="E10" s="2">
        <f>+B10+'Marzo 2012'!E10</f>
        <v>118</v>
      </c>
      <c r="F10" s="2">
        <f>+C10+'Marzo 2012'!F10</f>
        <v>150</v>
      </c>
      <c r="G10" s="18">
        <f t="shared" si="1"/>
        <v>-21.333333333333332</v>
      </c>
      <c r="H10" s="2">
        <f>+B10-C10+'Marzo 2012'!H10</f>
        <v>426</v>
      </c>
      <c r="I10" s="2">
        <v>445</v>
      </c>
      <c r="J10" s="18">
        <f t="shared" si="2"/>
        <v>-4.2696629213483144</v>
      </c>
    </row>
    <row r="11" spans="1:10" ht="13" x14ac:dyDescent="0.15">
      <c r="A11" s="1" t="s">
        <v>10</v>
      </c>
      <c r="B11" s="23">
        <v>67</v>
      </c>
      <c r="C11" s="23">
        <v>76</v>
      </c>
      <c r="D11" s="18">
        <f t="shared" si="0"/>
        <v>-11.842105263157896</v>
      </c>
      <c r="E11" s="2">
        <f>+B11+'Marzo 2012'!E11</f>
        <v>296</v>
      </c>
      <c r="F11" s="2">
        <f>+C11+'Marzo 2012'!F11</f>
        <v>351</v>
      </c>
      <c r="G11" s="18">
        <f t="shared" si="1"/>
        <v>-15.66951566951567</v>
      </c>
      <c r="H11" s="2">
        <f>+B11-C11+'Marzo 2012'!H11</f>
        <v>1034</v>
      </c>
      <c r="I11" s="2">
        <v>1124</v>
      </c>
      <c r="J11" s="18">
        <f t="shared" si="2"/>
        <v>-8.0071174377224192</v>
      </c>
    </row>
    <row r="12" spans="1:10" ht="13" x14ac:dyDescent="0.15">
      <c r="A12" s="1" t="s">
        <v>11</v>
      </c>
      <c r="B12" s="24">
        <v>183</v>
      </c>
      <c r="C12" s="23">
        <v>188</v>
      </c>
      <c r="D12" s="18">
        <f t="shared" si="0"/>
        <v>-2.6595744680851063</v>
      </c>
      <c r="E12" s="2">
        <f>+B12+'Marzo 2012'!E12</f>
        <v>730</v>
      </c>
      <c r="F12" s="2">
        <f>+C12+'Marzo 2012'!F12</f>
        <v>869</v>
      </c>
      <c r="G12" s="18">
        <f t="shared" si="1"/>
        <v>-15.995397008055235</v>
      </c>
      <c r="H12" s="2">
        <f>+B12-C12+'Marzo 2012'!H12</f>
        <v>2414</v>
      </c>
      <c r="I12" s="2">
        <v>2670</v>
      </c>
      <c r="J12" s="18">
        <f t="shared" si="2"/>
        <v>-9.5880149812734086</v>
      </c>
    </row>
    <row r="13" spans="1:10" ht="13" x14ac:dyDescent="0.15">
      <c r="A13" s="4" t="s">
        <v>2</v>
      </c>
      <c r="B13" s="5">
        <f>SUM(B8:B12)</f>
        <v>307</v>
      </c>
      <c r="C13" s="5">
        <f>SUM(C8:C12)</f>
        <v>304</v>
      </c>
      <c r="D13" s="7">
        <f t="shared" si="0"/>
        <v>0.98684210526315785</v>
      </c>
      <c r="E13" s="5">
        <f>SUM(E8:E12)</f>
        <v>1231</v>
      </c>
      <c r="F13" s="5">
        <f>SUM(F8:F12)</f>
        <v>1468</v>
      </c>
      <c r="G13" s="7">
        <f t="shared" si="1"/>
        <v>-16.144414168937331</v>
      </c>
      <c r="H13" s="5">
        <f>SUM(H8:H12)</f>
        <v>4139</v>
      </c>
      <c r="I13" s="5">
        <v>4554</v>
      </c>
      <c r="J13" s="7">
        <f t="shared" si="2"/>
        <v>-9.112867808519983</v>
      </c>
    </row>
    <row r="14" spans="1:10" ht="13" x14ac:dyDescent="0.15">
      <c r="A14" s="1" t="s">
        <v>12</v>
      </c>
      <c r="B14" s="23">
        <v>32</v>
      </c>
      <c r="C14" s="23">
        <v>62</v>
      </c>
      <c r="D14" s="18">
        <f t="shared" si="0"/>
        <v>-48.387096774193552</v>
      </c>
      <c r="E14" s="2">
        <f>+B14+'Marzo 2012'!E14</f>
        <v>141</v>
      </c>
      <c r="F14" s="2">
        <f>+C14+'Marzo 2012'!F14</f>
        <v>174</v>
      </c>
      <c r="G14" s="18">
        <f t="shared" si="1"/>
        <v>-18.96551724137931</v>
      </c>
      <c r="H14" s="2">
        <f>+B14-C14+'Marzo 2012'!H14</f>
        <v>518</v>
      </c>
      <c r="I14" s="2">
        <v>597</v>
      </c>
      <c r="J14" s="18">
        <f t="shared" si="2"/>
        <v>-13.23283082077052</v>
      </c>
    </row>
    <row r="15" spans="1:10" ht="13" x14ac:dyDescent="0.15">
      <c r="A15" s="1" t="s">
        <v>13</v>
      </c>
      <c r="B15" s="23">
        <v>48</v>
      </c>
      <c r="C15" s="23">
        <v>40</v>
      </c>
      <c r="D15" s="18">
        <f t="shared" si="0"/>
        <v>20</v>
      </c>
      <c r="E15" s="2">
        <f>+B15+'Marzo 2012'!E15</f>
        <v>183</v>
      </c>
      <c r="F15" s="2">
        <f>+C15+'Marzo 2012'!F15</f>
        <v>143</v>
      </c>
      <c r="G15" s="18">
        <f t="shared" si="1"/>
        <v>27.972027972027973</v>
      </c>
      <c r="H15" s="2">
        <f>+B15-C15+'Marzo 2012'!H15</f>
        <v>536</v>
      </c>
      <c r="I15" s="2">
        <v>424</v>
      </c>
      <c r="J15" s="18">
        <f t="shared" si="2"/>
        <v>26.415094339622641</v>
      </c>
    </row>
    <row r="16" spans="1:10" ht="13" x14ac:dyDescent="0.15">
      <c r="A16" s="1" t="s">
        <v>14</v>
      </c>
      <c r="B16" s="23">
        <v>33</v>
      </c>
      <c r="C16" s="23">
        <v>30</v>
      </c>
      <c r="D16" s="18">
        <f t="shared" si="0"/>
        <v>10</v>
      </c>
      <c r="E16" s="2">
        <f>+B16+'Marzo 2012'!E16</f>
        <v>146</v>
      </c>
      <c r="F16" s="2">
        <f>+C16+'Marzo 2012'!F16</f>
        <v>159</v>
      </c>
      <c r="G16" s="18">
        <f t="shared" si="1"/>
        <v>-8.1761006289308185</v>
      </c>
      <c r="H16" s="2">
        <f>+B16-C16+'Marzo 2012'!H16</f>
        <v>504</v>
      </c>
      <c r="I16" s="2">
        <v>543</v>
      </c>
      <c r="J16" s="18">
        <f t="shared" si="2"/>
        <v>-7.1823204419889501</v>
      </c>
    </row>
    <row r="17" spans="1:10" ht="13" x14ac:dyDescent="0.15">
      <c r="A17" s="1" t="s">
        <v>15</v>
      </c>
      <c r="B17" s="23">
        <v>24</v>
      </c>
      <c r="C17" s="23">
        <v>32</v>
      </c>
      <c r="D17" s="18">
        <f t="shared" si="0"/>
        <v>-25</v>
      </c>
      <c r="E17" s="2">
        <f>+B17+'Marzo 2012'!E17</f>
        <v>110</v>
      </c>
      <c r="F17" s="2">
        <f>+C17+'Marzo 2012'!F17</f>
        <v>168</v>
      </c>
      <c r="G17" s="18">
        <f t="shared" si="1"/>
        <v>-34.523809523809526</v>
      </c>
      <c r="H17" s="2">
        <f>+B17-C17+'Marzo 2012'!H17</f>
        <v>390</v>
      </c>
      <c r="I17" s="2">
        <v>505</v>
      </c>
      <c r="J17" s="18">
        <f t="shared" si="2"/>
        <v>-22.772277227722771</v>
      </c>
    </row>
    <row r="18" spans="1:10" ht="13" x14ac:dyDescent="0.15">
      <c r="A18" s="1" t="s">
        <v>0</v>
      </c>
      <c r="B18" s="23">
        <v>17</v>
      </c>
      <c r="C18" s="23">
        <v>35</v>
      </c>
      <c r="D18" s="18">
        <f t="shared" si="0"/>
        <v>-51.428571428571431</v>
      </c>
      <c r="E18" s="2">
        <f>+B18+'Marzo 2012'!E18</f>
        <v>139</v>
      </c>
      <c r="F18" s="2">
        <f>+C18+'Marzo 2012'!F18</f>
        <v>136</v>
      </c>
      <c r="G18" s="18">
        <f t="shared" si="1"/>
        <v>2.2058823529411766</v>
      </c>
      <c r="H18" s="2">
        <f>+B18-C18+'Marzo 2012'!H18</f>
        <v>414</v>
      </c>
      <c r="I18" s="2">
        <v>420</v>
      </c>
      <c r="J18" s="18">
        <f t="shared" si="2"/>
        <v>-1.4285714285714286</v>
      </c>
    </row>
    <row r="19" spans="1:10" ht="13" x14ac:dyDescent="0.15">
      <c r="A19" s="4" t="s">
        <v>3</v>
      </c>
      <c r="B19" s="5">
        <f>SUM(B14:B18)</f>
        <v>154</v>
      </c>
      <c r="C19" s="5">
        <f>SUM(C14:C18)</f>
        <v>199</v>
      </c>
      <c r="D19" s="7">
        <f t="shared" si="0"/>
        <v>-22.613065326633166</v>
      </c>
      <c r="E19" s="5">
        <f>SUM(E14:E18)</f>
        <v>719</v>
      </c>
      <c r="F19" s="5">
        <f>SUM(F14:F18)</f>
        <v>780</v>
      </c>
      <c r="G19" s="7">
        <f t="shared" si="1"/>
        <v>-7.8205128205128203</v>
      </c>
      <c r="H19" s="5">
        <f>SUM(H14:H18)</f>
        <v>2362</v>
      </c>
      <c r="I19" s="5">
        <v>2489</v>
      </c>
      <c r="J19" s="7">
        <f t="shared" si="2"/>
        <v>-5.1024507834471677</v>
      </c>
    </row>
    <row r="20" spans="1:10" ht="13" x14ac:dyDescent="0.15">
      <c r="A20" s="1" t="s">
        <v>16</v>
      </c>
      <c r="B20" s="23">
        <v>22</v>
      </c>
      <c r="C20" s="23">
        <v>44</v>
      </c>
      <c r="D20" s="18">
        <f t="shared" si="0"/>
        <v>-50</v>
      </c>
      <c r="E20" s="2">
        <f>+B20+'Marzo 2012'!E20</f>
        <v>138</v>
      </c>
      <c r="F20" s="2">
        <f>+C20+'Marzo 2012'!F20</f>
        <v>142</v>
      </c>
      <c r="G20" s="18">
        <f t="shared" si="1"/>
        <v>-2.816901408450704</v>
      </c>
      <c r="H20" s="2">
        <f>+B20-C20+'Marzo 2012'!H20</f>
        <v>476</v>
      </c>
      <c r="I20" s="2">
        <v>440</v>
      </c>
      <c r="J20" s="18">
        <f t="shared" si="2"/>
        <v>8.1818181818181817</v>
      </c>
    </row>
    <row r="21" spans="1:10" ht="13" x14ac:dyDescent="0.15">
      <c r="A21" s="1" t="s">
        <v>17</v>
      </c>
      <c r="B21" s="23">
        <v>20</v>
      </c>
      <c r="C21" s="23">
        <v>22</v>
      </c>
      <c r="D21" s="18">
        <f t="shared" si="0"/>
        <v>-9.0909090909090917</v>
      </c>
      <c r="E21" s="2">
        <f>+B21+'Marzo 2012'!E21</f>
        <v>124</v>
      </c>
      <c r="F21" s="2">
        <f>+C21+'Marzo 2012'!F21</f>
        <v>107</v>
      </c>
      <c r="G21" s="18">
        <f t="shared" si="1"/>
        <v>15.88785046728972</v>
      </c>
      <c r="H21" s="2">
        <f>+B21-C21+'Marzo 2012'!H21</f>
        <v>432</v>
      </c>
      <c r="I21" s="2">
        <v>338</v>
      </c>
      <c r="J21" s="18">
        <f t="shared" si="2"/>
        <v>27.810650887573964</v>
      </c>
    </row>
    <row r="22" spans="1:10" ht="13" x14ac:dyDescent="0.15">
      <c r="A22" s="1" t="s">
        <v>19</v>
      </c>
      <c r="B22" s="23">
        <v>5</v>
      </c>
      <c r="C22" s="23">
        <v>4</v>
      </c>
      <c r="D22" s="18">
        <f t="shared" si="0"/>
        <v>25</v>
      </c>
      <c r="E22" s="2">
        <f>+B22+'Marzo 2012'!E22</f>
        <v>17</v>
      </c>
      <c r="F22" s="2">
        <f>+C22+'Marzo 2012'!F22</f>
        <v>17</v>
      </c>
      <c r="G22" s="18">
        <f t="shared" si="1"/>
        <v>0</v>
      </c>
      <c r="H22" s="2">
        <f>+B22-C22+'Marzo 2012'!H22</f>
        <v>60</v>
      </c>
      <c r="I22" s="2">
        <v>55</v>
      </c>
      <c r="J22" s="18">
        <f t="shared" si="2"/>
        <v>9.0909090909090917</v>
      </c>
    </row>
    <row r="23" spans="1:10" ht="13" x14ac:dyDescent="0.15">
      <c r="A23" s="1" t="s">
        <v>18</v>
      </c>
      <c r="B23" s="23">
        <v>11</v>
      </c>
      <c r="C23" s="23">
        <v>20</v>
      </c>
      <c r="D23" s="18">
        <f t="shared" si="0"/>
        <v>-45</v>
      </c>
      <c r="E23" s="2">
        <f>+B23+'Marzo 2012'!E23</f>
        <v>63</v>
      </c>
      <c r="F23" s="2">
        <f>+C23+'Marzo 2012'!F23</f>
        <v>72</v>
      </c>
      <c r="G23" s="18">
        <f t="shared" si="1"/>
        <v>-12.5</v>
      </c>
      <c r="H23" s="2">
        <f>+B23-C23+'Marzo 2012'!H23</f>
        <v>241</v>
      </c>
      <c r="I23" s="2">
        <v>221</v>
      </c>
      <c r="J23" s="18">
        <f t="shared" si="2"/>
        <v>9.0497737556561084</v>
      </c>
    </row>
    <row r="24" spans="1:10" ht="13" x14ac:dyDescent="0.15">
      <c r="A24" s="1" t="s">
        <v>20</v>
      </c>
      <c r="B24" s="23">
        <v>11</v>
      </c>
      <c r="C24" s="23">
        <v>11</v>
      </c>
      <c r="D24" s="18">
        <f t="shared" si="0"/>
        <v>0</v>
      </c>
      <c r="E24" s="2">
        <f>+B24+'Marzo 2012'!E24</f>
        <v>48</v>
      </c>
      <c r="F24" s="2">
        <f>+C24+'Marzo 2012'!F24</f>
        <v>57</v>
      </c>
      <c r="G24" s="18">
        <f t="shared" si="1"/>
        <v>-15.789473684210526</v>
      </c>
      <c r="H24" s="2">
        <f>+B24-C24+'Marzo 2012'!H24</f>
        <v>185</v>
      </c>
      <c r="I24" s="2">
        <v>170</v>
      </c>
      <c r="J24" s="18">
        <f t="shared" si="2"/>
        <v>8.8235294117647065</v>
      </c>
    </row>
    <row r="25" spans="1:10" ht="13" x14ac:dyDescent="0.15">
      <c r="A25" s="1" t="s">
        <v>22</v>
      </c>
      <c r="B25" s="23">
        <v>33</v>
      </c>
      <c r="C25" s="23">
        <v>24</v>
      </c>
      <c r="D25" s="18">
        <f t="shared" si="0"/>
        <v>37.5</v>
      </c>
      <c r="E25" s="2">
        <f>+B25+'Marzo 2012'!E25</f>
        <v>128</v>
      </c>
      <c r="F25" s="2">
        <f>+C25+'Marzo 2012'!F25</f>
        <v>104</v>
      </c>
      <c r="G25" s="18">
        <f t="shared" si="1"/>
        <v>23.076923076923077</v>
      </c>
      <c r="H25" s="2">
        <f>+B25-C25+'Marzo 2012'!H25</f>
        <v>335</v>
      </c>
      <c r="I25" s="2">
        <v>341</v>
      </c>
      <c r="J25" s="18">
        <f t="shared" si="2"/>
        <v>-1.7595307917888563</v>
      </c>
    </row>
    <row r="26" spans="1:10" ht="13" x14ac:dyDescent="0.15">
      <c r="A26" s="1" t="s">
        <v>21</v>
      </c>
      <c r="B26" s="23">
        <v>5</v>
      </c>
      <c r="C26" s="23">
        <v>6</v>
      </c>
      <c r="D26" s="18">
        <f t="shared" si="0"/>
        <v>-16.666666666666668</v>
      </c>
      <c r="E26" s="2">
        <f>+B26+'Marzo 2012'!E26</f>
        <v>22</v>
      </c>
      <c r="F26" s="2">
        <f>+C26+'Marzo 2012'!F26</f>
        <v>31</v>
      </c>
      <c r="G26" s="18">
        <f t="shared" si="1"/>
        <v>-29.032258064516128</v>
      </c>
      <c r="H26" s="2">
        <f>+B26-C26+'Marzo 2012'!H26</f>
        <v>80</v>
      </c>
      <c r="I26" s="2">
        <v>107</v>
      </c>
      <c r="J26" s="18">
        <f t="shared" si="2"/>
        <v>-25.233644859813083</v>
      </c>
    </row>
    <row r="27" spans="1:10" ht="13" x14ac:dyDescent="0.15">
      <c r="A27" s="1" t="s">
        <v>28</v>
      </c>
      <c r="B27" s="23">
        <v>3</v>
      </c>
      <c r="C27" s="23">
        <v>5</v>
      </c>
      <c r="D27" s="18">
        <f t="shared" si="0"/>
        <v>-40</v>
      </c>
      <c r="E27" s="2">
        <f>+B27+'Marzo 2012'!E27</f>
        <v>19</v>
      </c>
      <c r="F27" s="2">
        <f>+C27+'Marzo 2012'!F27</f>
        <v>13</v>
      </c>
      <c r="G27" s="18">
        <f t="shared" si="1"/>
        <v>46.153846153846153</v>
      </c>
      <c r="H27" s="2">
        <f>+B27-C27+'Marzo 2012'!H27</f>
        <v>40</v>
      </c>
      <c r="I27" s="2">
        <v>23</v>
      </c>
      <c r="J27" s="18">
        <f t="shared" si="2"/>
        <v>73.913043478260875</v>
      </c>
    </row>
    <row r="28" spans="1:10" x14ac:dyDescent="0.15">
      <c r="A28" s="8" t="s">
        <v>30</v>
      </c>
      <c r="B28" s="6">
        <f>SUM(B20:B27)</f>
        <v>110</v>
      </c>
      <c r="C28" s="6">
        <f>SUM(C20:C27)</f>
        <v>136</v>
      </c>
      <c r="D28" s="7">
        <f>+(B28-C28)*100/C28</f>
        <v>-19.117647058823529</v>
      </c>
      <c r="E28" s="6">
        <f>SUM(E20:E27)</f>
        <v>559</v>
      </c>
      <c r="F28" s="6">
        <f>SUM(F20:F27)</f>
        <v>543</v>
      </c>
      <c r="G28" s="7">
        <f>+(E28-F28)*100/F28</f>
        <v>2.9465930018416207</v>
      </c>
      <c r="H28" s="6">
        <f>SUM(H20:H27)</f>
        <v>1849</v>
      </c>
      <c r="I28" s="6">
        <f>SUM(I20:I27)</f>
        <v>1695</v>
      </c>
      <c r="J28" s="7">
        <f>+(H28-I28)*100/I28</f>
        <v>9.0855457227138636</v>
      </c>
    </row>
    <row r="29" spans="1:10" ht="14" x14ac:dyDescent="0.15">
      <c r="A29" s="16" t="s">
        <v>27</v>
      </c>
      <c r="B29" s="14">
        <f>+B7+B13+B19+B28</f>
        <v>647</v>
      </c>
      <c r="C29" s="14">
        <f>+C7+C13+C19+C28</f>
        <v>756</v>
      </c>
      <c r="D29" s="15">
        <f>+(B29-C29)*100/C29</f>
        <v>-14.417989417989418</v>
      </c>
      <c r="E29" s="14">
        <f t="shared" ref="E29:I29" si="3">+E7+E13+E19+E28</f>
        <v>2823</v>
      </c>
      <c r="F29" s="14">
        <f t="shared" si="3"/>
        <v>3257</v>
      </c>
      <c r="G29" s="15">
        <f>+(E29-F29)*100/F29</f>
        <v>-13.325145839729812</v>
      </c>
      <c r="H29" s="14">
        <f t="shared" si="3"/>
        <v>9400</v>
      </c>
      <c r="I29" s="14">
        <f t="shared" si="3"/>
        <v>10062</v>
      </c>
      <c r="J29" s="15">
        <f>+(H29-I29)*100/I29</f>
        <v>-6.5792089047903</v>
      </c>
    </row>
    <row r="30" spans="1:10" x14ac:dyDescent="0.15">
      <c r="A30" s="13" t="s">
        <v>31</v>
      </c>
      <c r="B30" s="13">
        <f>+B29-B7</f>
        <v>571</v>
      </c>
      <c r="C30" s="13">
        <f t="shared" ref="C30:I30" si="4">+C29-C7</f>
        <v>639</v>
      </c>
      <c r="D30" s="12">
        <f>+(B30-C30)*100/C30</f>
        <v>-10.641627543035995</v>
      </c>
      <c r="E30" s="13">
        <f t="shared" si="4"/>
        <v>2509</v>
      </c>
      <c r="F30" s="13">
        <f t="shared" si="4"/>
        <v>2791</v>
      </c>
      <c r="G30" s="12">
        <f>+(E30-F30)*100/F30</f>
        <v>-10.103905410247224</v>
      </c>
      <c r="H30" s="13">
        <f t="shared" si="4"/>
        <v>8350</v>
      </c>
      <c r="I30" s="13">
        <f t="shared" si="4"/>
        <v>8738</v>
      </c>
      <c r="J30" s="12">
        <f>+(H30-I30)*100/I30</f>
        <v>-4.4403753719386589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verticalDpi="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4">
        <v>29</v>
      </c>
      <c r="C4" s="23">
        <v>65</v>
      </c>
      <c r="D4" s="18">
        <f t="shared" ref="D4:D27" si="0">+(B4-C4)*100/C4</f>
        <v>-55.384615384615387</v>
      </c>
      <c r="E4" s="2">
        <f>+B4+'Febrero 2012'!E4</f>
        <v>71</v>
      </c>
      <c r="F4" s="2">
        <f>+C4+'Febrero 2012'!F4</f>
        <v>122</v>
      </c>
      <c r="G4" s="18">
        <f t="shared" ref="G4:G27" si="1">+(E4-F4)*100/F4</f>
        <v>-41.803278688524593</v>
      </c>
      <c r="H4" s="2">
        <f>+B4-C4+'Febrero 2012'!H4</f>
        <v>340</v>
      </c>
      <c r="I4" s="2">
        <v>462</v>
      </c>
      <c r="J4" s="18">
        <f t="shared" ref="J4:J27" si="2">+(H4-I4)*100/I4</f>
        <v>-26.406926406926406</v>
      </c>
    </row>
    <row r="5" spans="1:10" ht="13" x14ac:dyDescent="0.15">
      <c r="A5" s="1" t="s">
        <v>5</v>
      </c>
      <c r="B5" s="23">
        <v>26</v>
      </c>
      <c r="C5" s="23">
        <v>48</v>
      </c>
      <c r="D5" s="18">
        <f t="shared" si="0"/>
        <v>-45.833333333333336</v>
      </c>
      <c r="E5" s="2">
        <f>+B5+'Febrero 2012'!E5</f>
        <v>67</v>
      </c>
      <c r="F5" s="2">
        <f>+C5+'Febrero 2012'!F5</f>
        <v>115</v>
      </c>
      <c r="G5" s="18">
        <f t="shared" si="1"/>
        <v>-41.739130434782609</v>
      </c>
      <c r="H5" s="2">
        <f>+B5-C5+'Febrero 2012'!H5</f>
        <v>315</v>
      </c>
      <c r="I5" s="2">
        <v>402</v>
      </c>
      <c r="J5" s="18">
        <f t="shared" si="2"/>
        <v>-21.64179104477612</v>
      </c>
    </row>
    <row r="6" spans="1:10" ht="13" x14ac:dyDescent="0.15">
      <c r="A6" s="1" t="s">
        <v>6</v>
      </c>
      <c r="B6" s="23">
        <v>33</v>
      </c>
      <c r="C6" s="23">
        <v>35</v>
      </c>
      <c r="D6" s="18">
        <f t="shared" si="0"/>
        <v>-5.7142857142857144</v>
      </c>
      <c r="E6" s="2">
        <f>+B6+'Febrero 2012'!E6</f>
        <v>100</v>
      </c>
      <c r="F6" s="2">
        <f>+C6+'Febrero 2012'!F6</f>
        <v>112</v>
      </c>
      <c r="G6" s="18">
        <f t="shared" si="1"/>
        <v>-10.714285714285714</v>
      </c>
      <c r="H6" s="2">
        <f>+B6-C6+'Febrero 2012'!H6</f>
        <v>436</v>
      </c>
      <c r="I6" s="2">
        <v>479</v>
      </c>
      <c r="J6" s="18">
        <f t="shared" si="2"/>
        <v>-8.9770354906054273</v>
      </c>
    </row>
    <row r="7" spans="1:10" ht="13" x14ac:dyDescent="0.15">
      <c r="A7" s="4" t="s">
        <v>1</v>
      </c>
      <c r="B7" s="5">
        <f>SUM(B4:B6)</f>
        <v>88</v>
      </c>
      <c r="C7" s="5">
        <f>SUM(C4:C6)</f>
        <v>148</v>
      </c>
      <c r="D7" s="7">
        <f t="shared" si="0"/>
        <v>-40.54054054054054</v>
      </c>
      <c r="E7" s="5">
        <f>SUM(E4:E6)</f>
        <v>238</v>
      </c>
      <c r="F7" s="5">
        <f>SUM(F4:F6)</f>
        <v>349</v>
      </c>
      <c r="G7" s="7">
        <f t="shared" si="1"/>
        <v>-31.805157593123209</v>
      </c>
      <c r="H7" s="5">
        <f>SUM(H4:H6)</f>
        <v>1091</v>
      </c>
      <c r="I7" s="5">
        <v>1343</v>
      </c>
      <c r="J7" s="7">
        <f t="shared" si="2"/>
        <v>-18.763961280714817</v>
      </c>
    </row>
    <row r="8" spans="1:10" ht="13" x14ac:dyDescent="0.15">
      <c r="A8" s="1" t="s">
        <v>7</v>
      </c>
      <c r="B8" s="23">
        <v>12</v>
      </c>
      <c r="C8" s="23">
        <v>8</v>
      </c>
      <c r="D8" s="18">
        <f t="shared" si="0"/>
        <v>50</v>
      </c>
      <c r="E8" s="2">
        <f>+B8+'Febrero 2012'!E8</f>
        <v>30</v>
      </c>
      <c r="F8" s="2">
        <f>+C8+'Febrero 2012'!F8</f>
        <v>25</v>
      </c>
      <c r="G8" s="18">
        <f t="shared" si="1"/>
        <v>20</v>
      </c>
      <c r="H8" s="2">
        <f>+B8-C8+'Febrero 2012'!H8</f>
        <v>114</v>
      </c>
      <c r="I8" s="2">
        <v>110</v>
      </c>
      <c r="J8" s="18">
        <f t="shared" si="2"/>
        <v>3.6363636363636362</v>
      </c>
    </row>
    <row r="9" spans="1:10" ht="13" x14ac:dyDescent="0.15">
      <c r="A9" s="1" t="s">
        <v>8</v>
      </c>
      <c r="B9" s="23">
        <v>10</v>
      </c>
      <c r="C9" s="23">
        <v>16</v>
      </c>
      <c r="D9" s="18">
        <f t="shared" si="0"/>
        <v>-37.5</v>
      </c>
      <c r="E9" s="2">
        <f>+B9+'Febrero 2012'!E9</f>
        <v>26</v>
      </c>
      <c r="F9" s="2">
        <f>+C9+'Febrero 2012'!F9</f>
        <v>57</v>
      </c>
      <c r="G9" s="18">
        <f t="shared" si="1"/>
        <v>-54.385964912280699</v>
      </c>
      <c r="H9" s="2">
        <f>+B9-C9+'Febrero 2012'!H9</f>
        <v>136</v>
      </c>
      <c r="I9" s="2">
        <v>223</v>
      </c>
      <c r="J9" s="18">
        <f t="shared" si="2"/>
        <v>-39.013452914798208</v>
      </c>
    </row>
    <row r="10" spans="1:10" ht="13" x14ac:dyDescent="0.15">
      <c r="A10" s="1" t="s">
        <v>9</v>
      </c>
      <c r="B10" s="23">
        <v>34</v>
      </c>
      <c r="C10" s="23">
        <v>54</v>
      </c>
      <c r="D10" s="18">
        <f t="shared" si="0"/>
        <v>-37.037037037037038</v>
      </c>
      <c r="E10" s="2">
        <f>+B10+'Febrero 2012'!E10</f>
        <v>92</v>
      </c>
      <c r="F10" s="2">
        <f>+C10+'Febrero 2012'!F10</f>
        <v>126</v>
      </c>
      <c r="G10" s="18">
        <f t="shared" si="1"/>
        <v>-26.984126984126984</v>
      </c>
      <c r="H10" s="2">
        <f>+B10-C10+'Febrero 2012'!H10</f>
        <v>424</v>
      </c>
      <c r="I10" s="2">
        <v>471</v>
      </c>
      <c r="J10" s="18">
        <f t="shared" si="2"/>
        <v>-9.9787685774946926</v>
      </c>
    </row>
    <row r="11" spans="1:10" ht="13" x14ac:dyDescent="0.15">
      <c r="A11" s="1" t="s">
        <v>10</v>
      </c>
      <c r="B11" s="23">
        <v>78</v>
      </c>
      <c r="C11" s="23">
        <v>114</v>
      </c>
      <c r="D11" s="18">
        <f t="shared" si="0"/>
        <v>-31.578947368421051</v>
      </c>
      <c r="E11" s="2">
        <f>+B11+'Febrero 2012'!E11</f>
        <v>229</v>
      </c>
      <c r="F11" s="2">
        <f>+C11+'Febrero 2012'!F11</f>
        <v>275</v>
      </c>
      <c r="G11" s="18">
        <f t="shared" si="1"/>
        <v>-16.727272727272727</v>
      </c>
      <c r="H11" s="2">
        <f>+B11-C11+'Febrero 2012'!H11</f>
        <v>1043</v>
      </c>
      <c r="I11" s="2">
        <v>1143</v>
      </c>
      <c r="J11" s="18">
        <f t="shared" si="2"/>
        <v>-8.7489063867016625</v>
      </c>
    </row>
    <row r="12" spans="1:10" ht="13" x14ac:dyDescent="0.15">
      <c r="A12" s="1" t="s">
        <v>11</v>
      </c>
      <c r="B12" s="24">
        <v>212</v>
      </c>
      <c r="C12" s="23">
        <v>281</v>
      </c>
      <c r="D12" s="18">
        <f t="shared" si="0"/>
        <v>-24.555160142348754</v>
      </c>
      <c r="E12" s="2">
        <f>+B12+'Febrero 2012'!E12</f>
        <v>547</v>
      </c>
      <c r="F12" s="2">
        <f>+C12+'Febrero 2012'!F12</f>
        <v>681</v>
      </c>
      <c r="G12" s="18">
        <f t="shared" si="1"/>
        <v>-19.676945668135094</v>
      </c>
      <c r="H12" s="2">
        <f>+B12-C12+'Febrero 2012'!H12</f>
        <v>2419</v>
      </c>
      <c r="I12" s="2">
        <v>2727</v>
      </c>
      <c r="J12" s="18">
        <f t="shared" si="2"/>
        <v>-11.294462779611294</v>
      </c>
    </row>
    <row r="13" spans="1:10" ht="13" x14ac:dyDescent="0.15">
      <c r="A13" s="4" t="s">
        <v>2</v>
      </c>
      <c r="B13" s="5">
        <f>SUM(B8:B12)</f>
        <v>346</v>
      </c>
      <c r="C13" s="5">
        <f>SUM(C8:C12)</f>
        <v>473</v>
      </c>
      <c r="D13" s="7">
        <f t="shared" si="0"/>
        <v>-26.849894291754758</v>
      </c>
      <c r="E13" s="5">
        <f>SUM(E8:E12)</f>
        <v>924</v>
      </c>
      <c r="F13" s="5">
        <f>SUM(F8:F12)</f>
        <v>1164</v>
      </c>
      <c r="G13" s="7">
        <f t="shared" si="1"/>
        <v>-20.618556701030929</v>
      </c>
      <c r="H13" s="5">
        <f>SUM(H8:H12)</f>
        <v>4136</v>
      </c>
      <c r="I13" s="5">
        <v>4674</v>
      </c>
      <c r="J13" s="7">
        <f t="shared" si="2"/>
        <v>-11.51048352588789</v>
      </c>
    </row>
    <row r="14" spans="1:10" ht="13" x14ac:dyDescent="0.15">
      <c r="A14" s="1" t="s">
        <v>12</v>
      </c>
      <c r="B14" s="23">
        <v>33</v>
      </c>
      <c r="C14" s="23">
        <v>54</v>
      </c>
      <c r="D14" s="18">
        <f t="shared" si="0"/>
        <v>-38.888888888888886</v>
      </c>
      <c r="E14" s="2">
        <f>+B14+'Febrero 2012'!E14</f>
        <v>109</v>
      </c>
      <c r="F14" s="2">
        <f>+C14+'Febrero 2012'!F14</f>
        <v>112</v>
      </c>
      <c r="G14" s="18">
        <f t="shared" si="1"/>
        <v>-2.6785714285714284</v>
      </c>
      <c r="H14" s="2">
        <f>+B14-C14+'Febrero 2012'!H14</f>
        <v>548</v>
      </c>
      <c r="I14" s="2">
        <v>581</v>
      </c>
      <c r="J14" s="18">
        <f t="shared" si="2"/>
        <v>-5.6798623063683307</v>
      </c>
    </row>
    <row r="15" spans="1:10" ht="13" x14ac:dyDescent="0.15">
      <c r="A15" s="1" t="s">
        <v>13</v>
      </c>
      <c r="B15" s="23">
        <v>58</v>
      </c>
      <c r="C15" s="23">
        <v>45</v>
      </c>
      <c r="D15" s="18">
        <f t="shared" si="0"/>
        <v>28.888888888888889</v>
      </c>
      <c r="E15" s="2">
        <f>+B15+'Febrero 2012'!E15</f>
        <v>135</v>
      </c>
      <c r="F15" s="2">
        <f>+C15+'Febrero 2012'!F15</f>
        <v>103</v>
      </c>
      <c r="G15" s="18">
        <f t="shared" si="1"/>
        <v>31.067961165048544</v>
      </c>
      <c r="H15" s="2">
        <f>+B15-C15+'Febrero 2012'!H15</f>
        <v>528</v>
      </c>
      <c r="I15" s="2">
        <v>440</v>
      </c>
      <c r="J15" s="18">
        <f t="shared" si="2"/>
        <v>20</v>
      </c>
    </row>
    <row r="16" spans="1:10" ht="13" x14ac:dyDescent="0.15">
      <c r="A16" s="1" t="s">
        <v>14</v>
      </c>
      <c r="B16" s="23">
        <v>40</v>
      </c>
      <c r="C16" s="23">
        <v>51</v>
      </c>
      <c r="D16" s="18">
        <f t="shared" si="0"/>
        <v>-21.568627450980394</v>
      </c>
      <c r="E16" s="2">
        <f>+B16+'Febrero 2012'!E16</f>
        <v>113</v>
      </c>
      <c r="F16" s="2">
        <f>+C16+'Febrero 2012'!F16</f>
        <v>129</v>
      </c>
      <c r="G16" s="18">
        <f t="shared" si="1"/>
        <v>-12.403100775193799</v>
      </c>
      <c r="H16" s="2">
        <f>+B16-C16+'Febrero 2012'!H16</f>
        <v>501</v>
      </c>
      <c r="I16" s="2">
        <v>547</v>
      </c>
      <c r="J16" s="18">
        <f t="shared" si="2"/>
        <v>-8.4095063985374772</v>
      </c>
    </row>
    <row r="17" spans="1:10" ht="13" x14ac:dyDescent="0.15">
      <c r="A17" s="1" t="s">
        <v>15</v>
      </c>
      <c r="B17" s="23">
        <v>33</v>
      </c>
      <c r="C17" s="23">
        <v>69</v>
      </c>
      <c r="D17" s="18">
        <f t="shared" si="0"/>
        <v>-52.173913043478258</v>
      </c>
      <c r="E17" s="2">
        <f>+B17+'Febrero 2012'!E17</f>
        <v>86</v>
      </c>
      <c r="F17" s="2">
        <f>+C17+'Febrero 2012'!F17</f>
        <v>136</v>
      </c>
      <c r="G17" s="18">
        <f t="shared" si="1"/>
        <v>-36.764705882352942</v>
      </c>
      <c r="H17" s="2">
        <f>+B17-C17+'Febrero 2012'!H17</f>
        <v>398</v>
      </c>
      <c r="I17" s="2">
        <v>497</v>
      </c>
      <c r="J17" s="18">
        <f t="shared" si="2"/>
        <v>-19.919517102615693</v>
      </c>
    </row>
    <row r="18" spans="1:10" ht="13" x14ac:dyDescent="0.15">
      <c r="A18" s="1" t="s">
        <v>0</v>
      </c>
      <c r="B18" s="23">
        <v>37</v>
      </c>
      <c r="C18" s="23">
        <v>35</v>
      </c>
      <c r="D18" s="18">
        <f t="shared" si="0"/>
        <v>5.7142857142857144</v>
      </c>
      <c r="E18" s="2">
        <f>+B18+'Febrero 2012'!E18</f>
        <v>122</v>
      </c>
      <c r="F18" s="2">
        <f>+C18+'Febrero 2012'!F18</f>
        <v>101</v>
      </c>
      <c r="G18" s="18">
        <f t="shared" si="1"/>
        <v>20.792079207920793</v>
      </c>
      <c r="H18" s="2">
        <f>+B18-C18+'Febrero 2012'!H18</f>
        <v>432</v>
      </c>
      <c r="I18" s="2">
        <v>416</v>
      </c>
      <c r="J18" s="18">
        <f t="shared" si="2"/>
        <v>3.8461538461538463</v>
      </c>
    </row>
    <row r="19" spans="1:10" ht="13" x14ac:dyDescent="0.15">
      <c r="A19" s="4" t="s">
        <v>3</v>
      </c>
      <c r="B19" s="5">
        <f>SUM(B14:B18)</f>
        <v>201</v>
      </c>
      <c r="C19" s="5">
        <f>SUM(C14:C18)</f>
        <v>254</v>
      </c>
      <c r="D19" s="7">
        <f t="shared" si="0"/>
        <v>-20.866141732283463</v>
      </c>
      <c r="E19" s="5">
        <f>SUM(E14:E18)</f>
        <v>565</v>
      </c>
      <c r="F19" s="5">
        <f>SUM(F14:F18)</f>
        <v>581</v>
      </c>
      <c r="G19" s="7">
        <f t="shared" si="1"/>
        <v>-2.7538726333907055</v>
      </c>
      <c r="H19" s="5">
        <f>SUM(H14:H18)</f>
        <v>2407</v>
      </c>
      <c r="I19" s="5">
        <v>2481</v>
      </c>
      <c r="J19" s="7">
        <f t="shared" si="2"/>
        <v>-2.9826682789197903</v>
      </c>
    </row>
    <row r="20" spans="1:10" ht="13" x14ac:dyDescent="0.15">
      <c r="A20" s="1" t="s">
        <v>16</v>
      </c>
      <c r="B20" s="23">
        <v>35</v>
      </c>
      <c r="C20" s="23">
        <v>30</v>
      </c>
      <c r="D20" s="18">
        <f t="shared" si="0"/>
        <v>16.666666666666668</v>
      </c>
      <c r="E20" s="2">
        <f>+B20+'Febrero 2012'!E20</f>
        <v>116</v>
      </c>
      <c r="F20" s="2">
        <f>+C20+'Febrero 2012'!F20</f>
        <v>98</v>
      </c>
      <c r="G20" s="18">
        <f t="shared" si="1"/>
        <v>18.367346938775512</v>
      </c>
      <c r="H20" s="2">
        <f>+B20-C20+'Febrero 2012'!H20</f>
        <v>498</v>
      </c>
      <c r="I20" s="2">
        <v>437</v>
      </c>
      <c r="J20" s="18">
        <f t="shared" si="2"/>
        <v>13.958810068649885</v>
      </c>
    </row>
    <row r="21" spans="1:10" ht="13" x14ac:dyDescent="0.15">
      <c r="A21" s="1" t="s">
        <v>17</v>
      </c>
      <c r="B21" s="23">
        <v>35</v>
      </c>
      <c r="C21" s="23">
        <v>31</v>
      </c>
      <c r="D21" s="18">
        <f t="shared" si="0"/>
        <v>12.903225806451612</v>
      </c>
      <c r="E21" s="2">
        <f>+B21+'Febrero 2012'!E21</f>
        <v>104</v>
      </c>
      <c r="F21" s="2">
        <f>+C21+'Febrero 2012'!F21</f>
        <v>85</v>
      </c>
      <c r="G21" s="18">
        <f t="shared" si="1"/>
        <v>22.352941176470587</v>
      </c>
      <c r="H21" s="2">
        <f>+B21-C21+'Febrero 2012'!H21</f>
        <v>434</v>
      </c>
      <c r="I21" s="2">
        <v>337</v>
      </c>
      <c r="J21" s="18">
        <f t="shared" si="2"/>
        <v>28.783382789317507</v>
      </c>
    </row>
    <row r="22" spans="1:10" ht="13" x14ac:dyDescent="0.15">
      <c r="A22" s="1" t="s">
        <v>19</v>
      </c>
      <c r="B22" s="23">
        <v>5</v>
      </c>
      <c r="C22" s="23">
        <v>1</v>
      </c>
      <c r="D22" s="18">
        <f t="shared" si="0"/>
        <v>400</v>
      </c>
      <c r="E22" s="2">
        <f>+B22+'Febrero 2012'!E22</f>
        <v>12</v>
      </c>
      <c r="F22" s="2">
        <f>+C22+'Febrero 2012'!F22</f>
        <v>13</v>
      </c>
      <c r="G22" s="18">
        <f t="shared" si="1"/>
        <v>-7.6923076923076925</v>
      </c>
      <c r="H22" s="2">
        <f>+B22-C22+'Febrero 2012'!H22</f>
        <v>59</v>
      </c>
      <c r="I22" s="2">
        <v>56</v>
      </c>
      <c r="J22" s="18">
        <f t="shared" si="2"/>
        <v>5.3571428571428568</v>
      </c>
    </row>
    <row r="23" spans="1:10" ht="13" x14ac:dyDescent="0.15">
      <c r="A23" s="1" t="s">
        <v>18</v>
      </c>
      <c r="B23" s="23">
        <v>13</v>
      </c>
      <c r="C23" s="23">
        <v>14</v>
      </c>
      <c r="D23" s="18">
        <f t="shared" si="0"/>
        <v>-7.1428571428571432</v>
      </c>
      <c r="E23" s="2">
        <f>+B23+'Febrero 2012'!E23</f>
        <v>52</v>
      </c>
      <c r="F23" s="2">
        <f>+C23+'Febrero 2012'!F23</f>
        <v>52</v>
      </c>
      <c r="G23" s="18">
        <f t="shared" si="1"/>
        <v>0</v>
      </c>
      <c r="H23" s="2">
        <f>+B23-C23+'Febrero 2012'!H23</f>
        <v>250</v>
      </c>
      <c r="I23" s="2">
        <v>219</v>
      </c>
      <c r="J23" s="18">
        <f t="shared" si="2"/>
        <v>14.155251141552512</v>
      </c>
    </row>
    <row r="24" spans="1:10" ht="13" x14ac:dyDescent="0.15">
      <c r="A24" s="1" t="s">
        <v>20</v>
      </c>
      <c r="B24" s="23">
        <v>14</v>
      </c>
      <c r="C24" s="23">
        <v>21</v>
      </c>
      <c r="D24" s="18">
        <f t="shared" si="0"/>
        <v>-33.333333333333336</v>
      </c>
      <c r="E24" s="2">
        <f>+B24+'Febrero 2012'!E24</f>
        <v>37</v>
      </c>
      <c r="F24" s="2">
        <f>+C24+'Febrero 2012'!F24</f>
        <v>46</v>
      </c>
      <c r="G24" s="18">
        <f t="shared" si="1"/>
        <v>-19.565217391304348</v>
      </c>
      <c r="H24" s="2">
        <f>+B24-C24+'Febrero 2012'!H24</f>
        <v>185</v>
      </c>
      <c r="I24" s="2">
        <v>167</v>
      </c>
      <c r="J24" s="18">
        <f t="shared" si="2"/>
        <v>10.778443113772456</v>
      </c>
    </row>
    <row r="25" spans="1:10" ht="13" x14ac:dyDescent="0.15">
      <c r="A25" s="1" t="s">
        <v>22</v>
      </c>
      <c r="B25" s="23">
        <v>26</v>
      </c>
      <c r="C25" s="23">
        <v>27</v>
      </c>
      <c r="D25" s="18">
        <f t="shared" si="0"/>
        <v>-3.7037037037037037</v>
      </c>
      <c r="E25" s="2">
        <f>+B25+'Febrero 2012'!E25</f>
        <v>95</v>
      </c>
      <c r="F25" s="2">
        <f>+C25+'Febrero 2012'!F25</f>
        <v>80</v>
      </c>
      <c r="G25" s="18">
        <f t="shared" si="1"/>
        <v>18.75</v>
      </c>
      <c r="H25" s="2">
        <f>+B25-C25+'Febrero 2012'!H25</f>
        <v>326</v>
      </c>
      <c r="I25" s="2">
        <v>340</v>
      </c>
      <c r="J25" s="18">
        <f t="shared" si="2"/>
        <v>-4.117647058823529</v>
      </c>
    </row>
    <row r="26" spans="1:10" ht="13" x14ac:dyDescent="0.15">
      <c r="A26" s="1" t="s">
        <v>21</v>
      </c>
      <c r="B26" s="23">
        <v>4</v>
      </c>
      <c r="C26" s="23">
        <v>5</v>
      </c>
      <c r="D26" s="18">
        <f t="shared" si="0"/>
        <v>-20</v>
      </c>
      <c r="E26" s="2">
        <f>+B26+'Febrero 2012'!E26</f>
        <v>17</v>
      </c>
      <c r="F26" s="2">
        <f>+C26+'Febrero 2012'!F26</f>
        <v>25</v>
      </c>
      <c r="G26" s="18">
        <f t="shared" si="1"/>
        <v>-32</v>
      </c>
      <c r="H26" s="2">
        <f>+B26-C26+'Febrero 2012'!H26</f>
        <v>81</v>
      </c>
      <c r="I26" s="2">
        <v>107</v>
      </c>
      <c r="J26" s="18">
        <f t="shared" si="2"/>
        <v>-24.299065420560748</v>
      </c>
    </row>
    <row r="27" spans="1:10" ht="13" x14ac:dyDescent="0.15">
      <c r="A27" s="1" t="s">
        <v>28</v>
      </c>
      <c r="B27" s="23">
        <v>6</v>
      </c>
      <c r="C27" s="23">
        <v>3</v>
      </c>
      <c r="D27" s="18">
        <f t="shared" si="0"/>
        <v>100</v>
      </c>
      <c r="E27" s="2">
        <f>+B27+'Febrero 2012'!E27</f>
        <v>16</v>
      </c>
      <c r="F27" s="2">
        <f>+C27+'Febrero 2012'!F27</f>
        <v>8</v>
      </c>
      <c r="G27" s="18">
        <f t="shared" si="1"/>
        <v>100</v>
      </c>
      <c r="H27" s="2">
        <f>+B27-C27+'Febrero 2012'!H27</f>
        <v>42</v>
      </c>
      <c r="I27" s="2">
        <v>26</v>
      </c>
      <c r="J27" s="18">
        <f t="shared" si="2"/>
        <v>61.53846153846154</v>
      </c>
    </row>
    <row r="28" spans="1:10" x14ac:dyDescent="0.15">
      <c r="A28" s="8" t="s">
        <v>30</v>
      </c>
      <c r="B28" s="6">
        <f>SUM(B20:B27)</f>
        <v>138</v>
      </c>
      <c r="C28" s="6">
        <f>SUM(C20:C27)</f>
        <v>132</v>
      </c>
      <c r="D28" s="7">
        <f>+(B28-C28)*100/C28</f>
        <v>4.5454545454545459</v>
      </c>
      <c r="E28" s="6">
        <f>SUM(E20:E27)</f>
        <v>449</v>
      </c>
      <c r="F28" s="6">
        <f>SUM(F20:F27)</f>
        <v>407</v>
      </c>
      <c r="G28" s="7">
        <f>+(E28-F28)*100/F28</f>
        <v>10.31941031941032</v>
      </c>
      <c r="H28" s="6">
        <f>SUM(H20:H27)</f>
        <v>1875</v>
      </c>
      <c r="I28" s="6">
        <f>SUM(I20:I27)</f>
        <v>1689</v>
      </c>
      <c r="J28" s="7">
        <f>+(H28-I28)*100/I28</f>
        <v>11.012433392539965</v>
      </c>
    </row>
    <row r="29" spans="1:10" ht="14" x14ac:dyDescent="0.15">
      <c r="A29" s="16" t="s">
        <v>27</v>
      </c>
      <c r="B29" s="14">
        <f>+B7+B13+B19+B28</f>
        <v>773</v>
      </c>
      <c r="C29" s="14">
        <f>+C7+C13+C19+C28</f>
        <v>1007</v>
      </c>
      <c r="D29" s="15">
        <f>+(B29-C29)*100/C29</f>
        <v>-23.237338629592848</v>
      </c>
      <c r="E29" s="14">
        <f t="shared" ref="E29:I29" si="3">+E7+E13+E19+E28</f>
        <v>2176</v>
      </c>
      <c r="F29" s="14">
        <f t="shared" si="3"/>
        <v>2501</v>
      </c>
      <c r="G29" s="15">
        <f>+(E29-F29)*100/F29</f>
        <v>-12.994802079168332</v>
      </c>
      <c r="H29" s="14">
        <f t="shared" si="3"/>
        <v>9509</v>
      </c>
      <c r="I29" s="14">
        <f t="shared" si="3"/>
        <v>10187</v>
      </c>
      <c r="J29" s="15">
        <f>+(H29-I29)*100/I29</f>
        <v>-6.6555413762638658</v>
      </c>
    </row>
    <row r="30" spans="1:10" x14ac:dyDescent="0.15">
      <c r="A30" s="13" t="s">
        <v>31</v>
      </c>
      <c r="B30" s="13">
        <f>+B29-B7</f>
        <v>685</v>
      </c>
      <c r="C30" s="13">
        <f t="shared" ref="C30:I30" si="4">+C29-C7</f>
        <v>859</v>
      </c>
      <c r="D30" s="12">
        <f>+(B30-C30)*100/C30</f>
        <v>-20.256111757857976</v>
      </c>
      <c r="E30" s="13">
        <f t="shared" si="4"/>
        <v>1938</v>
      </c>
      <c r="F30" s="13">
        <f t="shared" si="4"/>
        <v>2152</v>
      </c>
      <c r="G30" s="12">
        <f>+(E30-F30)*100/F30</f>
        <v>-9.9442379182156131</v>
      </c>
      <c r="H30" s="13">
        <f t="shared" si="4"/>
        <v>8418</v>
      </c>
      <c r="I30" s="13">
        <f t="shared" si="4"/>
        <v>8844</v>
      </c>
      <c r="J30" s="12">
        <f>+(H30-I30)*100/I30</f>
        <v>-4.8168249660786975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23</v>
      </c>
      <c r="C4" s="23">
        <v>29</v>
      </c>
      <c r="D4" s="18">
        <f t="shared" ref="D4:D27" si="0">+(B4-C4)*100/C4</f>
        <v>-20.689655172413794</v>
      </c>
      <c r="E4" s="2">
        <f>+B4+'Enero 2012'!E4</f>
        <v>42</v>
      </c>
      <c r="F4" s="2">
        <f>+C4+'Enero 2012'!F4</f>
        <v>57</v>
      </c>
      <c r="G4" s="18">
        <f t="shared" ref="G4:G27" si="1">+(E4-F4)*100/F4</f>
        <v>-26.315789473684209</v>
      </c>
      <c r="H4" s="2">
        <f>+B4-C4+'Enero 2012'!H4</f>
        <v>376</v>
      </c>
      <c r="I4" s="2">
        <v>437</v>
      </c>
      <c r="J4" s="18">
        <f t="shared" ref="J4:J27" si="2">+(H4-I4)*100/I4</f>
        <v>-13.958810068649885</v>
      </c>
    </row>
    <row r="5" spans="1:10" ht="13" x14ac:dyDescent="0.15">
      <c r="A5" s="1" t="s">
        <v>5</v>
      </c>
      <c r="B5" s="24">
        <v>20</v>
      </c>
      <c r="C5" s="23">
        <v>35</v>
      </c>
      <c r="D5" s="18">
        <f t="shared" si="0"/>
        <v>-42.857142857142854</v>
      </c>
      <c r="E5" s="2">
        <f>+B5+'Enero 2012'!E5</f>
        <v>41</v>
      </c>
      <c r="F5" s="2">
        <f>+C5+'Enero 2012'!F5</f>
        <v>67</v>
      </c>
      <c r="G5" s="18">
        <f t="shared" si="1"/>
        <v>-38.805970149253731</v>
      </c>
      <c r="H5" s="2">
        <f>+B5-C5+'Enero 2012'!H5</f>
        <v>337</v>
      </c>
      <c r="I5" s="2">
        <v>393</v>
      </c>
      <c r="J5" s="18">
        <f t="shared" si="2"/>
        <v>-14.249363867684478</v>
      </c>
    </row>
    <row r="6" spans="1:10" ht="13" x14ac:dyDescent="0.15">
      <c r="A6" s="1" t="s">
        <v>6</v>
      </c>
      <c r="B6" s="23">
        <v>39</v>
      </c>
      <c r="C6" s="23">
        <v>38</v>
      </c>
      <c r="D6" s="18">
        <f t="shared" si="0"/>
        <v>2.6315789473684212</v>
      </c>
      <c r="E6" s="2">
        <f>+B6+'Enero 2012'!E6</f>
        <v>67</v>
      </c>
      <c r="F6" s="2">
        <f>+C6+'Enero 2012'!F6</f>
        <v>77</v>
      </c>
      <c r="G6" s="18">
        <f t="shared" si="1"/>
        <v>-12.987012987012987</v>
      </c>
      <c r="H6" s="2">
        <f>+B6-C6+'Enero 2012'!H6</f>
        <v>438</v>
      </c>
      <c r="I6" s="2">
        <v>510</v>
      </c>
      <c r="J6" s="18">
        <f t="shared" si="2"/>
        <v>-14.117647058823529</v>
      </c>
    </row>
    <row r="7" spans="1:10" ht="13" x14ac:dyDescent="0.15">
      <c r="A7" s="4" t="s">
        <v>1</v>
      </c>
      <c r="B7" s="5">
        <f>SUM(B4:B6)</f>
        <v>82</v>
      </c>
      <c r="C7" s="5">
        <f>SUM(C4:C6)</f>
        <v>102</v>
      </c>
      <c r="D7" s="7">
        <f t="shared" si="0"/>
        <v>-19.607843137254903</v>
      </c>
      <c r="E7" s="5">
        <f>SUM(E4:E6)</f>
        <v>150</v>
      </c>
      <c r="F7" s="5">
        <f>SUM(F4:F6)</f>
        <v>201</v>
      </c>
      <c r="G7" s="7">
        <f t="shared" si="1"/>
        <v>-25.373134328358208</v>
      </c>
      <c r="H7" s="5">
        <f>SUM(H4:H6)</f>
        <v>1151</v>
      </c>
      <c r="I7" s="5">
        <v>1340</v>
      </c>
      <c r="J7" s="7">
        <f t="shared" si="2"/>
        <v>-14.104477611940299</v>
      </c>
    </row>
    <row r="8" spans="1:10" ht="13" x14ac:dyDescent="0.15">
      <c r="A8" s="1" t="s">
        <v>7</v>
      </c>
      <c r="B8" s="23">
        <v>8</v>
      </c>
      <c r="C8" s="23">
        <v>9</v>
      </c>
      <c r="D8" s="18">
        <f t="shared" si="0"/>
        <v>-11.111111111111111</v>
      </c>
      <c r="E8" s="2">
        <f>+B8+'Enero 2012'!E8</f>
        <v>18</v>
      </c>
      <c r="F8" s="2">
        <f>+C8+'Enero 2012'!F8</f>
        <v>17</v>
      </c>
      <c r="G8" s="18">
        <f t="shared" si="1"/>
        <v>5.882352941176471</v>
      </c>
      <c r="H8" s="2">
        <f>+B8-C8+'Enero 2012'!H8</f>
        <v>110</v>
      </c>
      <c r="I8" s="2">
        <v>115</v>
      </c>
      <c r="J8" s="18">
        <f t="shared" si="2"/>
        <v>-4.3478260869565215</v>
      </c>
    </row>
    <row r="9" spans="1:10" ht="13" x14ac:dyDescent="0.15">
      <c r="A9" s="1" t="s">
        <v>8</v>
      </c>
      <c r="B9" s="23">
        <v>8</v>
      </c>
      <c r="C9" s="23">
        <v>25</v>
      </c>
      <c r="D9" s="18">
        <f t="shared" si="0"/>
        <v>-68</v>
      </c>
      <c r="E9" s="2">
        <f>+B9+'Enero 2012'!E9</f>
        <v>16</v>
      </c>
      <c r="F9" s="2">
        <f>+C9+'Enero 2012'!F9</f>
        <v>41</v>
      </c>
      <c r="G9" s="18">
        <f t="shared" si="1"/>
        <v>-60.975609756097562</v>
      </c>
      <c r="H9" s="2">
        <f>+B9-C9+'Enero 2012'!H9</f>
        <v>142</v>
      </c>
      <c r="I9" s="2">
        <v>223</v>
      </c>
      <c r="J9" s="18">
        <f t="shared" si="2"/>
        <v>-36.322869955156953</v>
      </c>
    </row>
    <row r="10" spans="1:10" ht="13" x14ac:dyDescent="0.15">
      <c r="A10" s="1" t="s">
        <v>9</v>
      </c>
      <c r="B10" s="23">
        <v>27</v>
      </c>
      <c r="C10" s="23">
        <v>34</v>
      </c>
      <c r="D10" s="18">
        <f t="shared" si="0"/>
        <v>-20.588235294117649</v>
      </c>
      <c r="E10" s="2">
        <f>+B10+'Enero 2012'!E10</f>
        <v>58</v>
      </c>
      <c r="F10" s="2">
        <f>+C10+'Enero 2012'!F10</f>
        <v>72</v>
      </c>
      <c r="G10" s="18">
        <f t="shared" si="1"/>
        <v>-19.444444444444443</v>
      </c>
      <c r="H10" s="2">
        <f>+B10-C10+'Enero 2012'!H10</f>
        <v>444</v>
      </c>
      <c r="I10" s="2">
        <v>473</v>
      </c>
      <c r="J10" s="18">
        <f t="shared" si="2"/>
        <v>-6.1310782241014801</v>
      </c>
    </row>
    <row r="11" spans="1:10" ht="13" x14ac:dyDescent="0.15">
      <c r="A11" s="1" t="s">
        <v>10</v>
      </c>
      <c r="B11" s="23">
        <v>83</v>
      </c>
      <c r="C11" s="23">
        <v>77</v>
      </c>
      <c r="D11" s="18">
        <f t="shared" si="0"/>
        <v>7.7922077922077921</v>
      </c>
      <c r="E11" s="2">
        <f>+B11+'Enero 2012'!E11</f>
        <v>151</v>
      </c>
      <c r="F11" s="2">
        <f>+C11+'Enero 2012'!F11</f>
        <v>161</v>
      </c>
      <c r="G11" s="18">
        <f t="shared" si="1"/>
        <v>-6.2111801242236027</v>
      </c>
      <c r="H11" s="2">
        <f>+B11-C11+'Enero 2012'!H11</f>
        <v>1079</v>
      </c>
      <c r="I11" s="2">
        <v>1142</v>
      </c>
      <c r="J11" s="18">
        <f t="shared" si="2"/>
        <v>-5.5166374781085814</v>
      </c>
    </row>
    <row r="12" spans="1:10" ht="13" x14ac:dyDescent="0.15">
      <c r="A12" s="1" t="s">
        <v>11</v>
      </c>
      <c r="B12" s="23">
        <v>170</v>
      </c>
      <c r="C12" s="23">
        <v>208</v>
      </c>
      <c r="D12" s="18">
        <f t="shared" si="0"/>
        <v>-18.26923076923077</v>
      </c>
      <c r="E12" s="2">
        <f>+B12+'Enero 2012'!E12</f>
        <v>335</v>
      </c>
      <c r="F12" s="2">
        <f>+C12+'Enero 2012'!F12</f>
        <v>400</v>
      </c>
      <c r="G12" s="18">
        <f t="shared" si="1"/>
        <v>-16.25</v>
      </c>
      <c r="H12" s="2">
        <f>+B12-C12+'Enero 2012'!H12</f>
        <v>2488</v>
      </c>
      <c r="I12" s="2">
        <v>2697</v>
      </c>
      <c r="J12" s="18">
        <f t="shared" si="2"/>
        <v>-7.7493511308861702</v>
      </c>
    </row>
    <row r="13" spans="1:10" ht="13" x14ac:dyDescent="0.15">
      <c r="A13" s="4" t="s">
        <v>2</v>
      </c>
      <c r="B13" s="5">
        <f>SUM(B8:B12)</f>
        <v>296</v>
      </c>
      <c r="C13" s="5">
        <f>SUM(C8:C12)</f>
        <v>353</v>
      </c>
      <c r="D13" s="7">
        <f t="shared" si="0"/>
        <v>-16.14730878186969</v>
      </c>
      <c r="E13" s="5">
        <f>SUM(E8:E12)</f>
        <v>578</v>
      </c>
      <c r="F13" s="5">
        <f>SUM(F8:F12)</f>
        <v>691</v>
      </c>
      <c r="G13" s="7">
        <f t="shared" si="1"/>
        <v>-16.353111432706221</v>
      </c>
      <c r="H13" s="5">
        <f>SUM(H8:H12)</f>
        <v>4263</v>
      </c>
      <c r="I13" s="5">
        <v>4650</v>
      </c>
      <c r="J13" s="7">
        <f t="shared" si="2"/>
        <v>-8.32258064516129</v>
      </c>
    </row>
    <row r="14" spans="1:10" ht="13" x14ac:dyDescent="0.15">
      <c r="A14" s="1" t="s">
        <v>12</v>
      </c>
      <c r="B14" s="23">
        <v>40</v>
      </c>
      <c r="C14" s="23">
        <v>29</v>
      </c>
      <c r="D14" s="18">
        <f t="shared" si="0"/>
        <v>37.931034482758619</v>
      </c>
      <c r="E14" s="2">
        <f>+B14+'Enero 2012'!E14</f>
        <v>76</v>
      </c>
      <c r="F14" s="2">
        <f>+C14+'Enero 2012'!F14</f>
        <v>58</v>
      </c>
      <c r="G14" s="18">
        <f t="shared" si="1"/>
        <v>31.03448275862069</v>
      </c>
      <c r="H14" s="2">
        <f>+B14-C14+'Enero 2012'!H14</f>
        <v>569</v>
      </c>
      <c r="I14" s="2">
        <v>568</v>
      </c>
      <c r="J14" s="18">
        <f t="shared" si="2"/>
        <v>0.176056338028169</v>
      </c>
    </row>
    <row r="15" spans="1:10" ht="13" x14ac:dyDescent="0.15">
      <c r="A15" s="1" t="s">
        <v>13</v>
      </c>
      <c r="B15" s="23">
        <v>32</v>
      </c>
      <c r="C15" s="23">
        <v>27</v>
      </c>
      <c r="D15" s="18">
        <f t="shared" si="0"/>
        <v>18.518518518518519</v>
      </c>
      <c r="E15" s="2">
        <f>+B15+'Enero 2012'!E15</f>
        <v>77</v>
      </c>
      <c r="F15" s="2">
        <f>+C15+'Enero 2012'!F15</f>
        <v>58</v>
      </c>
      <c r="G15" s="18">
        <f t="shared" si="1"/>
        <v>32.758620689655174</v>
      </c>
      <c r="H15" s="2">
        <f>+B15-C15+'Enero 2012'!H15</f>
        <v>515</v>
      </c>
      <c r="I15" s="2">
        <v>457</v>
      </c>
      <c r="J15" s="18">
        <f t="shared" si="2"/>
        <v>12.691466083150985</v>
      </c>
    </row>
    <row r="16" spans="1:10" ht="13" x14ac:dyDescent="0.15">
      <c r="A16" s="1" t="s">
        <v>14</v>
      </c>
      <c r="B16" s="24">
        <v>40</v>
      </c>
      <c r="C16" s="23">
        <v>26</v>
      </c>
      <c r="D16" s="18">
        <f t="shared" si="0"/>
        <v>53.846153846153847</v>
      </c>
      <c r="E16" s="2">
        <f>+B16+'Enero 2012'!E16</f>
        <v>73</v>
      </c>
      <c r="F16" s="2">
        <f>+C16+'Enero 2012'!F16</f>
        <v>78</v>
      </c>
      <c r="G16" s="18">
        <f t="shared" si="1"/>
        <v>-6.4102564102564106</v>
      </c>
      <c r="H16" s="2">
        <f>+B16-C16+'Enero 2012'!H16</f>
        <v>512</v>
      </c>
      <c r="I16" s="2">
        <v>540</v>
      </c>
      <c r="J16" s="18">
        <f t="shared" si="2"/>
        <v>-5.1851851851851851</v>
      </c>
    </row>
    <row r="17" spans="1:10" ht="13" x14ac:dyDescent="0.15">
      <c r="A17" s="1" t="s">
        <v>15</v>
      </c>
      <c r="B17" s="23">
        <v>27</v>
      </c>
      <c r="C17" s="23">
        <v>31</v>
      </c>
      <c r="D17" s="18">
        <f t="shared" si="0"/>
        <v>-12.903225806451612</v>
      </c>
      <c r="E17" s="2">
        <f>+B17+'Enero 2012'!E17</f>
        <v>53</v>
      </c>
      <c r="F17" s="2">
        <f>+C17+'Enero 2012'!F17</f>
        <v>67</v>
      </c>
      <c r="G17" s="18">
        <f t="shared" si="1"/>
        <v>-20.895522388059703</v>
      </c>
      <c r="H17" s="2">
        <f>+B17-C17+'Enero 2012'!H17</f>
        <v>434</v>
      </c>
      <c r="I17" s="2">
        <v>453</v>
      </c>
      <c r="J17" s="18">
        <f t="shared" si="2"/>
        <v>-4.1942604856512142</v>
      </c>
    </row>
    <row r="18" spans="1:10" ht="13" x14ac:dyDescent="0.15">
      <c r="A18" s="1" t="s">
        <v>0</v>
      </c>
      <c r="B18" s="23">
        <v>32</v>
      </c>
      <c r="C18" s="23">
        <v>36</v>
      </c>
      <c r="D18" s="18">
        <f t="shared" si="0"/>
        <v>-11.111111111111111</v>
      </c>
      <c r="E18" s="2">
        <f>+B18+'Enero 2012'!E18</f>
        <v>85</v>
      </c>
      <c r="F18" s="2">
        <f>+C18+'Enero 2012'!F18</f>
        <v>66</v>
      </c>
      <c r="G18" s="18">
        <f t="shared" si="1"/>
        <v>28.787878787878789</v>
      </c>
      <c r="H18" s="2">
        <f>+B18-C18+'Enero 2012'!H18</f>
        <v>430</v>
      </c>
      <c r="I18" s="2">
        <v>406</v>
      </c>
      <c r="J18" s="18">
        <f t="shared" si="2"/>
        <v>5.9113300492610836</v>
      </c>
    </row>
    <row r="19" spans="1:10" ht="13" x14ac:dyDescent="0.15">
      <c r="A19" s="4" t="s">
        <v>3</v>
      </c>
      <c r="B19" s="5">
        <f>SUM(B14:B18)</f>
        <v>171</v>
      </c>
      <c r="C19" s="5">
        <f>SUM(C14:C18)</f>
        <v>149</v>
      </c>
      <c r="D19" s="7">
        <f t="shared" si="0"/>
        <v>14.765100671140939</v>
      </c>
      <c r="E19" s="5">
        <f>SUM(E14:E18)</f>
        <v>364</v>
      </c>
      <c r="F19" s="5">
        <f>SUM(F14:F18)</f>
        <v>327</v>
      </c>
      <c r="G19" s="7">
        <f t="shared" si="1"/>
        <v>11.314984709480122</v>
      </c>
      <c r="H19" s="5">
        <f>SUM(H14:H18)</f>
        <v>2460</v>
      </c>
      <c r="I19" s="5">
        <v>2424</v>
      </c>
      <c r="J19" s="7">
        <f t="shared" si="2"/>
        <v>1.4851485148514851</v>
      </c>
    </row>
    <row r="20" spans="1:10" ht="13" x14ac:dyDescent="0.15">
      <c r="A20" s="1" t="s">
        <v>16</v>
      </c>
      <c r="B20" s="23">
        <v>51</v>
      </c>
      <c r="C20" s="23">
        <v>38</v>
      </c>
      <c r="D20" s="18">
        <f t="shared" si="0"/>
        <v>34.210526315789473</v>
      </c>
      <c r="E20" s="2">
        <f>+B20+'Enero 2012'!E20</f>
        <v>81</v>
      </c>
      <c r="F20" s="2">
        <f>+C20+'Enero 2012'!F20</f>
        <v>68</v>
      </c>
      <c r="G20" s="18">
        <f t="shared" si="1"/>
        <v>19.117647058823529</v>
      </c>
      <c r="H20" s="2">
        <f>+B20-C20+'Enero 2012'!H20</f>
        <v>493</v>
      </c>
      <c r="I20" s="2">
        <v>457</v>
      </c>
      <c r="J20" s="18">
        <f t="shared" si="2"/>
        <v>7.8774617067833699</v>
      </c>
    </row>
    <row r="21" spans="1:10" ht="13" x14ac:dyDescent="0.15">
      <c r="A21" s="1" t="s">
        <v>17</v>
      </c>
      <c r="B21" s="23">
        <v>31</v>
      </c>
      <c r="C21" s="23">
        <v>22</v>
      </c>
      <c r="D21" s="18">
        <f t="shared" si="0"/>
        <v>40.909090909090907</v>
      </c>
      <c r="E21" s="2">
        <f>+B21+'Enero 2012'!E21</f>
        <v>69</v>
      </c>
      <c r="F21" s="2">
        <f>+C21+'Enero 2012'!F21</f>
        <v>54</v>
      </c>
      <c r="G21" s="18">
        <f t="shared" si="1"/>
        <v>27.777777777777779</v>
      </c>
      <c r="H21" s="2">
        <f>+B21-C21+'Enero 2012'!H21</f>
        <v>430</v>
      </c>
      <c r="I21" s="2">
        <v>335</v>
      </c>
      <c r="J21" s="18">
        <f t="shared" si="2"/>
        <v>28.35820895522388</v>
      </c>
    </row>
    <row r="22" spans="1:10" ht="13" x14ac:dyDescent="0.15">
      <c r="A22" s="1" t="s">
        <v>19</v>
      </c>
      <c r="B22" s="23">
        <v>5</v>
      </c>
      <c r="C22" s="23">
        <v>5</v>
      </c>
      <c r="D22" s="18">
        <f t="shared" si="0"/>
        <v>0</v>
      </c>
      <c r="E22" s="2">
        <f>+B22+'Enero 2012'!E22</f>
        <v>7</v>
      </c>
      <c r="F22" s="2">
        <f>+C22+'Enero 2012'!F22</f>
        <v>12</v>
      </c>
      <c r="G22" s="18">
        <f t="shared" si="1"/>
        <v>-41.666666666666664</v>
      </c>
      <c r="H22" s="2">
        <f>+B22-C22+'Enero 2012'!H22</f>
        <v>55</v>
      </c>
      <c r="I22" s="2">
        <v>63</v>
      </c>
      <c r="J22" s="18">
        <f t="shared" si="2"/>
        <v>-12.698412698412698</v>
      </c>
    </row>
    <row r="23" spans="1:10" ht="13" x14ac:dyDescent="0.15">
      <c r="A23" s="1" t="s">
        <v>18</v>
      </c>
      <c r="B23" s="23">
        <v>18</v>
      </c>
      <c r="C23" s="23">
        <v>18</v>
      </c>
      <c r="D23" s="18">
        <f t="shared" si="0"/>
        <v>0</v>
      </c>
      <c r="E23" s="2">
        <f>+B23+'Enero 2012'!E23</f>
        <v>39</v>
      </c>
      <c r="F23" s="2">
        <f>+C23+'Enero 2012'!F23</f>
        <v>38</v>
      </c>
      <c r="G23" s="18">
        <f t="shared" si="1"/>
        <v>2.6315789473684212</v>
      </c>
      <c r="H23" s="2">
        <f>+B23-C23+'Enero 2012'!H23</f>
        <v>251</v>
      </c>
      <c r="I23" s="2">
        <v>227</v>
      </c>
      <c r="J23" s="18">
        <f t="shared" si="2"/>
        <v>10.572687224669604</v>
      </c>
    </row>
    <row r="24" spans="1:10" ht="13" x14ac:dyDescent="0.15">
      <c r="A24" s="1" t="s">
        <v>20</v>
      </c>
      <c r="B24" s="23">
        <v>11</v>
      </c>
      <c r="C24" s="23">
        <v>11</v>
      </c>
      <c r="D24" s="18">
        <f t="shared" si="0"/>
        <v>0</v>
      </c>
      <c r="E24" s="2">
        <f>+B24+'Enero 2012'!E24</f>
        <v>23</v>
      </c>
      <c r="F24" s="2">
        <f>+C24+'Enero 2012'!F24</f>
        <v>25</v>
      </c>
      <c r="G24" s="18">
        <f t="shared" si="1"/>
        <v>-8</v>
      </c>
      <c r="H24" s="2">
        <f>+B24-C24+'Enero 2012'!H24</f>
        <v>192</v>
      </c>
      <c r="I24" s="2">
        <v>157</v>
      </c>
      <c r="J24" s="18">
        <f t="shared" si="2"/>
        <v>22.29299363057325</v>
      </c>
    </row>
    <row r="25" spans="1:10" ht="13" x14ac:dyDescent="0.15">
      <c r="A25" s="1" t="s">
        <v>22</v>
      </c>
      <c r="B25" s="23">
        <v>30</v>
      </c>
      <c r="C25" s="23">
        <v>22</v>
      </c>
      <c r="D25" s="18">
        <f t="shared" si="0"/>
        <v>36.363636363636367</v>
      </c>
      <c r="E25" s="2">
        <f>+B25+'Enero 2012'!E25</f>
        <v>69</v>
      </c>
      <c r="F25" s="2">
        <f>+C25+'Enero 2012'!F25</f>
        <v>53</v>
      </c>
      <c r="G25" s="18">
        <f t="shared" si="1"/>
        <v>30.188679245283019</v>
      </c>
      <c r="H25" s="2">
        <f>+B25-C25+'Enero 2012'!H25</f>
        <v>327</v>
      </c>
      <c r="I25" s="2">
        <v>331</v>
      </c>
      <c r="J25" s="18">
        <f t="shared" si="2"/>
        <v>-1.2084592145015105</v>
      </c>
    </row>
    <row r="26" spans="1:10" ht="13" x14ac:dyDescent="0.15">
      <c r="A26" s="1" t="s">
        <v>21</v>
      </c>
      <c r="B26" s="23">
        <v>9</v>
      </c>
      <c r="C26" s="23">
        <v>9</v>
      </c>
      <c r="D26" s="18">
        <f t="shared" si="0"/>
        <v>0</v>
      </c>
      <c r="E26" s="2">
        <f>+B26+'Enero 2012'!E26</f>
        <v>13</v>
      </c>
      <c r="F26" s="2">
        <f>+C26+'Enero 2012'!F26</f>
        <v>20</v>
      </c>
      <c r="G26" s="18">
        <f t="shared" si="1"/>
        <v>-35</v>
      </c>
      <c r="H26" s="2">
        <f>+B26-C26+'Enero 2012'!H26</f>
        <v>82</v>
      </c>
      <c r="I26" s="2">
        <v>107</v>
      </c>
      <c r="J26" s="18">
        <f t="shared" si="2"/>
        <v>-23.364485981308412</v>
      </c>
    </row>
    <row r="27" spans="1:10" ht="13" x14ac:dyDescent="0.15">
      <c r="A27" s="1" t="s">
        <v>28</v>
      </c>
      <c r="B27" s="23">
        <v>2</v>
      </c>
      <c r="C27" s="23">
        <v>2</v>
      </c>
      <c r="D27" s="18">
        <f t="shared" si="0"/>
        <v>0</v>
      </c>
      <c r="E27" s="2">
        <f>+B27+'Enero 2012'!E27</f>
        <v>10</v>
      </c>
      <c r="F27" s="2">
        <f>+C27+'Enero 2012'!F27</f>
        <v>5</v>
      </c>
      <c r="G27" s="18">
        <f t="shared" si="1"/>
        <v>100</v>
      </c>
      <c r="H27" s="2">
        <f>+B27-C27+'Enero 2012'!H27</f>
        <v>39</v>
      </c>
      <c r="I27" s="2">
        <v>28</v>
      </c>
      <c r="J27" s="18">
        <f t="shared" si="2"/>
        <v>39.285714285714285</v>
      </c>
    </row>
    <row r="28" spans="1:10" x14ac:dyDescent="0.15">
      <c r="A28" s="8" t="s">
        <v>30</v>
      </c>
      <c r="B28" s="6">
        <f>SUM(B20:B27)</f>
        <v>157</v>
      </c>
      <c r="C28" s="6">
        <f>SUM(C20:C27)</f>
        <v>127</v>
      </c>
      <c r="D28" s="7">
        <f>+(B28-C28)*100/C28</f>
        <v>23.622047244094489</v>
      </c>
      <c r="E28" s="6">
        <f>SUM(E20:E27)</f>
        <v>311</v>
      </c>
      <c r="F28" s="6">
        <f>SUM(F20:F27)</f>
        <v>275</v>
      </c>
      <c r="G28" s="7">
        <f>+(E28-F28)*100/F28</f>
        <v>13.090909090909092</v>
      </c>
      <c r="H28" s="6">
        <f>SUM(H20:H27)</f>
        <v>1869</v>
      </c>
      <c r="I28" s="6">
        <f>SUM(I20:I27)</f>
        <v>1705</v>
      </c>
      <c r="J28" s="7">
        <f>+(H28-I28)*100/I28</f>
        <v>9.6187683284457481</v>
      </c>
    </row>
    <row r="29" spans="1:10" ht="14" x14ac:dyDescent="0.15">
      <c r="A29" s="16" t="s">
        <v>27</v>
      </c>
      <c r="B29" s="14">
        <f>+B7+B13+B19+B28</f>
        <v>706</v>
      </c>
      <c r="C29" s="14">
        <f>+C7+C13+C19+C28</f>
        <v>731</v>
      </c>
      <c r="D29" s="15">
        <f>+(B29-C29)*100/C29</f>
        <v>-3.4199726402188784</v>
      </c>
      <c r="E29" s="14">
        <f t="shared" ref="E29:F29" si="3">+E7+E13+E19+E28</f>
        <v>1403</v>
      </c>
      <c r="F29" s="14">
        <f t="shared" si="3"/>
        <v>1494</v>
      </c>
      <c r="G29" s="15">
        <f>+(E29-F29)*100/F29</f>
        <v>-6.0910307898259708</v>
      </c>
      <c r="H29" s="14">
        <f t="shared" ref="H29:I29" si="4">+H7+H13+H19+H28</f>
        <v>9743</v>
      </c>
      <c r="I29" s="14">
        <f t="shared" si="4"/>
        <v>10119</v>
      </c>
      <c r="J29" s="15">
        <f>+(H29-I29)*100/I29</f>
        <v>-3.7157821919161971</v>
      </c>
    </row>
    <row r="30" spans="1:10" x14ac:dyDescent="0.15">
      <c r="A30" s="13" t="s">
        <v>31</v>
      </c>
      <c r="B30" s="13">
        <f>+B29-B7</f>
        <v>624</v>
      </c>
      <c r="C30" s="13">
        <f t="shared" ref="C30:F30" si="5">+C29-C7</f>
        <v>629</v>
      </c>
      <c r="D30" s="12">
        <f>+(B30-C30)*100/C30</f>
        <v>-0.79491255961844198</v>
      </c>
      <c r="E30" s="13">
        <f t="shared" si="5"/>
        <v>1253</v>
      </c>
      <c r="F30" s="13">
        <f t="shared" si="5"/>
        <v>1293</v>
      </c>
      <c r="G30" s="12">
        <f>+(E30-F30)*100/F30</f>
        <v>-3.0935808197989174</v>
      </c>
      <c r="H30" s="13">
        <f t="shared" ref="H30:I30" si="6">+H29-H7</f>
        <v>8592</v>
      </c>
      <c r="I30" s="13">
        <f t="shared" si="6"/>
        <v>8779</v>
      </c>
      <c r="J30" s="12">
        <f>+(H30-I30)*100/I30</f>
        <v>-2.130083152978699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2:J30"/>
  <sheetViews>
    <sheetView workbookViewId="0">
      <selection activeCell="L28" sqref="L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2012</v>
      </c>
      <c r="C3" s="10">
        <v>2011</v>
      </c>
      <c r="D3" s="11" t="s">
        <v>23</v>
      </c>
      <c r="E3" s="9">
        <v>2012</v>
      </c>
      <c r="F3" s="10">
        <v>2011</v>
      </c>
      <c r="G3" s="11" t="s">
        <v>23</v>
      </c>
      <c r="H3" s="9">
        <v>2012</v>
      </c>
      <c r="I3" s="10">
        <v>2011</v>
      </c>
      <c r="J3" s="11" t="s">
        <v>23</v>
      </c>
    </row>
    <row r="4" spans="1:10" ht="13" x14ac:dyDescent="0.15">
      <c r="A4" s="1" t="s">
        <v>4</v>
      </c>
      <c r="B4" s="23">
        <v>19</v>
      </c>
      <c r="C4" s="23">
        <v>28</v>
      </c>
      <c r="D4" s="17">
        <f>+(B4-C4)*100/C4</f>
        <v>-32.142857142857146</v>
      </c>
      <c r="E4" s="2">
        <f>+B4</f>
        <v>19</v>
      </c>
      <c r="F4" s="2">
        <f>+C4</f>
        <v>28</v>
      </c>
      <c r="G4" s="18">
        <f t="shared" ref="G4:G27" si="0">+(E4-F4)*100/F4</f>
        <v>-32.142857142857146</v>
      </c>
      <c r="H4" s="2">
        <f>+B4+'Febrero 2012'!C4+'Marzo 2012'!C4+'Abril 2012'!C4+'Mayo 2012'!C4+'Junio 2012'!C4+'Julio 2012'!C4+'Agosto 2012'!C4+'Septiembre 2012'!C4+'Octubre 2012'!C4+'Noviembre 2012'!C4+'Diciembre 2012'!C4</f>
        <v>382</v>
      </c>
      <c r="I4" s="2">
        <v>449</v>
      </c>
      <c r="J4" s="18">
        <f t="shared" ref="J4:J27" si="1">+(H4-I4)*100/I4</f>
        <v>-14.922048997772828</v>
      </c>
    </row>
    <row r="5" spans="1:10" ht="13" x14ac:dyDescent="0.15">
      <c r="A5" s="1" t="s">
        <v>5</v>
      </c>
      <c r="B5" s="23">
        <v>21</v>
      </c>
      <c r="C5" s="23">
        <v>32</v>
      </c>
      <c r="D5" s="17">
        <f t="shared" ref="D5:D30" si="2">+(B5-C5)*100/C5</f>
        <v>-34.375</v>
      </c>
      <c r="E5" s="2">
        <f t="shared" ref="E5:F6" si="3">+B5</f>
        <v>21</v>
      </c>
      <c r="F5" s="2">
        <f t="shared" si="3"/>
        <v>32</v>
      </c>
      <c r="G5" s="18">
        <f t="shared" si="0"/>
        <v>-34.375</v>
      </c>
      <c r="H5" s="2">
        <f>+B5+'Febrero 2012'!C5+'Marzo 2012'!C5+'Abril 2012'!C5+'Mayo 2012'!C5+'Junio 2012'!C5+'Julio 2012'!C5+'Agosto 2012'!C5+'Septiembre 2012'!C5+'Octubre 2012'!C5+'Noviembre 2012'!C5+'Diciembre 2012'!C5</f>
        <v>352</v>
      </c>
      <c r="I5" s="2">
        <v>391</v>
      </c>
      <c r="J5" s="18">
        <f t="shared" si="1"/>
        <v>-9.9744245524296673</v>
      </c>
    </row>
    <row r="6" spans="1:10" ht="13" x14ac:dyDescent="0.15">
      <c r="A6" s="1" t="s">
        <v>6</v>
      </c>
      <c r="B6" s="23">
        <v>28</v>
      </c>
      <c r="C6" s="23">
        <v>39</v>
      </c>
      <c r="D6" s="17">
        <f t="shared" si="2"/>
        <v>-28.205128205128204</v>
      </c>
      <c r="E6" s="2">
        <f t="shared" si="3"/>
        <v>28</v>
      </c>
      <c r="F6" s="2">
        <f t="shared" si="3"/>
        <v>39</v>
      </c>
      <c r="G6" s="18">
        <f t="shared" si="0"/>
        <v>-28.205128205128204</v>
      </c>
      <c r="H6" s="2">
        <f>+B6+'Febrero 2012'!C6+'Marzo 2012'!C6+'Abril 2012'!C6+'Mayo 2012'!C6+'Junio 2012'!C6+'Julio 2012'!C6+'Agosto 2012'!C6+'Septiembre 2012'!C6+'Octubre 2012'!C6+'Noviembre 2012'!C6+'Diciembre 2012'!C6</f>
        <v>437</v>
      </c>
      <c r="I6" s="2">
        <v>505</v>
      </c>
      <c r="J6" s="18">
        <f t="shared" si="1"/>
        <v>-13.465346534653465</v>
      </c>
    </row>
    <row r="7" spans="1:10" ht="13" x14ac:dyDescent="0.15">
      <c r="A7" s="4" t="s">
        <v>1</v>
      </c>
      <c r="B7" s="5">
        <f>SUM(B4:B6)</f>
        <v>68</v>
      </c>
      <c r="C7" s="5">
        <f>SUM(C4:C6)</f>
        <v>99</v>
      </c>
      <c r="D7" s="7">
        <f t="shared" si="2"/>
        <v>-31.313131313131311</v>
      </c>
      <c r="E7" s="5">
        <f>SUM(E4:E6)</f>
        <v>68</v>
      </c>
      <c r="F7" s="5">
        <f>SUM(F4:F6)</f>
        <v>99</v>
      </c>
      <c r="G7" s="7">
        <f t="shared" si="0"/>
        <v>-31.313131313131311</v>
      </c>
      <c r="H7" s="5">
        <f>SUM(H4:H6)</f>
        <v>1171</v>
      </c>
      <c r="I7" s="5">
        <v>1345</v>
      </c>
      <c r="J7" s="7">
        <f t="shared" si="1"/>
        <v>-12.936802973977695</v>
      </c>
    </row>
    <row r="8" spans="1:10" ht="13" x14ac:dyDescent="0.15">
      <c r="A8" s="1" t="s">
        <v>7</v>
      </c>
      <c r="B8" s="23">
        <v>10</v>
      </c>
      <c r="C8" s="23">
        <v>8</v>
      </c>
      <c r="D8" s="18">
        <f t="shared" si="2"/>
        <v>25</v>
      </c>
      <c r="E8" s="2">
        <f>+B8</f>
        <v>10</v>
      </c>
      <c r="F8" s="2">
        <f>+C8</f>
        <v>8</v>
      </c>
      <c r="G8" s="18">
        <f t="shared" si="0"/>
        <v>25</v>
      </c>
      <c r="H8" s="2">
        <f>+B8+'Febrero 2012'!C8+'Marzo 2012'!C8+'Abril 2012'!C8+'Mayo 2012'!C8+'Junio 2012'!C8+'Julio 2012'!C8+'Agosto 2012'!C8+'Septiembre 2012'!C8+'Octubre 2012'!C8+'Noviembre 2012'!C8+'Diciembre 2012'!C8</f>
        <v>111</v>
      </c>
      <c r="I8" s="2">
        <v>114</v>
      </c>
      <c r="J8" s="18">
        <f t="shared" si="1"/>
        <v>-2.6315789473684212</v>
      </c>
    </row>
    <row r="9" spans="1:10" ht="13" x14ac:dyDescent="0.15">
      <c r="A9" s="1" t="s">
        <v>8</v>
      </c>
      <c r="B9" s="23">
        <v>8</v>
      </c>
      <c r="C9" s="23">
        <v>16</v>
      </c>
      <c r="D9" s="18">
        <f t="shared" si="2"/>
        <v>-50</v>
      </c>
      <c r="E9" s="2">
        <f t="shared" ref="E9:E12" si="4">+B9</f>
        <v>8</v>
      </c>
      <c r="F9" s="2">
        <f t="shared" ref="F9:F12" si="5">+C9</f>
        <v>16</v>
      </c>
      <c r="G9" s="18">
        <f t="shared" si="0"/>
        <v>-50</v>
      </c>
      <c r="H9" s="2">
        <f>+B9+'Febrero 2012'!C9+'Marzo 2012'!C9+'Abril 2012'!C9+'Mayo 2012'!C9+'Junio 2012'!C9+'Julio 2012'!C9+'Agosto 2012'!C9+'Septiembre 2012'!C9+'Octubre 2012'!C9+'Noviembre 2012'!C9+'Diciembre 2012'!C9</f>
        <v>159</v>
      </c>
      <c r="I9" s="2">
        <v>206</v>
      </c>
      <c r="J9" s="18">
        <f t="shared" si="1"/>
        <v>-22.815533980582526</v>
      </c>
    </row>
    <row r="10" spans="1:10" ht="13" x14ac:dyDescent="0.15">
      <c r="A10" s="1" t="s">
        <v>9</v>
      </c>
      <c r="B10" s="23">
        <v>31</v>
      </c>
      <c r="C10" s="23">
        <v>38</v>
      </c>
      <c r="D10" s="18">
        <f t="shared" si="2"/>
        <v>-18.421052631578949</v>
      </c>
      <c r="E10" s="2">
        <f t="shared" si="4"/>
        <v>31</v>
      </c>
      <c r="F10" s="2">
        <f t="shared" si="5"/>
        <v>38</v>
      </c>
      <c r="G10" s="18">
        <f t="shared" si="0"/>
        <v>-18.421052631578949</v>
      </c>
      <c r="H10" s="2">
        <f>+B10+'Febrero 2012'!C10+'Marzo 2012'!C10+'Abril 2012'!C10+'Mayo 2012'!C10+'Junio 2012'!C10+'Julio 2012'!C10+'Agosto 2012'!C10+'Septiembre 2012'!C10+'Octubre 2012'!C10+'Noviembre 2012'!C10+'Diciembre 2012'!C10</f>
        <v>451</v>
      </c>
      <c r="I10" s="2">
        <v>471</v>
      </c>
      <c r="J10" s="18">
        <f t="shared" si="1"/>
        <v>-4.2462845010615711</v>
      </c>
    </row>
    <row r="11" spans="1:10" ht="13" x14ac:dyDescent="0.15">
      <c r="A11" s="1" t="s">
        <v>10</v>
      </c>
      <c r="B11" s="23">
        <v>68</v>
      </c>
      <c r="C11" s="23">
        <v>84</v>
      </c>
      <c r="D11" s="18">
        <f t="shared" si="2"/>
        <v>-19.047619047619047</v>
      </c>
      <c r="E11" s="2">
        <f t="shared" si="4"/>
        <v>68</v>
      </c>
      <c r="F11" s="2">
        <f t="shared" si="5"/>
        <v>84</v>
      </c>
      <c r="G11" s="18">
        <f t="shared" si="0"/>
        <v>-19.047619047619047</v>
      </c>
      <c r="H11" s="2">
        <f>+B11+'Febrero 2012'!C11+'Marzo 2012'!C11+'Abril 2012'!C11+'Mayo 2012'!C11+'Junio 2012'!C11+'Julio 2012'!C11+'Agosto 2012'!C11+'Septiembre 2012'!C11+'Octubre 2012'!C11+'Noviembre 2012'!C11+'Diciembre 2012'!C11</f>
        <v>1073</v>
      </c>
      <c r="I11" s="2">
        <v>1136</v>
      </c>
      <c r="J11" s="18">
        <f t="shared" si="1"/>
        <v>-5.545774647887324</v>
      </c>
    </row>
    <row r="12" spans="1:10" ht="13" x14ac:dyDescent="0.15">
      <c r="A12" s="1" t="s">
        <v>11</v>
      </c>
      <c r="B12" s="24">
        <v>165</v>
      </c>
      <c r="C12" s="23">
        <v>192</v>
      </c>
      <c r="D12" s="18">
        <f t="shared" si="2"/>
        <v>-14.0625</v>
      </c>
      <c r="E12" s="2">
        <f t="shared" si="4"/>
        <v>165</v>
      </c>
      <c r="F12" s="2">
        <f t="shared" si="5"/>
        <v>192</v>
      </c>
      <c r="G12" s="18">
        <f t="shared" si="0"/>
        <v>-14.0625</v>
      </c>
      <c r="H12" s="2">
        <f>+B12+'Febrero 2012'!C12+'Marzo 2012'!C12+'Abril 2012'!C12+'Mayo 2012'!C12+'Junio 2012'!C12+'Julio 2012'!C12+'Agosto 2012'!C12+'Septiembre 2012'!C12+'Octubre 2012'!C12+'Noviembre 2012'!C12+'Diciembre 2012'!C12</f>
        <v>2526</v>
      </c>
      <c r="I12" s="2">
        <v>2692</v>
      </c>
      <c r="J12" s="18">
        <f t="shared" si="1"/>
        <v>-6.1664190193164936</v>
      </c>
    </row>
    <row r="13" spans="1:10" ht="13" x14ac:dyDescent="0.15">
      <c r="A13" s="4" t="s">
        <v>2</v>
      </c>
      <c r="B13" s="5">
        <f>SUM(B8:B12)</f>
        <v>282</v>
      </c>
      <c r="C13" s="5">
        <f>SUM(C8:C12)</f>
        <v>338</v>
      </c>
      <c r="D13" s="7">
        <f>+(B13-C13)*100/C13</f>
        <v>-16.568047337278106</v>
      </c>
      <c r="E13" s="5">
        <f>SUM(E8:E12)</f>
        <v>282</v>
      </c>
      <c r="F13" s="5">
        <f>SUM(F8:F12)</f>
        <v>338</v>
      </c>
      <c r="G13" s="7">
        <f t="shared" si="0"/>
        <v>-16.568047337278106</v>
      </c>
      <c r="H13" s="5">
        <f>SUM(H8:H12)</f>
        <v>4320</v>
      </c>
      <c r="I13" s="5">
        <v>4619</v>
      </c>
      <c r="J13" s="7">
        <f t="shared" si="1"/>
        <v>-6.4732626109547518</v>
      </c>
    </row>
    <row r="14" spans="1:10" ht="13" x14ac:dyDescent="0.15">
      <c r="A14" s="1" t="s">
        <v>12</v>
      </c>
      <c r="B14" s="23">
        <v>36</v>
      </c>
      <c r="C14" s="23">
        <v>29</v>
      </c>
      <c r="D14" s="18">
        <f t="shared" si="2"/>
        <v>24.137931034482758</v>
      </c>
      <c r="E14" s="2">
        <f>+B14</f>
        <v>36</v>
      </c>
      <c r="F14" s="2">
        <f>+C14</f>
        <v>29</v>
      </c>
      <c r="G14" s="18">
        <f t="shared" si="0"/>
        <v>24.137931034482758</v>
      </c>
      <c r="H14" s="2">
        <f>+B14+'Febrero 2012'!C14+'Marzo 2012'!C14+'Abril 2012'!C14+'Mayo 2012'!C14+'Junio 2012'!C14+'Julio 2012'!C14+'Agosto 2012'!C14+'Septiembre 2012'!C14+'Octubre 2012'!C14+'Noviembre 2012'!C14+'Diciembre 2012'!C14</f>
        <v>558</v>
      </c>
      <c r="I14" s="2">
        <v>593</v>
      </c>
      <c r="J14" s="18">
        <f t="shared" si="1"/>
        <v>-5.9021922428330527</v>
      </c>
    </row>
    <row r="15" spans="1:10" ht="13" x14ac:dyDescent="0.15">
      <c r="A15" s="1" t="s">
        <v>13</v>
      </c>
      <c r="B15" s="24">
        <v>45</v>
      </c>
      <c r="C15" s="23">
        <v>31</v>
      </c>
      <c r="D15" s="18">
        <f t="shared" si="2"/>
        <v>45.161290322580648</v>
      </c>
      <c r="E15" s="2">
        <f t="shared" ref="E15:E18" si="6">+B15</f>
        <v>45</v>
      </c>
      <c r="F15" s="2">
        <f t="shared" ref="F15:F18" si="7">+C15</f>
        <v>31</v>
      </c>
      <c r="G15" s="18">
        <f t="shared" si="0"/>
        <v>45.161290322580648</v>
      </c>
      <c r="H15" s="2">
        <f>+B15+'Febrero 2012'!C15+'Marzo 2012'!C15+'Abril 2012'!C15+'Mayo 2012'!C15+'Junio 2012'!C15+'Julio 2012'!C15+'Agosto 2012'!C15+'Septiembre 2012'!C15+'Octubre 2012'!C15+'Noviembre 2012'!C15+'Diciembre 2012'!C15</f>
        <v>510</v>
      </c>
      <c r="I15" s="2">
        <v>497</v>
      </c>
      <c r="J15" s="18">
        <f t="shared" si="1"/>
        <v>2.6156941649899395</v>
      </c>
    </row>
    <row r="16" spans="1:10" ht="13" x14ac:dyDescent="0.15">
      <c r="A16" s="1" t="s">
        <v>14</v>
      </c>
      <c r="B16" s="23">
        <v>33</v>
      </c>
      <c r="C16" s="23">
        <v>52</v>
      </c>
      <c r="D16" s="18">
        <f t="shared" si="2"/>
        <v>-36.53846153846154</v>
      </c>
      <c r="E16" s="2">
        <f t="shared" si="6"/>
        <v>33</v>
      </c>
      <c r="F16" s="2">
        <f t="shared" si="7"/>
        <v>52</v>
      </c>
      <c r="G16" s="18">
        <f t="shared" si="0"/>
        <v>-36.53846153846154</v>
      </c>
      <c r="H16" s="2">
        <f>+B16+'Febrero 2012'!C16+'Marzo 2012'!C16+'Abril 2012'!C16+'Mayo 2012'!C16+'Junio 2012'!C16+'Julio 2012'!C16+'Agosto 2012'!C16+'Septiembre 2012'!C16+'Octubre 2012'!C16+'Noviembre 2012'!C16+'Diciembre 2012'!C16</f>
        <v>498</v>
      </c>
      <c r="I16" s="2">
        <v>559</v>
      </c>
      <c r="J16" s="18">
        <f t="shared" si="1"/>
        <v>-10.912343470483005</v>
      </c>
    </row>
    <row r="17" spans="1:10" ht="13" x14ac:dyDescent="0.15">
      <c r="A17" s="1" t="s">
        <v>15</v>
      </c>
      <c r="B17" s="23">
        <v>26</v>
      </c>
      <c r="C17" s="23">
        <v>36</v>
      </c>
      <c r="D17" s="18">
        <f t="shared" si="2"/>
        <v>-27.777777777777779</v>
      </c>
      <c r="E17" s="2">
        <f t="shared" si="6"/>
        <v>26</v>
      </c>
      <c r="F17" s="2">
        <f t="shared" si="7"/>
        <v>36</v>
      </c>
      <c r="G17" s="18">
        <f t="shared" si="0"/>
        <v>-27.777777777777779</v>
      </c>
      <c r="H17" s="2">
        <f>+B17+'Febrero 2012'!C17+'Marzo 2012'!C17+'Abril 2012'!C17+'Mayo 2012'!C17+'Junio 2012'!C17+'Julio 2012'!C17+'Agosto 2012'!C17+'Septiembre 2012'!C17+'Octubre 2012'!C17+'Noviembre 2012'!C17+'Diciembre 2012'!C17</f>
        <v>438</v>
      </c>
      <c r="I17" s="2">
        <v>454</v>
      </c>
      <c r="J17" s="18">
        <f t="shared" si="1"/>
        <v>-3.5242290748898677</v>
      </c>
    </row>
    <row r="18" spans="1:10" ht="13" x14ac:dyDescent="0.15">
      <c r="A18" s="1" t="s">
        <v>29</v>
      </c>
      <c r="B18" s="23">
        <v>53</v>
      </c>
      <c r="C18" s="23">
        <v>30</v>
      </c>
      <c r="D18" s="18">
        <f t="shared" si="2"/>
        <v>76.666666666666671</v>
      </c>
      <c r="E18" s="2">
        <f t="shared" si="6"/>
        <v>53</v>
      </c>
      <c r="F18" s="2">
        <f t="shared" si="7"/>
        <v>30</v>
      </c>
      <c r="G18" s="18">
        <f t="shared" si="0"/>
        <v>76.666666666666671</v>
      </c>
      <c r="H18" s="2">
        <f>+B18+'Febrero 2012'!C18+'Marzo 2012'!C18+'Abril 2012'!C18+'Mayo 2012'!C18+'Junio 2012'!C18+'Julio 2012'!C18+'Agosto 2012'!C18+'Septiembre 2012'!C18+'Octubre 2012'!C18+'Noviembre 2012'!C18+'Diciembre 2012'!C18</f>
        <v>434</v>
      </c>
      <c r="I18" s="2">
        <v>395</v>
      </c>
      <c r="J18" s="18">
        <f t="shared" si="1"/>
        <v>9.8734177215189867</v>
      </c>
    </row>
    <row r="19" spans="1:10" ht="13" x14ac:dyDescent="0.15">
      <c r="A19" s="4" t="s">
        <v>3</v>
      </c>
      <c r="B19" s="5">
        <f>SUM(B14:B18)</f>
        <v>193</v>
      </c>
      <c r="C19" s="5">
        <f>SUM(C14:C18)</f>
        <v>178</v>
      </c>
      <c r="D19" s="7">
        <f t="shared" si="2"/>
        <v>8.4269662921348321</v>
      </c>
      <c r="E19" s="5">
        <f>SUM(E14:E18)</f>
        <v>193</v>
      </c>
      <c r="F19" s="5">
        <f>SUM(F14:F18)</f>
        <v>178</v>
      </c>
      <c r="G19" s="7">
        <f t="shared" si="0"/>
        <v>8.4269662921348321</v>
      </c>
      <c r="H19" s="5">
        <f>SUM(H14:H18)</f>
        <v>2438</v>
      </c>
      <c r="I19" s="5">
        <v>2498</v>
      </c>
      <c r="J19" s="7">
        <f t="shared" si="1"/>
        <v>-2.401921537229784</v>
      </c>
    </row>
    <row r="20" spans="1:10" ht="13" x14ac:dyDescent="0.15">
      <c r="A20" s="1" t="s">
        <v>16</v>
      </c>
      <c r="B20" s="23">
        <v>30</v>
      </c>
      <c r="C20" s="23">
        <v>30</v>
      </c>
      <c r="D20" s="18">
        <f t="shared" si="2"/>
        <v>0</v>
      </c>
      <c r="E20" s="2">
        <f>+B20</f>
        <v>30</v>
      </c>
      <c r="F20" s="2">
        <f>+C20</f>
        <v>30</v>
      </c>
      <c r="G20" s="18">
        <f t="shared" si="0"/>
        <v>0</v>
      </c>
      <c r="H20" s="2">
        <f>+B20+'Febrero 2012'!C20+'Marzo 2012'!C20+'Abril 2012'!C20+'Mayo 2012'!C20+'Junio 2012'!C20+'Julio 2012'!C20+'Agosto 2012'!C20+'Septiembre 2012'!C20+'Octubre 2012'!C20+'Noviembre 2012'!C20+'Diciembre 2012'!C20</f>
        <v>480</v>
      </c>
      <c r="I20" s="2">
        <v>454</v>
      </c>
      <c r="J20" s="18">
        <f t="shared" si="1"/>
        <v>5.7268722466960353</v>
      </c>
    </row>
    <row r="21" spans="1:10" ht="13" x14ac:dyDescent="0.15">
      <c r="A21" s="1" t="s">
        <v>17</v>
      </c>
      <c r="B21" s="23">
        <v>38</v>
      </c>
      <c r="C21" s="23">
        <v>32</v>
      </c>
      <c r="D21" s="18">
        <f t="shared" si="2"/>
        <v>18.75</v>
      </c>
      <c r="E21" s="2">
        <f t="shared" ref="E21:E27" si="8">+B21</f>
        <v>38</v>
      </c>
      <c r="F21" s="2">
        <f t="shared" ref="F21:F27" si="9">+C21</f>
        <v>32</v>
      </c>
      <c r="G21" s="18">
        <f t="shared" si="0"/>
        <v>18.75</v>
      </c>
      <c r="H21" s="2">
        <f>+B21+'Febrero 2012'!C21+'Marzo 2012'!C21+'Abril 2012'!C21+'Mayo 2012'!C21+'Junio 2012'!C21+'Julio 2012'!C21+'Agosto 2012'!C21+'Septiembre 2012'!C21+'Octubre 2012'!C21+'Noviembre 2012'!C21+'Diciembre 2012'!C21</f>
        <v>421</v>
      </c>
      <c r="I21" s="2">
        <v>336</v>
      </c>
      <c r="J21" s="18">
        <f t="shared" si="1"/>
        <v>25.297619047619047</v>
      </c>
    </row>
    <row r="22" spans="1:10" ht="13" x14ac:dyDescent="0.15">
      <c r="A22" s="1" t="s">
        <v>19</v>
      </c>
      <c r="B22" s="23">
        <v>2</v>
      </c>
      <c r="C22" s="23">
        <v>7</v>
      </c>
      <c r="D22" s="18">
        <f t="shared" si="2"/>
        <v>-71.428571428571431</v>
      </c>
      <c r="E22" s="2">
        <f t="shared" si="8"/>
        <v>2</v>
      </c>
      <c r="F22" s="2">
        <f t="shared" si="9"/>
        <v>7</v>
      </c>
      <c r="G22" s="18">
        <f t="shared" si="0"/>
        <v>-71.428571428571431</v>
      </c>
      <c r="H22" s="2">
        <f>+B22+'Febrero 2012'!C22+'Marzo 2012'!C22+'Abril 2012'!C22+'Mayo 2012'!C22+'Junio 2012'!C22+'Julio 2012'!C22+'Agosto 2012'!C22+'Septiembre 2012'!C22+'Octubre 2012'!C22+'Noviembre 2012'!C22+'Diciembre 2012'!C22</f>
        <v>55</v>
      </c>
      <c r="I22" s="2">
        <v>62</v>
      </c>
      <c r="J22" s="18">
        <f t="shared" si="1"/>
        <v>-11.290322580645162</v>
      </c>
    </row>
    <row r="23" spans="1:10" ht="13" x14ac:dyDescent="0.15">
      <c r="A23" s="1" t="s">
        <v>18</v>
      </c>
      <c r="B23" s="23">
        <v>21</v>
      </c>
      <c r="C23" s="23">
        <v>20</v>
      </c>
      <c r="D23" s="18">
        <f t="shared" si="2"/>
        <v>5</v>
      </c>
      <c r="E23" s="2">
        <f t="shared" si="8"/>
        <v>21</v>
      </c>
      <c r="F23" s="2">
        <f t="shared" si="9"/>
        <v>20</v>
      </c>
      <c r="G23" s="18">
        <f t="shared" si="0"/>
        <v>5</v>
      </c>
      <c r="H23" s="2">
        <f>+B23+'Febrero 2012'!C23+'Marzo 2012'!C23+'Abril 2012'!C23+'Mayo 2012'!C23+'Junio 2012'!C23+'Julio 2012'!C23+'Agosto 2012'!C23+'Septiembre 2012'!C23+'Octubre 2012'!C23+'Noviembre 2012'!C23+'Diciembre 2012'!C23</f>
        <v>251</v>
      </c>
      <c r="I23" s="2">
        <v>231</v>
      </c>
      <c r="J23" s="18">
        <f t="shared" si="1"/>
        <v>8.6580086580086579</v>
      </c>
    </row>
    <row r="24" spans="1:10" ht="13" x14ac:dyDescent="0.15">
      <c r="A24" s="1" t="s">
        <v>20</v>
      </c>
      <c r="B24" s="23">
        <v>12</v>
      </c>
      <c r="C24" s="23">
        <v>14</v>
      </c>
      <c r="D24" s="18">
        <f t="shared" si="2"/>
        <v>-14.285714285714286</v>
      </c>
      <c r="E24" s="2">
        <f t="shared" si="8"/>
        <v>12</v>
      </c>
      <c r="F24" s="2">
        <f t="shared" si="9"/>
        <v>14</v>
      </c>
      <c r="G24" s="18">
        <f t="shared" si="0"/>
        <v>-14.285714285714286</v>
      </c>
      <c r="H24" s="2">
        <f>+B24+'Febrero 2012'!C24+'Marzo 2012'!C24+'Abril 2012'!C24+'Mayo 2012'!C24+'Junio 2012'!C24+'Julio 2012'!C24+'Agosto 2012'!C24+'Septiembre 2012'!C24+'Octubre 2012'!C24+'Noviembre 2012'!C24+'Diciembre 2012'!C24</f>
        <v>192</v>
      </c>
      <c r="I24" s="2">
        <v>155</v>
      </c>
      <c r="J24" s="18">
        <f t="shared" si="1"/>
        <v>23.870967741935484</v>
      </c>
    </row>
    <row r="25" spans="1:10" ht="13" x14ac:dyDescent="0.15">
      <c r="A25" s="1" t="s">
        <v>22</v>
      </c>
      <c r="B25" s="23">
        <v>39</v>
      </c>
      <c r="C25" s="23">
        <v>31</v>
      </c>
      <c r="D25" s="18">
        <f t="shared" si="2"/>
        <v>25.806451612903224</v>
      </c>
      <c r="E25" s="2">
        <f t="shared" si="8"/>
        <v>39</v>
      </c>
      <c r="F25" s="2">
        <f t="shared" si="9"/>
        <v>31</v>
      </c>
      <c r="G25" s="18">
        <f t="shared" si="0"/>
        <v>25.806451612903224</v>
      </c>
      <c r="H25" s="2">
        <f>+B25+'Febrero 2012'!C25+'Marzo 2012'!C25+'Abril 2012'!C25+'Mayo 2012'!C25+'Junio 2012'!C25+'Julio 2012'!C25+'Agosto 2012'!C25+'Septiembre 2012'!C25+'Octubre 2012'!C25+'Noviembre 2012'!C25+'Diciembre 2012'!C25</f>
        <v>319</v>
      </c>
      <c r="I25" s="2">
        <v>327</v>
      </c>
      <c r="J25" s="18">
        <f t="shared" si="1"/>
        <v>-2.4464831804281344</v>
      </c>
    </row>
    <row r="26" spans="1:10" ht="13" x14ac:dyDescent="0.15">
      <c r="A26" s="1" t="s">
        <v>21</v>
      </c>
      <c r="B26" s="23">
        <v>4</v>
      </c>
      <c r="C26" s="23">
        <v>11</v>
      </c>
      <c r="D26" s="18">
        <f t="shared" si="2"/>
        <v>-63.636363636363633</v>
      </c>
      <c r="E26" s="2">
        <f t="shared" si="8"/>
        <v>4</v>
      </c>
      <c r="F26" s="2">
        <f t="shared" si="9"/>
        <v>11</v>
      </c>
      <c r="G26" s="18">
        <f t="shared" si="0"/>
        <v>-63.636363636363633</v>
      </c>
      <c r="H26" s="2">
        <f>+B26+'Febrero 2012'!C26+'Marzo 2012'!C26+'Abril 2012'!C26+'Mayo 2012'!C26+'Junio 2012'!C26+'Julio 2012'!C26+'Agosto 2012'!C26+'Septiembre 2012'!C26+'Octubre 2012'!C26+'Noviembre 2012'!C26+'Diciembre 2012'!C26</f>
        <v>82</v>
      </c>
      <c r="I26" s="2">
        <v>103</v>
      </c>
      <c r="J26" s="18">
        <f t="shared" si="1"/>
        <v>-20.388349514563107</v>
      </c>
    </row>
    <row r="27" spans="1:10" ht="13" x14ac:dyDescent="0.15">
      <c r="A27" s="1" t="s">
        <v>28</v>
      </c>
      <c r="B27" s="23">
        <v>8</v>
      </c>
      <c r="C27" s="23">
        <v>3</v>
      </c>
      <c r="D27" s="18">
        <f t="shared" si="2"/>
        <v>166.66666666666666</v>
      </c>
      <c r="E27" s="2">
        <f t="shared" si="8"/>
        <v>8</v>
      </c>
      <c r="F27" s="2">
        <f t="shared" si="9"/>
        <v>3</v>
      </c>
      <c r="G27" s="18">
        <f t="shared" si="0"/>
        <v>166.66666666666666</v>
      </c>
      <c r="H27" s="2">
        <f>+B27+'Febrero 2012'!C27+'Marzo 2012'!C27+'Abril 2012'!C27+'Mayo 2012'!C27+'Junio 2012'!C27+'Julio 2012'!C27+'Agosto 2012'!C27+'Septiembre 2012'!C27+'Octubre 2012'!C27+'Noviembre 2012'!C27+'Diciembre 2012'!C27</f>
        <v>39</v>
      </c>
      <c r="I27" s="2">
        <v>26</v>
      </c>
      <c r="J27" s="18">
        <f t="shared" si="1"/>
        <v>50</v>
      </c>
    </row>
    <row r="28" spans="1:10" x14ac:dyDescent="0.15">
      <c r="A28" s="8" t="s">
        <v>30</v>
      </c>
      <c r="B28" s="6">
        <f>SUM(B20:B27)</f>
        <v>154</v>
      </c>
      <c r="C28" s="6">
        <f>SUM(C20:C27)</f>
        <v>148</v>
      </c>
      <c r="D28" s="7">
        <f t="shared" si="2"/>
        <v>4.0540540540540544</v>
      </c>
      <c r="E28" s="6">
        <f>SUM(E20:E27)</f>
        <v>154</v>
      </c>
      <c r="F28" s="6">
        <f>SUM(F20:F27)</f>
        <v>148</v>
      </c>
      <c r="G28" s="7">
        <f>+(E28-F28)*100/F28</f>
        <v>4.0540540540540544</v>
      </c>
      <c r="H28" s="6">
        <f>SUM(H20:H27)</f>
        <v>1839</v>
      </c>
      <c r="I28" s="6">
        <f>SUM(I20:I27)</f>
        <v>1694</v>
      </c>
      <c r="J28" s="7">
        <f>+(H28-I28)*100/I28</f>
        <v>8.559622195985833</v>
      </c>
    </row>
    <row r="29" spans="1:10" ht="14" x14ac:dyDescent="0.15">
      <c r="A29" s="16" t="s">
        <v>27</v>
      </c>
      <c r="B29" s="14">
        <f>+B7+B13+B19+B28</f>
        <v>697</v>
      </c>
      <c r="C29" s="14">
        <f>+C7+C13+C19+C28</f>
        <v>763</v>
      </c>
      <c r="D29" s="15">
        <f t="shared" si="2"/>
        <v>-8.6500655307994752</v>
      </c>
      <c r="E29" s="14">
        <f t="shared" ref="E29:F29" si="10">+E7+E13+E19+E28</f>
        <v>697</v>
      </c>
      <c r="F29" s="14">
        <f t="shared" si="10"/>
        <v>763</v>
      </c>
      <c r="G29" s="15">
        <f>+(E29-F29)*100/F29</f>
        <v>-8.6500655307994752</v>
      </c>
      <c r="H29" s="14">
        <f t="shared" ref="H29:I29" si="11">+H7+H13+H19+H28</f>
        <v>9768</v>
      </c>
      <c r="I29" s="14">
        <f t="shared" si="11"/>
        <v>10156</v>
      </c>
      <c r="J29" s="15">
        <f>+(H29-I29)*100/I29</f>
        <v>-3.8204017329657347</v>
      </c>
    </row>
    <row r="30" spans="1:10" x14ac:dyDescent="0.15">
      <c r="A30" s="13" t="s">
        <v>31</v>
      </c>
      <c r="B30" s="13">
        <f>+B29-B7</f>
        <v>629</v>
      </c>
      <c r="C30" s="13">
        <f t="shared" ref="C30:F30" si="12">+C29-C7</f>
        <v>664</v>
      </c>
      <c r="D30" s="12">
        <f t="shared" si="2"/>
        <v>-5.2710843373493974</v>
      </c>
      <c r="E30" s="13">
        <f t="shared" si="12"/>
        <v>629</v>
      </c>
      <c r="F30" s="13">
        <f t="shared" si="12"/>
        <v>664</v>
      </c>
      <c r="G30" s="12">
        <f>+(E30-F30)*100/F30</f>
        <v>-5.2710843373493974</v>
      </c>
      <c r="H30" s="13">
        <f t="shared" ref="H30:I30" si="13">+H29-H7</f>
        <v>8597</v>
      </c>
      <c r="I30" s="13">
        <f t="shared" si="13"/>
        <v>8811</v>
      </c>
      <c r="J30" s="12">
        <f>+(H30-I30)*100/I30</f>
        <v>-2.4287822040631029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EA02-6523-7644-994D-890E4D037DF5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37</v>
      </c>
      <c r="C4" s="2">
        <f>+'Julio 2022'!B4</f>
        <v>42</v>
      </c>
      <c r="D4" s="18">
        <f>+(B4-C4)*100/C4</f>
        <v>-11.904761904761905</v>
      </c>
      <c r="E4" s="2">
        <f>+B4+'Junio 2023'!E4</f>
        <v>335</v>
      </c>
      <c r="F4" s="2">
        <f>+C4+'Junio 2023'!F4</f>
        <v>310</v>
      </c>
      <c r="G4" s="18">
        <f t="shared" ref="G4:G27" si="0">+(E4-F4)*100/F4</f>
        <v>8.064516129032258</v>
      </c>
      <c r="H4" s="2">
        <f>+B4-C4+'Junio 2023'!H4</f>
        <v>583</v>
      </c>
      <c r="I4" s="22">
        <f>+'Julio 2022'!H4</f>
        <v>556</v>
      </c>
      <c r="J4" s="18">
        <f t="shared" ref="J4:J27" si="1">+(H4-I4)*100/I4</f>
        <v>4.8561151079136691</v>
      </c>
    </row>
    <row r="5" spans="1:10" ht="13" x14ac:dyDescent="0.15">
      <c r="A5" s="1" t="s">
        <v>5</v>
      </c>
      <c r="B5" s="2">
        <v>5</v>
      </c>
      <c r="C5" s="2">
        <f>+'Julio 2022'!B5</f>
        <v>5</v>
      </c>
      <c r="D5" s="18">
        <f t="shared" ref="D5:D6" si="2">+(B5-C5)*100/C5</f>
        <v>0</v>
      </c>
      <c r="E5" s="2">
        <f>+B5+'Junio 2023'!E5</f>
        <v>83</v>
      </c>
      <c r="F5" s="2">
        <f>+C5+'Junio 2023'!F5</f>
        <v>58</v>
      </c>
      <c r="G5" s="18">
        <f t="shared" si="0"/>
        <v>43.103448275862071</v>
      </c>
      <c r="H5" s="2">
        <f>+B5-C5+'Junio 2023'!H5</f>
        <v>123</v>
      </c>
      <c r="I5" s="22">
        <f>+'Julio 2022'!H5</f>
        <v>129</v>
      </c>
      <c r="J5" s="18">
        <f t="shared" si="1"/>
        <v>-4.6511627906976747</v>
      </c>
    </row>
    <row r="6" spans="1:10" ht="13" x14ac:dyDescent="0.15">
      <c r="A6" s="1" t="s">
        <v>6</v>
      </c>
      <c r="B6" s="2">
        <v>16</v>
      </c>
      <c r="C6" s="2">
        <f>+'Julio 2022'!B6</f>
        <v>15</v>
      </c>
      <c r="D6" s="18">
        <f t="shared" si="2"/>
        <v>6.666666666666667</v>
      </c>
      <c r="E6" s="2">
        <f>+B6+'Junio 2023'!E6</f>
        <v>119</v>
      </c>
      <c r="F6" s="2">
        <f>+C6+'Junio 2023'!F6</f>
        <v>128</v>
      </c>
      <c r="G6" s="18">
        <f t="shared" si="0"/>
        <v>-7.03125</v>
      </c>
      <c r="H6" s="2">
        <f>+B6-C6+'Junio 2023'!H6</f>
        <v>212</v>
      </c>
      <c r="I6" s="22">
        <f>+'Julio 2022'!H6</f>
        <v>314</v>
      </c>
      <c r="J6" s="18">
        <f t="shared" si="1"/>
        <v>-32.484076433121018</v>
      </c>
    </row>
    <row r="7" spans="1:10" x14ac:dyDescent="0.15">
      <c r="A7" s="8" t="s">
        <v>1</v>
      </c>
      <c r="B7" s="6">
        <f>SUM(B4:B6)</f>
        <v>58</v>
      </c>
      <c r="C7" s="6">
        <f>SUM(C4:C6)</f>
        <v>62</v>
      </c>
      <c r="D7" s="7">
        <f>+(B7-C7)*100/C7</f>
        <v>-6.4516129032258061</v>
      </c>
      <c r="E7" s="6">
        <f>SUM(E4:E6)</f>
        <v>537</v>
      </c>
      <c r="F7" s="6">
        <f>SUM(F4:F6)</f>
        <v>496</v>
      </c>
      <c r="G7" s="7">
        <f t="shared" si="0"/>
        <v>8.2661290322580641</v>
      </c>
      <c r="H7" s="6">
        <f>SUM(H4:H6)</f>
        <v>918</v>
      </c>
      <c r="I7" s="6">
        <f>SUM(I4:I6)</f>
        <v>999</v>
      </c>
      <c r="J7" s="7">
        <f t="shared" si="1"/>
        <v>-8.1081081081081088</v>
      </c>
    </row>
    <row r="8" spans="1:10" ht="13" x14ac:dyDescent="0.15">
      <c r="A8" s="1" t="s">
        <v>7</v>
      </c>
      <c r="B8" s="2">
        <v>22</v>
      </c>
      <c r="C8" s="2">
        <f>+'Julio 2022'!B8</f>
        <v>11</v>
      </c>
      <c r="D8" s="18">
        <f t="shared" ref="D8:D27" si="3">+(B8-C8)*100/C8</f>
        <v>100</v>
      </c>
      <c r="E8" s="2">
        <f>+B8+'Junio 2023'!E8</f>
        <v>107</v>
      </c>
      <c r="F8" s="2">
        <f>+C8+'Junio 2023'!F8</f>
        <v>104</v>
      </c>
      <c r="G8" s="18">
        <f t="shared" si="0"/>
        <v>2.8846153846153846</v>
      </c>
      <c r="H8" s="2">
        <f>+B8-C8+'Junio 2023'!H8</f>
        <v>212</v>
      </c>
      <c r="I8" s="22">
        <f>+'Julio 2022'!H8</f>
        <v>175</v>
      </c>
      <c r="J8" s="18">
        <f t="shared" si="1"/>
        <v>21.142857142857142</v>
      </c>
    </row>
    <row r="9" spans="1:10" ht="13" x14ac:dyDescent="0.15">
      <c r="A9" s="1" t="s">
        <v>8</v>
      </c>
      <c r="B9" s="2">
        <v>5</v>
      </c>
      <c r="C9" s="2">
        <f>+'Julio 2022'!B9</f>
        <v>10</v>
      </c>
      <c r="D9" s="18">
        <f t="shared" si="3"/>
        <v>-50</v>
      </c>
      <c r="E9" s="2">
        <f>+B9+'Junio 2023'!E9</f>
        <v>52</v>
      </c>
      <c r="F9" s="2">
        <f>+C9+'Junio 2023'!F9</f>
        <v>61</v>
      </c>
      <c r="G9" s="18">
        <f t="shared" si="0"/>
        <v>-14.754098360655737</v>
      </c>
      <c r="H9" s="2">
        <f>+B9-C9+'Junio 2023'!H9</f>
        <v>89</v>
      </c>
      <c r="I9" s="22">
        <f>+'Julio 2022'!H9</f>
        <v>88</v>
      </c>
      <c r="J9" s="18">
        <f t="shared" si="1"/>
        <v>1.1363636363636365</v>
      </c>
    </row>
    <row r="10" spans="1:10" ht="13" x14ac:dyDescent="0.15">
      <c r="A10" s="1" t="s">
        <v>9</v>
      </c>
      <c r="B10" s="2">
        <v>40</v>
      </c>
      <c r="C10" s="2">
        <f>+'Julio 2022'!B10</f>
        <v>32</v>
      </c>
      <c r="D10" s="18">
        <f t="shared" si="3"/>
        <v>25</v>
      </c>
      <c r="E10" s="2">
        <f>+B10+'Junio 2023'!E10</f>
        <v>306</v>
      </c>
      <c r="F10" s="2">
        <f>+C10+'Junio 2023'!F10</f>
        <v>227</v>
      </c>
      <c r="G10" s="18">
        <f t="shared" si="0"/>
        <v>34.801762114537446</v>
      </c>
      <c r="H10" s="2">
        <f>+B10-C10+'Junio 2023'!H10</f>
        <v>573</v>
      </c>
      <c r="I10" s="22">
        <f>+'Julio 2022'!H10</f>
        <v>429</v>
      </c>
      <c r="J10" s="18">
        <f t="shared" si="1"/>
        <v>33.566433566433567</v>
      </c>
    </row>
    <row r="11" spans="1:10" ht="13" x14ac:dyDescent="0.15">
      <c r="A11" s="1" t="s">
        <v>10</v>
      </c>
      <c r="B11" s="2">
        <v>15</v>
      </c>
      <c r="C11" s="2">
        <f>+'Julio 2022'!B11</f>
        <v>27</v>
      </c>
      <c r="D11" s="18">
        <f t="shared" si="3"/>
        <v>-44.444444444444443</v>
      </c>
      <c r="E11" s="2">
        <f>+B11+'Junio 2023'!E11</f>
        <v>112</v>
      </c>
      <c r="F11" s="2">
        <f>+C11+'Junio 2023'!F11</f>
        <v>320</v>
      </c>
      <c r="G11" s="18">
        <f t="shared" si="0"/>
        <v>-65</v>
      </c>
      <c r="H11" s="2">
        <f>+B11-C11+'Junio 2023'!H11</f>
        <v>240</v>
      </c>
      <c r="I11" s="22">
        <f>+'Julio 2022'!H11</f>
        <v>542</v>
      </c>
      <c r="J11" s="18">
        <f t="shared" si="1"/>
        <v>-55.719557195571959</v>
      </c>
    </row>
    <row r="12" spans="1:10" ht="13" x14ac:dyDescent="0.15">
      <c r="A12" s="1" t="s">
        <v>11</v>
      </c>
      <c r="B12" s="2">
        <v>39</v>
      </c>
      <c r="C12" s="2">
        <f>+'Julio 2022'!B12</f>
        <v>82</v>
      </c>
      <c r="D12" s="18">
        <f t="shared" si="3"/>
        <v>-52.439024390243901</v>
      </c>
      <c r="E12" s="2">
        <f>+B12+'Junio 2023'!E12</f>
        <v>322</v>
      </c>
      <c r="F12" s="2">
        <f>+C12+'Junio 2023'!F12</f>
        <v>815</v>
      </c>
      <c r="G12" s="18">
        <f t="shared" si="0"/>
        <v>-60.490797546012267</v>
      </c>
      <c r="H12" s="2">
        <f>+B12-C12+'Junio 2023'!H12</f>
        <v>808</v>
      </c>
      <c r="I12" s="22">
        <f>+'Julio 2022'!H12</f>
        <v>1562</v>
      </c>
      <c r="J12" s="18">
        <f t="shared" si="1"/>
        <v>-48.271446862996157</v>
      </c>
    </row>
    <row r="13" spans="1:10" x14ac:dyDescent="0.15">
      <c r="A13" s="8" t="s">
        <v>2</v>
      </c>
      <c r="B13" s="6">
        <f>SUM(B8:B12)</f>
        <v>121</v>
      </c>
      <c r="C13" s="6">
        <f>SUM(C8:C12)</f>
        <v>162</v>
      </c>
      <c r="D13" s="7">
        <f t="shared" si="3"/>
        <v>-25.308641975308642</v>
      </c>
      <c r="E13" s="6">
        <f>SUM(E8:E12)</f>
        <v>899</v>
      </c>
      <c r="F13" s="6">
        <f>SUM(F8:F12)</f>
        <v>1527</v>
      </c>
      <c r="G13" s="7">
        <f t="shared" si="0"/>
        <v>-41.126391617550752</v>
      </c>
      <c r="H13" s="6">
        <f>SUM(H8:H12)</f>
        <v>1922</v>
      </c>
      <c r="I13" s="6">
        <f>SUM(I8:I12)</f>
        <v>2796</v>
      </c>
      <c r="J13" s="7">
        <f t="shared" si="1"/>
        <v>-31.258941344778254</v>
      </c>
    </row>
    <row r="14" spans="1:10" ht="13" x14ac:dyDescent="0.15">
      <c r="A14" s="1" t="s">
        <v>12</v>
      </c>
      <c r="B14" s="2">
        <v>57</v>
      </c>
      <c r="C14" s="2">
        <f>+'Julio 2022'!B14</f>
        <v>76</v>
      </c>
      <c r="D14" s="18">
        <f t="shared" si="3"/>
        <v>-25</v>
      </c>
      <c r="E14" s="2">
        <f>+B14+'Junio 2023'!E14</f>
        <v>437</v>
      </c>
      <c r="F14" s="2">
        <f>+C14+'Junio 2023'!F14</f>
        <v>708</v>
      </c>
      <c r="G14" s="18">
        <f t="shared" si="0"/>
        <v>-38.27683615819209</v>
      </c>
      <c r="H14" s="2">
        <f>+B14-C14+'Junio 2023'!H14</f>
        <v>912</v>
      </c>
      <c r="I14" s="22">
        <f>+'Julio 2022'!H14</f>
        <v>1272</v>
      </c>
      <c r="J14" s="18">
        <f t="shared" si="1"/>
        <v>-28.30188679245283</v>
      </c>
    </row>
    <row r="15" spans="1:10" ht="13" x14ac:dyDescent="0.15">
      <c r="A15" s="1" t="s">
        <v>13</v>
      </c>
      <c r="B15" s="2">
        <v>90</v>
      </c>
      <c r="C15" s="2">
        <f>+'Julio 2022'!B15</f>
        <v>44</v>
      </c>
      <c r="D15" s="18">
        <f t="shared" si="3"/>
        <v>104.54545454545455</v>
      </c>
      <c r="E15" s="2">
        <f>+B15+'Junio 2023'!E15</f>
        <v>489</v>
      </c>
      <c r="F15" s="2">
        <f>+C15+'Junio 2023'!F15</f>
        <v>421</v>
      </c>
      <c r="G15" s="18">
        <f t="shared" si="0"/>
        <v>16.152019002375297</v>
      </c>
      <c r="H15" s="2">
        <f>+B15-C15+'Junio 2023'!H15</f>
        <v>947</v>
      </c>
      <c r="I15" s="22">
        <f>+'Julio 2022'!H15</f>
        <v>878</v>
      </c>
      <c r="J15" s="18">
        <f t="shared" si="1"/>
        <v>7.8587699316628701</v>
      </c>
    </row>
    <row r="16" spans="1:10" ht="13" x14ac:dyDescent="0.15">
      <c r="A16" s="1" t="s">
        <v>14</v>
      </c>
      <c r="B16" s="2">
        <v>22</v>
      </c>
      <c r="C16" s="2">
        <f>+'Julio 2022'!B16</f>
        <v>23</v>
      </c>
      <c r="D16" s="18">
        <f t="shared" si="3"/>
        <v>-4.3478260869565215</v>
      </c>
      <c r="E16" s="2">
        <f>+B16+'Junio 2023'!E16</f>
        <v>153</v>
      </c>
      <c r="F16" s="2">
        <f>+C16+'Junio 2023'!F16</f>
        <v>185</v>
      </c>
      <c r="G16" s="18">
        <f t="shared" si="0"/>
        <v>-17.297297297297298</v>
      </c>
      <c r="H16" s="2">
        <f>+B16-C16+'Junio 2023'!H16</f>
        <v>372</v>
      </c>
      <c r="I16" s="22">
        <f>+'Julio 2022'!H16</f>
        <v>379</v>
      </c>
      <c r="J16" s="18">
        <f t="shared" si="1"/>
        <v>-1.8469656992084433</v>
      </c>
    </row>
    <row r="17" spans="1:10" ht="13" x14ac:dyDescent="0.15">
      <c r="A17" s="1" t="s">
        <v>15</v>
      </c>
      <c r="B17" s="2">
        <v>26</v>
      </c>
      <c r="C17" s="2">
        <f>+'Julio 2022'!B17</f>
        <v>34</v>
      </c>
      <c r="D17" s="18">
        <f t="shared" si="3"/>
        <v>-23.529411764705884</v>
      </c>
      <c r="E17" s="2">
        <f>+B17+'Junio 2023'!E17</f>
        <v>221</v>
      </c>
      <c r="F17" s="2">
        <f>+C17+'Junio 2023'!F17</f>
        <v>239</v>
      </c>
      <c r="G17" s="18">
        <f t="shared" si="0"/>
        <v>-7.531380753138075</v>
      </c>
      <c r="H17" s="2">
        <f>+B17-C17+'Junio 2023'!H17</f>
        <v>472</v>
      </c>
      <c r="I17" s="22">
        <f>+'Julio 2022'!H17</f>
        <v>477</v>
      </c>
      <c r="J17" s="18">
        <f t="shared" si="1"/>
        <v>-1.0482180293501049</v>
      </c>
    </row>
    <row r="18" spans="1:10" ht="13" x14ac:dyDescent="0.15">
      <c r="A18" s="1" t="s">
        <v>29</v>
      </c>
      <c r="B18" s="2">
        <v>32</v>
      </c>
      <c r="C18" s="2">
        <f>+'Julio 2022'!B18</f>
        <v>28</v>
      </c>
      <c r="D18" s="18">
        <f t="shared" si="3"/>
        <v>14.285714285714286</v>
      </c>
      <c r="E18" s="2">
        <f>+B18+'Junio 2023'!E18</f>
        <v>188</v>
      </c>
      <c r="F18" s="2">
        <f>+C18+'Junio 2023'!F18</f>
        <v>242</v>
      </c>
      <c r="G18" s="18">
        <f t="shared" si="0"/>
        <v>-22.314049586776861</v>
      </c>
      <c r="H18" s="2">
        <f>+B18-C18+'Junio 2023'!H18</f>
        <v>384</v>
      </c>
      <c r="I18" s="22">
        <f>+'Julio 2022'!H18</f>
        <v>436</v>
      </c>
      <c r="J18" s="18">
        <f t="shared" si="1"/>
        <v>-11.926605504587156</v>
      </c>
    </row>
    <row r="19" spans="1:10" x14ac:dyDescent="0.15">
      <c r="A19" s="8" t="s">
        <v>3</v>
      </c>
      <c r="B19" s="6">
        <f>SUM(B14:B18)</f>
        <v>227</v>
      </c>
      <c r="C19" s="6">
        <f>SUM(C14:C18)</f>
        <v>205</v>
      </c>
      <c r="D19" s="7">
        <f t="shared" si="3"/>
        <v>10.731707317073171</v>
      </c>
      <c r="E19" s="6">
        <f>SUM(E14:E18)</f>
        <v>1488</v>
      </c>
      <c r="F19" s="6">
        <f>SUM(F14:F18)</f>
        <v>1795</v>
      </c>
      <c r="G19" s="7">
        <f t="shared" si="0"/>
        <v>-17.103064066852369</v>
      </c>
      <c r="H19" s="6">
        <f>SUM(H14:H18)</f>
        <v>3087</v>
      </c>
      <c r="I19" s="6">
        <f>SUM(I14:I18)</f>
        <v>3442</v>
      </c>
      <c r="J19" s="7">
        <f t="shared" si="1"/>
        <v>-10.31377106333527</v>
      </c>
    </row>
    <row r="20" spans="1:10" ht="13" x14ac:dyDescent="0.15">
      <c r="A20" s="1" t="s">
        <v>16</v>
      </c>
      <c r="B20" s="2">
        <v>20</v>
      </c>
      <c r="C20" s="2">
        <f>+'Julio 2022'!B20</f>
        <v>36</v>
      </c>
      <c r="D20" s="18">
        <f t="shared" si="3"/>
        <v>-44.444444444444443</v>
      </c>
      <c r="E20" s="2">
        <f>+B20+'Junio 2023'!E20</f>
        <v>175</v>
      </c>
      <c r="F20" s="2">
        <f>+C20+'Junio 2023'!F20</f>
        <v>204</v>
      </c>
      <c r="G20" s="18">
        <f t="shared" si="0"/>
        <v>-14.215686274509803</v>
      </c>
      <c r="H20" s="2">
        <f>+B20-C20+'Junio 2023'!H20</f>
        <v>335</v>
      </c>
      <c r="I20" s="22">
        <f>+'Julio 2022'!H20</f>
        <v>385</v>
      </c>
      <c r="J20" s="18">
        <f t="shared" si="1"/>
        <v>-12.987012987012987</v>
      </c>
    </row>
    <row r="21" spans="1:10" ht="13" x14ac:dyDescent="0.15">
      <c r="A21" s="1" t="s">
        <v>17</v>
      </c>
      <c r="B21" s="2">
        <v>12</v>
      </c>
      <c r="C21" s="2">
        <f>+'Julio 2022'!B21</f>
        <v>12</v>
      </c>
      <c r="D21" s="18">
        <f t="shared" si="3"/>
        <v>0</v>
      </c>
      <c r="E21" s="2">
        <f>+B21+'Junio 2023'!E21</f>
        <v>85</v>
      </c>
      <c r="F21" s="2">
        <f>+C21+'Junio 2023'!F21</f>
        <v>78</v>
      </c>
      <c r="G21" s="18">
        <f t="shared" si="0"/>
        <v>8.9743589743589745</v>
      </c>
      <c r="H21" s="2">
        <f>+B21-C21+'Junio 2023'!H21</f>
        <v>181</v>
      </c>
      <c r="I21" s="22">
        <f>+'Julio 2022'!H21</f>
        <v>173</v>
      </c>
      <c r="J21" s="18">
        <f t="shared" si="1"/>
        <v>4.6242774566473992</v>
      </c>
    </row>
    <row r="22" spans="1:10" ht="13" x14ac:dyDescent="0.15">
      <c r="A22" s="1" t="s">
        <v>19</v>
      </c>
      <c r="B22" s="2">
        <v>23</v>
      </c>
      <c r="C22" s="2">
        <f>+'Julio 2022'!B22</f>
        <v>27</v>
      </c>
      <c r="D22" s="18">
        <f t="shared" si="3"/>
        <v>-14.814814814814815</v>
      </c>
      <c r="E22" s="2">
        <f>+B22+'Junio 2023'!E22</f>
        <v>176</v>
      </c>
      <c r="F22" s="2">
        <f>+C22+'Junio 2023'!F22</f>
        <v>186</v>
      </c>
      <c r="G22" s="18">
        <f t="shared" si="0"/>
        <v>-5.376344086021505</v>
      </c>
      <c r="H22" s="2">
        <f>+B22-C22+'Junio 2023'!H22</f>
        <v>365</v>
      </c>
      <c r="I22" s="22">
        <f>+'Julio 2022'!H22</f>
        <v>383</v>
      </c>
      <c r="J22" s="18">
        <f t="shared" si="1"/>
        <v>-4.6997389033942563</v>
      </c>
    </row>
    <row r="23" spans="1:10" ht="13" x14ac:dyDescent="0.15">
      <c r="A23" s="1" t="s">
        <v>18</v>
      </c>
      <c r="B23" s="2">
        <v>4</v>
      </c>
      <c r="C23" s="2">
        <f>+'Julio 2022'!B23</f>
        <v>4</v>
      </c>
      <c r="D23" s="18">
        <f t="shared" si="3"/>
        <v>0</v>
      </c>
      <c r="E23" s="2">
        <f>+B23+'Junio 2023'!E23</f>
        <v>49</v>
      </c>
      <c r="F23" s="2">
        <f>+C23+'Junio 2023'!F23</f>
        <v>62</v>
      </c>
      <c r="G23" s="18">
        <f t="shared" si="0"/>
        <v>-20.967741935483872</v>
      </c>
      <c r="H23" s="2">
        <f>+B23-C23+'Junio 2023'!H23</f>
        <v>94</v>
      </c>
      <c r="I23" s="22">
        <f>+'Julio 2022'!H23</f>
        <v>120</v>
      </c>
      <c r="J23" s="18">
        <f t="shared" si="1"/>
        <v>-21.666666666666668</v>
      </c>
    </row>
    <row r="24" spans="1:10" ht="13" x14ac:dyDescent="0.15">
      <c r="A24" s="1" t="s">
        <v>20</v>
      </c>
      <c r="B24" s="2">
        <v>8</v>
      </c>
      <c r="C24" s="2">
        <f>+'Julio 2022'!B24</f>
        <v>13</v>
      </c>
      <c r="D24" s="18">
        <f t="shared" si="3"/>
        <v>-38.46153846153846</v>
      </c>
      <c r="E24" s="2">
        <f>+B24+'Junio 2023'!E24</f>
        <v>105</v>
      </c>
      <c r="F24" s="2">
        <f>+C24+'Junio 2023'!F24</f>
        <v>140</v>
      </c>
      <c r="G24" s="18">
        <f t="shared" si="0"/>
        <v>-25</v>
      </c>
      <c r="H24" s="2">
        <f>+B24-C24+'Junio 2023'!H24</f>
        <v>235</v>
      </c>
      <c r="I24" s="22">
        <f>+'Julio 2022'!H24</f>
        <v>345</v>
      </c>
      <c r="J24" s="18">
        <f t="shared" si="1"/>
        <v>-31.884057971014492</v>
      </c>
    </row>
    <row r="25" spans="1:10" ht="13" x14ac:dyDescent="0.15">
      <c r="A25" s="1" t="s">
        <v>22</v>
      </c>
      <c r="B25" s="2">
        <v>58</v>
      </c>
      <c r="C25" s="2">
        <f>+'Julio 2022'!B25</f>
        <v>68</v>
      </c>
      <c r="D25" s="18">
        <f t="shared" si="3"/>
        <v>-14.705882352941176</v>
      </c>
      <c r="E25" s="2">
        <f>+B25+'Junio 2023'!E25</f>
        <v>398</v>
      </c>
      <c r="F25" s="2">
        <f>+C25+'Junio 2023'!F25</f>
        <v>363</v>
      </c>
      <c r="G25" s="18">
        <f t="shared" si="0"/>
        <v>9.6418732782369148</v>
      </c>
      <c r="H25" s="2">
        <f>+B25-C25+'Junio 2023'!H25</f>
        <v>807</v>
      </c>
      <c r="I25" s="22">
        <f>+'Julio 2022'!H25</f>
        <v>740</v>
      </c>
      <c r="J25" s="18">
        <f t="shared" si="1"/>
        <v>9.0540540540540544</v>
      </c>
    </row>
    <row r="26" spans="1:10" ht="13" x14ac:dyDescent="0.15">
      <c r="A26" s="1" t="s">
        <v>21</v>
      </c>
      <c r="B26" s="2">
        <v>28</v>
      </c>
      <c r="C26" s="2">
        <f>+'Julio 2022'!B26</f>
        <v>14</v>
      </c>
      <c r="D26" s="18">
        <f t="shared" si="3"/>
        <v>100</v>
      </c>
      <c r="E26" s="2">
        <f>+B26+'Junio 2023'!E26</f>
        <v>202</v>
      </c>
      <c r="F26" s="2">
        <f>+C26+'Junio 2023'!F26</f>
        <v>120</v>
      </c>
      <c r="G26" s="18">
        <f t="shared" si="0"/>
        <v>68.333333333333329</v>
      </c>
      <c r="H26" s="2">
        <f>+B26-C26+'Junio 2023'!H26</f>
        <v>357</v>
      </c>
      <c r="I26" s="22">
        <f>+'Julio 2022'!H26</f>
        <v>215</v>
      </c>
      <c r="J26" s="18">
        <f t="shared" si="1"/>
        <v>66.04651162790698</v>
      </c>
    </row>
    <row r="27" spans="1:10" ht="13" x14ac:dyDescent="0.15">
      <c r="A27" s="1" t="s">
        <v>28</v>
      </c>
      <c r="B27" s="2">
        <v>16</v>
      </c>
      <c r="C27" s="2">
        <f>+'Julio 2022'!B27</f>
        <v>20</v>
      </c>
      <c r="D27" s="18">
        <f t="shared" si="3"/>
        <v>-20</v>
      </c>
      <c r="E27" s="2">
        <f>+B27+'Junio 2023'!E27</f>
        <v>88</v>
      </c>
      <c r="F27" s="2">
        <f>+C27+'Junio 2023'!F27</f>
        <v>99</v>
      </c>
      <c r="G27" s="18">
        <f t="shared" si="0"/>
        <v>-11.111111111111111</v>
      </c>
      <c r="H27" s="2">
        <f>+B27-C27+'Junio 2023'!H27</f>
        <v>195</v>
      </c>
      <c r="I27" s="22">
        <f>+'Julio 2022'!H27</f>
        <v>206</v>
      </c>
      <c r="J27" s="18">
        <f t="shared" si="1"/>
        <v>-5.3398058252427187</v>
      </c>
    </row>
    <row r="28" spans="1:10" x14ac:dyDescent="0.15">
      <c r="A28" s="8" t="s">
        <v>30</v>
      </c>
      <c r="B28" s="6">
        <f>SUM(B20:B27)</f>
        <v>169</v>
      </c>
      <c r="C28" s="6">
        <f>SUM(C20:C27)</f>
        <v>194</v>
      </c>
      <c r="D28" s="7">
        <f>+(B28-C28)*100/C28</f>
        <v>-12.88659793814433</v>
      </c>
      <c r="E28" s="6">
        <f>SUM(E20:E27)</f>
        <v>1278</v>
      </c>
      <c r="F28" s="6">
        <f>SUM(F20:F27)</f>
        <v>1252</v>
      </c>
      <c r="G28" s="7">
        <f>+(E28-F28)*100/F28</f>
        <v>2.0766773162939298</v>
      </c>
      <c r="H28" s="6">
        <f>SUM(H20:H27)</f>
        <v>2569</v>
      </c>
      <c r="I28" s="6">
        <f>SUM(I20:I27)</f>
        <v>2567</v>
      </c>
      <c r="J28" s="7">
        <f>+(H28-I28)*100/I28</f>
        <v>7.7911959485781071E-2</v>
      </c>
    </row>
    <row r="29" spans="1:10" ht="14" x14ac:dyDescent="0.15">
      <c r="A29" s="16" t="s">
        <v>27</v>
      </c>
      <c r="B29" s="14">
        <f>+B7+B13+B19+B28</f>
        <v>575</v>
      </c>
      <c r="C29" s="14">
        <f>+C7+C13+C19+C28</f>
        <v>623</v>
      </c>
      <c r="D29" s="15">
        <f>+(B29-C29)*100/C29</f>
        <v>-7.704654895666132</v>
      </c>
      <c r="E29" s="14">
        <f t="shared" ref="E29:I29" si="4">+E7+E13+E19+E28</f>
        <v>4202</v>
      </c>
      <c r="F29" s="14">
        <f t="shared" si="4"/>
        <v>5070</v>
      </c>
      <c r="G29" s="15">
        <f>+(E29-F29)*100/F29</f>
        <v>-17.120315581854044</v>
      </c>
      <c r="H29" s="14">
        <f t="shared" si="4"/>
        <v>8496</v>
      </c>
      <c r="I29" s="14">
        <f t="shared" si="4"/>
        <v>9804</v>
      </c>
      <c r="J29" s="15">
        <f>+(H29-I29)*100/I29</f>
        <v>-13.341493268053856</v>
      </c>
    </row>
    <row r="30" spans="1:10" x14ac:dyDescent="0.15">
      <c r="A30" s="13" t="s">
        <v>31</v>
      </c>
      <c r="B30" s="13">
        <f>+B29-B7</f>
        <v>517</v>
      </c>
      <c r="C30" s="13">
        <f>+C29-C7</f>
        <v>561</v>
      </c>
      <c r="D30" s="12">
        <f>+(B30-C30)*100/C30</f>
        <v>-7.8431372549019605</v>
      </c>
      <c r="E30" s="13">
        <f t="shared" ref="E30:I30" si="5">+E29-E7</f>
        <v>3665</v>
      </c>
      <c r="F30" s="13">
        <f t="shared" si="5"/>
        <v>4574</v>
      </c>
      <c r="G30" s="12">
        <f>+(E30-F30)*100/F30</f>
        <v>-19.873196327066026</v>
      </c>
      <c r="H30" s="13">
        <f t="shared" si="5"/>
        <v>7578</v>
      </c>
      <c r="I30" s="13">
        <f t="shared" si="5"/>
        <v>8805</v>
      </c>
      <c r="J30" s="12">
        <f>+(H30-I30)*100/I30</f>
        <v>-13.93526405451448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A0B2-000A-AA4C-B147-F2A08E6F3E2D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62</v>
      </c>
      <c r="C4" s="2">
        <f>+'Junio 2022'!B4</f>
        <v>58</v>
      </c>
      <c r="D4" s="18">
        <f>+(B4-C4)*100/C4</f>
        <v>6.8965517241379306</v>
      </c>
      <c r="E4" s="2">
        <f>+B4+'Mayo 2023'!E4</f>
        <v>298</v>
      </c>
      <c r="F4" s="2">
        <f>+C4+'Mayo 2023'!F4</f>
        <v>268</v>
      </c>
      <c r="G4" s="18">
        <f t="shared" ref="G4:G27" si="0">+(E4-F4)*100/F4</f>
        <v>11.194029850746269</v>
      </c>
      <c r="H4" s="2">
        <f>+B4-C4+'Mayo 2023'!H4</f>
        <v>588</v>
      </c>
      <c r="I4" s="22">
        <f>+'Junio 2022'!H4</f>
        <v>554</v>
      </c>
      <c r="J4" s="18">
        <f t="shared" ref="J4:J27" si="1">+(H4-I4)*100/I4</f>
        <v>6.1371841155234659</v>
      </c>
    </row>
    <row r="5" spans="1:10" ht="13" x14ac:dyDescent="0.15">
      <c r="A5" s="1" t="s">
        <v>5</v>
      </c>
      <c r="B5" s="2">
        <v>23</v>
      </c>
      <c r="C5" s="2">
        <f>+'Junio 2022'!B5</f>
        <v>5</v>
      </c>
      <c r="D5" s="18">
        <f t="shared" ref="D5:D6" si="2">+(B5-C5)*100/C5</f>
        <v>360</v>
      </c>
      <c r="E5" s="2">
        <f>+B5+'Mayo 2023'!E5</f>
        <v>78</v>
      </c>
      <c r="F5" s="2">
        <f>+C5+'Mayo 2023'!F5</f>
        <v>53</v>
      </c>
      <c r="G5" s="18">
        <f t="shared" si="0"/>
        <v>47.169811320754718</v>
      </c>
      <c r="H5" s="2">
        <f>+B5-C5+'Mayo 2023'!H5</f>
        <v>123</v>
      </c>
      <c r="I5" s="22">
        <f>+'Junio 2022'!H5</f>
        <v>142</v>
      </c>
      <c r="J5" s="18">
        <f t="shared" si="1"/>
        <v>-13.380281690140846</v>
      </c>
    </row>
    <row r="6" spans="1:10" ht="13" x14ac:dyDescent="0.15">
      <c r="A6" s="1" t="s">
        <v>6</v>
      </c>
      <c r="B6" s="2">
        <v>14</v>
      </c>
      <c r="C6" s="2">
        <f>+'Junio 2022'!B6</f>
        <v>15</v>
      </c>
      <c r="D6" s="18">
        <f t="shared" si="2"/>
        <v>-6.666666666666667</v>
      </c>
      <c r="E6" s="2">
        <f>+B6+'Mayo 2023'!E6</f>
        <v>103</v>
      </c>
      <c r="F6" s="2">
        <f>+C6+'Mayo 2023'!F6</f>
        <v>113</v>
      </c>
      <c r="G6" s="18">
        <f t="shared" si="0"/>
        <v>-8.8495575221238933</v>
      </c>
      <c r="H6" s="2">
        <f>+B6-C6+'Mayo 2023'!H6</f>
        <v>211</v>
      </c>
      <c r="I6" s="22">
        <f>+'Junio 2022'!H6</f>
        <v>330</v>
      </c>
      <c r="J6" s="18">
        <f t="shared" si="1"/>
        <v>-36.060606060606062</v>
      </c>
    </row>
    <row r="7" spans="1:10" x14ac:dyDescent="0.15">
      <c r="A7" s="8" t="s">
        <v>1</v>
      </c>
      <c r="B7" s="6">
        <f>SUM(B4:B6)</f>
        <v>99</v>
      </c>
      <c r="C7" s="6">
        <f>SUM(C4:C6)</f>
        <v>78</v>
      </c>
      <c r="D7" s="7">
        <f>+(B7-C7)*100/C7</f>
        <v>26.923076923076923</v>
      </c>
      <c r="E7" s="6">
        <f>SUM(E4:E6)</f>
        <v>479</v>
      </c>
      <c r="F7" s="6">
        <f>SUM(F4:F6)</f>
        <v>434</v>
      </c>
      <c r="G7" s="7">
        <f t="shared" si="0"/>
        <v>10.368663594470046</v>
      </c>
      <c r="H7" s="6">
        <f>SUM(H4:H6)</f>
        <v>922</v>
      </c>
      <c r="I7" s="6">
        <f>SUM(I4:I6)</f>
        <v>1026</v>
      </c>
      <c r="J7" s="7">
        <f t="shared" si="1"/>
        <v>-10.1364522417154</v>
      </c>
    </row>
    <row r="8" spans="1:10" ht="13" x14ac:dyDescent="0.15">
      <c r="A8" s="1" t="s">
        <v>7</v>
      </c>
      <c r="B8" s="2">
        <v>17</v>
      </c>
      <c r="C8" s="2">
        <f>+'Junio 2022'!B8</f>
        <v>16</v>
      </c>
      <c r="D8" s="18">
        <f t="shared" ref="D8:D27" si="3">+(B8-C8)*100/C8</f>
        <v>6.25</v>
      </c>
      <c r="E8" s="2">
        <f>+B8+'Mayo 2023'!E8</f>
        <v>85</v>
      </c>
      <c r="F8" s="2">
        <f>+C8+'Mayo 2023'!F8</f>
        <v>93</v>
      </c>
      <c r="G8" s="18">
        <f t="shared" si="0"/>
        <v>-8.6021505376344081</v>
      </c>
      <c r="H8" s="2">
        <f>+B8-C8+'Mayo 2023'!H8</f>
        <v>201</v>
      </c>
      <c r="I8" s="22">
        <f>+'Junio 2022'!H8</f>
        <v>175</v>
      </c>
      <c r="J8" s="18">
        <f t="shared" si="1"/>
        <v>14.857142857142858</v>
      </c>
    </row>
    <row r="9" spans="1:10" ht="13" x14ac:dyDescent="0.15">
      <c r="A9" s="1" t="s">
        <v>8</v>
      </c>
      <c r="B9" s="2">
        <v>10</v>
      </c>
      <c r="C9" s="2">
        <f>+'Junio 2022'!B9</f>
        <v>11</v>
      </c>
      <c r="D9" s="18">
        <f t="shared" si="3"/>
        <v>-9.0909090909090917</v>
      </c>
      <c r="E9" s="2">
        <f>+B9+'Mayo 2023'!E9</f>
        <v>47</v>
      </c>
      <c r="F9" s="2">
        <f>+C9+'Mayo 2023'!F9</f>
        <v>51</v>
      </c>
      <c r="G9" s="18">
        <f t="shared" si="0"/>
        <v>-7.8431372549019605</v>
      </c>
      <c r="H9" s="2">
        <f>+B9-C9+'Mayo 2023'!H9</f>
        <v>94</v>
      </c>
      <c r="I9" s="22">
        <f>+'Junio 2022'!H9</f>
        <v>82</v>
      </c>
      <c r="J9" s="18">
        <f t="shared" si="1"/>
        <v>14.634146341463415</v>
      </c>
    </row>
    <row r="10" spans="1:10" ht="13" x14ac:dyDescent="0.15">
      <c r="A10" s="1" t="s">
        <v>9</v>
      </c>
      <c r="B10" s="2">
        <v>63</v>
      </c>
      <c r="C10" s="2">
        <f>+'Junio 2022'!B10</f>
        <v>48</v>
      </c>
      <c r="D10" s="18">
        <f t="shared" si="3"/>
        <v>31.25</v>
      </c>
      <c r="E10" s="2">
        <f>+B10+'Mayo 2023'!E10</f>
        <v>266</v>
      </c>
      <c r="F10" s="2">
        <f>+C10+'Mayo 2023'!F10</f>
        <v>195</v>
      </c>
      <c r="G10" s="18">
        <f t="shared" si="0"/>
        <v>36.410256410256409</v>
      </c>
      <c r="H10" s="2">
        <f>+B10-C10+'Mayo 2023'!H10</f>
        <v>565</v>
      </c>
      <c r="I10" s="22">
        <f>+'Junio 2022'!H10</f>
        <v>449</v>
      </c>
      <c r="J10" s="18">
        <f t="shared" si="1"/>
        <v>25.835189309576837</v>
      </c>
    </row>
    <row r="11" spans="1:10" ht="13" x14ac:dyDescent="0.15">
      <c r="A11" s="1" t="s">
        <v>10</v>
      </c>
      <c r="B11" s="2">
        <v>14</v>
      </c>
      <c r="C11" s="2">
        <f>+'Junio 2022'!B11</f>
        <v>58</v>
      </c>
      <c r="D11" s="18">
        <f t="shared" si="3"/>
        <v>-75.862068965517238</v>
      </c>
      <c r="E11" s="2">
        <f>+B11+'Mayo 2023'!E11</f>
        <v>97</v>
      </c>
      <c r="F11" s="2">
        <f>+C11+'Mayo 2023'!F11</f>
        <v>293</v>
      </c>
      <c r="G11" s="18">
        <f t="shared" si="0"/>
        <v>-66.894197952218434</v>
      </c>
      <c r="H11" s="2">
        <f>+B11-C11+'Mayo 2023'!H11</f>
        <v>252</v>
      </c>
      <c r="I11" s="22">
        <f>+'Junio 2022'!H11</f>
        <v>578</v>
      </c>
      <c r="J11" s="18">
        <f t="shared" si="1"/>
        <v>-56.401384083044981</v>
      </c>
    </row>
    <row r="12" spans="1:10" ht="13" x14ac:dyDescent="0.15">
      <c r="A12" s="1" t="s">
        <v>11</v>
      </c>
      <c r="B12" s="2">
        <v>69</v>
      </c>
      <c r="C12" s="2">
        <f>+'Junio 2022'!B12</f>
        <v>104</v>
      </c>
      <c r="D12" s="18">
        <f t="shared" si="3"/>
        <v>-33.653846153846153</v>
      </c>
      <c r="E12" s="2">
        <f>+B12+'Mayo 2023'!E12</f>
        <v>283</v>
      </c>
      <c r="F12" s="2">
        <f>+C12+'Mayo 2023'!F12</f>
        <v>733</v>
      </c>
      <c r="G12" s="18">
        <f t="shared" si="0"/>
        <v>-61.391541609822646</v>
      </c>
      <c r="H12" s="2">
        <f>+B12-C12+'Mayo 2023'!H12</f>
        <v>851</v>
      </c>
      <c r="I12" s="22">
        <f>+'Junio 2022'!H12</f>
        <v>1606</v>
      </c>
      <c r="J12" s="18">
        <f t="shared" si="1"/>
        <v>-47.011207970112082</v>
      </c>
    </row>
    <row r="13" spans="1:10" x14ac:dyDescent="0.15">
      <c r="A13" s="8" t="s">
        <v>2</v>
      </c>
      <c r="B13" s="6">
        <f>SUM(B8:B12)</f>
        <v>173</v>
      </c>
      <c r="C13" s="6">
        <f>SUM(C8:C12)</f>
        <v>237</v>
      </c>
      <c r="D13" s="7">
        <f t="shared" si="3"/>
        <v>-27.004219409282701</v>
      </c>
      <c r="E13" s="6">
        <f>SUM(E8:E12)</f>
        <v>778</v>
      </c>
      <c r="F13" s="6">
        <f>SUM(F8:F12)</f>
        <v>1365</v>
      </c>
      <c r="G13" s="7">
        <f t="shared" si="0"/>
        <v>-43.003663003663007</v>
      </c>
      <c r="H13" s="6">
        <f>SUM(H8:H12)</f>
        <v>1963</v>
      </c>
      <c r="I13" s="6">
        <f>SUM(I8:I12)</f>
        <v>2890</v>
      </c>
      <c r="J13" s="7">
        <f t="shared" si="1"/>
        <v>-32.076124567474047</v>
      </c>
    </row>
    <row r="14" spans="1:10" ht="13" x14ac:dyDescent="0.15">
      <c r="A14" s="1" t="s">
        <v>12</v>
      </c>
      <c r="B14" s="2">
        <v>73</v>
      </c>
      <c r="C14" s="2">
        <f>+'Junio 2022'!B14</f>
        <v>104</v>
      </c>
      <c r="D14" s="18">
        <f t="shared" si="3"/>
        <v>-29.807692307692307</v>
      </c>
      <c r="E14" s="2">
        <f>+B14+'Mayo 2023'!E14</f>
        <v>380</v>
      </c>
      <c r="F14" s="2">
        <f>+C14+'Mayo 2023'!F14</f>
        <v>632</v>
      </c>
      <c r="G14" s="18">
        <f t="shared" si="0"/>
        <v>-39.87341772151899</v>
      </c>
      <c r="H14" s="2">
        <f>+B14-C14+'Mayo 2023'!H14</f>
        <v>931</v>
      </c>
      <c r="I14" s="22">
        <f>+'Junio 2022'!H14</f>
        <v>1303</v>
      </c>
      <c r="J14" s="18">
        <f t="shared" si="1"/>
        <v>-28.549501151189563</v>
      </c>
    </row>
    <row r="15" spans="1:10" ht="13" x14ac:dyDescent="0.15">
      <c r="A15" s="1" t="s">
        <v>13</v>
      </c>
      <c r="B15" s="2">
        <v>84</v>
      </c>
      <c r="C15" s="2">
        <f>+'Junio 2022'!B15</f>
        <v>59</v>
      </c>
      <c r="D15" s="18">
        <f t="shared" si="3"/>
        <v>42.372881355932201</v>
      </c>
      <c r="E15" s="2">
        <f>+B15+'Mayo 2023'!E15</f>
        <v>399</v>
      </c>
      <c r="F15" s="2">
        <f>+C15+'Mayo 2023'!F15</f>
        <v>377</v>
      </c>
      <c r="G15" s="18">
        <f t="shared" si="0"/>
        <v>5.8355437665782492</v>
      </c>
      <c r="H15" s="2">
        <f>+B15-C15+'Mayo 2023'!H15</f>
        <v>901</v>
      </c>
      <c r="I15" s="22">
        <f>+'Junio 2022'!H15</f>
        <v>896</v>
      </c>
      <c r="J15" s="18">
        <f t="shared" si="1"/>
        <v>0.5580357142857143</v>
      </c>
    </row>
    <row r="16" spans="1:10" ht="13" x14ac:dyDescent="0.15">
      <c r="A16" s="1" t="s">
        <v>14</v>
      </c>
      <c r="B16" s="2">
        <v>25</v>
      </c>
      <c r="C16" s="2">
        <f>+'Junio 2022'!B16</f>
        <v>31</v>
      </c>
      <c r="D16" s="18">
        <f t="shared" si="3"/>
        <v>-19.35483870967742</v>
      </c>
      <c r="E16" s="2">
        <f>+B16+'Mayo 2023'!E16</f>
        <v>131</v>
      </c>
      <c r="F16" s="2">
        <f>+C16+'Mayo 2023'!F16</f>
        <v>162</v>
      </c>
      <c r="G16" s="18">
        <f t="shared" si="0"/>
        <v>-19.135802469135804</v>
      </c>
      <c r="H16" s="2">
        <f>+B16-C16+'Mayo 2023'!H16</f>
        <v>373</v>
      </c>
      <c r="I16" s="22">
        <f>+'Junio 2022'!H16</f>
        <v>386</v>
      </c>
      <c r="J16" s="18">
        <f t="shared" si="1"/>
        <v>-3.3678756476683938</v>
      </c>
    </row>
    <row r="17" spans="1:10" ht="13" x14ac:dyDescent="0.15">
      <c r="A17" s="1" t="s">
        <v>15</v>
      </c>
      <c r="B17" s="2">
        <v>43</v>
      </c>
      <c r="C17" s="2">
        <f>+'Junio 2022'!B17</f>
        <v>48</v>
      </c>
      <c r="D17" s="18">
        <f t="shared" si="3"/>
        <v>-10.416666666666666</v>
      </c>
      <c r="E17" s="2">
        <f>+B17+'Mayo 2023'!E17</f>
        <v>195</v>
      </c>
      <c r="F17" s="2">
        <f>+C17+'Mayo 2023'!F17</f>
        <v>205</v>
      </c>
      <c r="G17" s="18">
        <f t="shared" si="0"/>
        <v>-4.8780487804878048</v>
      </c>
      <c r="H17" s="2">
        <f>+B17-C17+'Mayo 2023'!H17</f>
        <v>480</v>
      </c>
      <c r="I17" s="22">
        <f>+'Junio 2022'!H17</f>
        <v>472</v>
      </c>
      <c r="J17" s="18">
        <f t="shared" si="1"/>
        <v>1.6949152542372881</v>
      </c>
    </row>
    <row r="18" spans="1:10" ht="13" x14ac:dyDescent="0.15">
      <c r="A18" s="1" t="s">
        <v>29</v>
      </c>
      <c r="B18" s="2">
        <v>31</v>
      </c>
      <c r="C18" s="2">
        <f>+'Junio 2022'!B18</f>
        <v>47</v>
      </c>
      <c r="D18" s="18">
        <f t="shared" si="3"/>
        <v>-34.042553191489361</v>
      </c>
      <c r="E18" s="2">
        <f>+B18+'Mayo 2023'!E18</f>
        <v>156</v>
      </c>
      <c r="F18" s="2">
        <f>+C18+'Mayo 2023'!F18</f>
        <v>214</v>
      </c>
      <c r="G18" s="18">
        <f t="shared" si="0"/>
        <v>-27.102803738317757</v>
      </c>
      <c r="H18" s="2">
        <f>+B18-C18+'Mayo 2023'!H18</f>
        <v>380</v>
      </c>
      <c r="I18" s="22">
        <f>+'Junio 2022'!H18</f>
        <v>437</v>
      </c>
      <c r="J18" s="18">
        <f t="shared" si="1"/>
        <v>-13.043478260869565</v>
      </c>
    </row>
    <row r="19" spans="1:10" x14ac:dyDescent="0.15">
      <c r="A19" s="8" t="s">
        <v>3</v>
      </c>
      <c r="B19" s="6">
        <f>SUM(B14:B18)</f>
        <v>256</v>
      </c>
      <c r="C19" s="6">
        <f>SUM(C14:C18)</f>
        <v>289</v>
      </c>
      <c r="D19" s="7">
        <f t="shared" si="3"/>
        <v>-11.418685121107266</v>
      </c>
      <c r="E19" s="6">
        <f>SUM(E14:E18)</f>
        <v>1261</v>
      </c>
      <c r="F19" s="6">
        <f>SUM(F14:F18)</f>
        <v>1590</v>
      </c>
      <c r="G19" s="7">
        <f t="shared" si="0"/>
        <v>-20.691823899371069</v>
      </c>
      <c r="H19" s="6">
        <f>SUM(H14:H18)</f>
        <v>3065</v>
      </c>
      <c r="I19" s="6">
        <f>SUM(I14:I18)</f>
        <v>3494</v>
      </c>
      <c r="J19" s="7">
        <f t="shared" si="1"/>
        <v>-12.27819118488838</v>
      </c>
    </row>
    <row r="20" spans="1:10" ht="13" x14ac:dyDescent="0.15">
      <c r="A20" s="1" t="s">
        <v>16</v>
      </c>
      <c r="B20" s="2">
        <v>29</v>
      </c>
      <c r="C20" s="2">
        <f>+'Junio 2022'!B20</f>
        <v>31</v>
      </c>
      <c r="D20" s="18">
        <f t="shared" si="3"/>
        <v>-6.4516129032258061</v>
      </c>
      <c r="E20" s="2">
        <f>+B20+'Mayo 2023'!E20</f>
        <v>155</v>
      </c>
      <c r="F20" s="2">
        <f>+C20+'Mayo 2023'!F20</f>
        <v>168</v>
      </c>
      <c r="G20" s="18">
        <f t="shared" si="0"/>
        <v>-7.7380952380952381</v>
      </c>
      <c r="H20" s="2">
        <f>+B20-C20+'Mayo 2023'!H20</f>
        <v>351</v>
      </c>
      <c r="I20" s="22">
        <f>+'Junio 2022'!H20</f>
        <v>384</v>
      </c>
      <c r="J20" s="18">
        <f t="shared" si="1"/>
        <v>-8.59375</v>
      </c>
    </row>
    <row r="21" spans="1:10" ht="13" x14ac:dyDescent="0.15">
      <c r="A21" s="1" t="s">
        <v>17</v>
      </c>
      <c r="B21" s="2">
        <v>11</v>
      </c>
      <c r="C21" s="2">
        <f>+'Junio 2022'!B21</f>
        <v>15</v>
      </c>
      <c r="D21" s="18">
        <f t="shared" si="3"/>
        <v>-26.666666666666668</v>
      </c>
      <c r="E21" s="2">
        <f>+B21+'Mayo 2023'!E21</f>
        <v>73</v>
      </c>
      <c r="F21" s="2">
        <f>+C21+'Mayo 2023'!F21</f>
        <v>66</v>
      </c>
      <c r="G21" s="18">
        <f t="shared" si="0"/>
        <v>10.606060606060606</v>
      </c>
      <c r="H21" s="2">
        <f>+B21-C21+'Mayo 2023'!H21</f>
        <v>181</v>
      </c>
      <c r="I21" s="22">
        <f>+'Junio 2022'!H21</f>
        <v>175</v>
      </c>
      <c r="J21" s="18">
        <f t="shared" si="1"/>
        <v>3.4285714285714284</v>
      </c>
    </row>
    <row r="22" spans="1:10" ht="13" x14ac:dyDescent="0.15">
      <c r="A22" s="1" t="s">
        <v>19</v>
      </c>
      <c r="B22" s="2">
        <v>24</v>
      </c>
      <c r="C22" s="2">
        <f>+'Junio 2022'!B22</f>
        <v>34</v>
      </c>
      <c r="D22" s="18">
        <f t="shared" si="3"/>
        <v>-29.411764705882351</v>
      </c>
      <c r="E22" s="2">
        <f>+B22+'Mayo 2023'!E22</f>
        <v>153</v>
      </c>
      <c r="F22" s="2">
        <f>+C22+'Mayo 2023'!F22</f>
        <v>159</v>
      </c>
      <c r="G22" s="18">
        <f t="shared" si="0"/>
        <v>-3.7735849056603774</v>
      </c>
      <c r="H22" s="2">
        <f>+B22-C22+'Mayo 2023'!H22</f>
        <v>369</v>
      </c>
      <c r="I22" s="22">
        <f>+'Junio 2022'!H22</f>
        <v>383</v>
      </c>
      <c r="J22" s="18">
        <f t="shared" si="1"/>
        <v>-3.6553524804177546</v>
      </c>
    </row>
    <row r="23" spans="1:10" ht="13" x14ac:dyDescent="0.15">
      <c r="A23" s="1" t="s">
        <v>18</v>
      </c>
      <c r="B23" s="2">
        <v>9</v>
      </c>
      <c r="C23" s="2">
        <f>+'Junio 2022'!B23</f>
        <v>11</v>
      </c>
      <c r="D23" s="18">
        <f t="shared" si="3"/>
        <v>-18.181818181818183</v>
      </c>
      <c r="E23" s="2">
        <f>+B23+'Mayo 2023'!E23</f>
        <v>45</v>
      </c>
      <c r="F23" s="2">
        <f>+C23+'Mayo 2023'!F23</f>
        <v>58</v>
      </c>
      <c r="G23" s="18">
        <f t="shared" si="0"/>
        <v>-22.413793103448278</v>
      </c>
      <c r="H23" s="2">
        <f>+B23-C23+'Mayo 2023'!H23</f>
        <v>94</v>
      </c>
      <c r="I23" s="22">
        <f>+'Junio 2022'!H23</f>
        <v>128</v>
      </c>
      <c r="J23" s="18">
        <f t="shared" si="1"/>
        <v>-26.5625</v>
      </c>
    </row>
    <row r="24" spans="1:10" ht="13" x14ac:dyDescent="0.15">
      <c r="A24" s="1" t="s">
        <v>20</v>
      </c>
      <c r="B24" s="2">
        <v>13</v>
      </c>
      <c r="C24" s="2">
        <f>+'Junio 2022'!B24</f>
        <v>19</v>
      </c>
      <c r="D24" s="18">
        <f t="shared" si="3"/>
        <v>-31.578947368421051</v>
      </c>
      <c r="E24" s="2">
        <f>+B24+'Mayo 2023'!E24</f>
        <v>97</v>
      </c>
      <c r="F24" s="2">
        <f>+C24+'Mayo 2023'!F24</f>
        <v>127</v>
      </c>
      <c r="G24" s="18">
        <f t="shared" si="0"/>
        <v>-23.622047244094489</v>
      </c>
      <c r="H24" s="2">
        <f>+B24-C24+'Mayo 2023'!H24</f>
        <v>240</v>
      </c>
      <c r="I24" s="22">
        <f>+'Junio 2022'!H24</f>
        <v>360</v>
      </c>
      <c r="J24" s="18">
        <f t="shared" si="1"/>
        <v>-33.333333333333336</v>
      </c>
    </row>
    <row r="25" spans="1:10" ht="13" x14ac:dyDescent="0.15">
      <c r="A25" s="1" t="s">
        <v>22</v>
      </c>
      <c r="B25" s="2">
        <v>52</v>
      </c>
      <c r="C25" s="2">
        <f>+'Junio 2022'!B25</f>
        <v>50</v>
      </c>
      <c r="D25" s="18">
        <f t="shared" si="3"/>
        <v>4</v>
      </c>
      <c r="E25" s="2">
        <f>+B25+'Mayo 2023'!E25</f>
        <v>340</v>
      </c>
      <c r="F25" s="2">
        <f>+C25+'Mayo 2023'!F25</f>
        <v>295</v>
      </c>
      <c r="G25" s="18">
        <f t="shared" si="0"/>
        <v>15.254237288135593</v>
      </c>
      <c r="H25" s="2">
        <f>+B25-C25+'Mayo 2023'!H25</f>
        <v>817</v>
      </c>
      <c r="I25" s="22">
        <f>+'Junio 2022'!H25</f>
        <v>716</v>
      </c>
      <c r="J25" s="18">
        <f t="shared" si="1"/>
        <v>14.106145251396647</v>
      </c>
    </row>
    <row r="26" spans="1:10" ht="13" x14ac:dyDescent="0.15">
      <c r="A26" s="1" t="s">
        <v>21</v>
      </c>
      <c r="B26" s="2">
        <v>34</v>
      </c>
      <c r="C26" s="2">
        <f>+'Junio 2022'!B26</f>
        <v>15</v>
      </c>
      <c r="D26" s="18">
        <f t="shared" si="3"/>
        <v>126.66666666666667</v>
      </c>
      <c r="E26" s="2">
        <f>+B26+'Mayo 2023'!E26</f>
        <v>174</v>
      </c>
      <c r="F26" s="2">
        <f>+C26+'Mayo 2023'!F26</f>
        <v>106</v>
      </c>
      <c r="G26" s="18">
        <f t="shared" si="0"/>
        <v>64.15094339622641</v>
      </c>
      <c r="H26" s="2">
        <f>+B26-C26+'Mayo 2023'!H26</f>
        <v>343</v>
      </c>
      <c r="I26" s="22">
        <f>+'Junio 2022'!H26</f>
        <v>218</v>
      </c>
      <c r="J26" s="18">
        <f t="shared" si="1"/>
        <v>57.339449541284402</v>
      </c>
    </row>
    <row r="27" spans="1:10" ht="13" x14ac:dyDescent="0.15">
      <c r="A27" s="1" t="s">
        <v>28</v>
      </c>
      <c r="B27" s="2">
        <v>17</v>
      </c>
      <c r="C27" s="2">
        <f>+'Junio 2022'!B27</f>
        <v>22</v>
      </c>
      <c r="D27" s="18">
        <f t="shared" si="3"/>
        <v>-22.727272727272727</v>
      </c>
      <c r="E27" s="2">
        <f>+B27+'Mayo 2023'!E27</f>
        <v>72</v>
      </c>
      <c r="F27" s="2">
        <f>+C27+'Mayo 2023'!F27</f>
        <v>79</v>
      </c>
      <c r="G27" s="18">
        <f t="shared" si="0"/>
        <v>-8.8607594936708853</v>
      </c>
      <c r="H27" s="2">
        <f>+B27-C27+'Mayo 2023'!H27</f>
        <v>199</v>
      </c>
      <c r="I27" s="22">
        <f>+'Junio 2022'!H27</f>
        <v>203</v>
      </c>
      <c r="J27" s="18">
        <f t="shared" si="1"/>
        <v>-1.9704433497536946</v>
      </c>
    </row>
    <row r="28" spans="1:10" x14ac:dyDescent="0.15">
      <c r="A28" s="8" t="s">
        <v>30</v>
      </c>
      <c r="B28" s="6">
        <f>SUM(B20:B27)</f>
        <v>189</v>
      </c>
      <c r="C28" s="6">
        <f>SUM(C20:C27)</f>
        <v>197</v>
      </c>
      <c r="D28" s="7">
        <f>+(B28-C28)*100/C28</f>
        <v>-4.0609137055837561</v>
      </c>
      <c r="E28" s="6">
        <f>SUM(E20:E27)</f>
        <v>1109</v>
      </c>
      <c r="F28" s="6">
        <f>SUM(F20:F27)</f>
        <v>1058</v>
      </c>
      <c r="G28" s="7">
        <f>+(E28-F28)*100/F28</f>
        <v>4.8204158790170135</v>
      </c>
      <c r="H28" s="6">
        <f>SUM(H20:H27)</f>
        <v>2594</v>
      </c>
      <c r="I28" s="6">
        <f>SUM(I20:I27)</f>
        <v>2567</v>
      </c>
      <c r="J28" s="7">
        <f>+(H28-I28)*100/I28</f>
        <v>1.0518114530580445</v>
      </c>
    </row>
    <row r="29" spans="1:10" ht="14" x14ac:dyDescent="0.15">
      <c r="A29" s="16" t="s">
        <v>27</v>
      </c>
      <c r="B29" s="14">
        <f>+B7+B13+B19+B28</f>
        <v>717</v>
      </c>
      <c r="C29" s="14">
        <f>+C7+C13+C19+C28</f>
        <v>801</v>
      </c>
      <c r="D29" s="15">
        <f>+(B29-C29)*100/C29</f>
        <v>-10.486891385767791</v>
      </c>
      <c r="E29" s="14">
        <f t="shared" ref="E29:I29" si="4">+E7+E13+E19+E28</f>
        <v>3627</v>
      </c>
      <c r="F29" s="14">
        <f t="shared" si="4"/>
        <v>4447</v>
      </c>
      <c r="G29" s="15">
        <f>+(E29-F29)*100/F29</f>
        <v>-18.439397346525748</v>
      </c>
      <c r="H29" s="14">
        <f t="shared" si="4"/>
        <v>8544</v>
      </c>
      <c r="I29" s="14">
        <f t="shared" si="4"/>
        <v>9977</v>
      </c>
      <c r="J29" s="15">
        <f>+(H29-I29)*100/I29</f>
        <v>-14.363034980455046</v>
      </c>
    </row>
    <row r="30" spans="1:10" x14ac:dyDescent="0.15">
      <c r="A30" s="13" t="s">
        <v>31</v>
      </c>
      <c r="B30" s="13">
        <f>+B29-B7</f>
        <v>618</v>
      </c>
      <c r="C30" s="13">
        <f>+C29-C7</f>
        <v>723</v>
      </c>
      <c r="D30" s="12">
        <f>+(B30-C30)*100/C30</f>
        <v>-14.522821576763485</v>
      </c>
      <c r="E30" s="13">
        <f t="shared" ref="E30:I30" si="5">+E29-E7</f>
        <v>3148</v>
      </c>
      <c r="F30" s="13">
        <f t="shared" si="5"/>
        <v>4013</v>
      </c>
      <c r="G30" s="12">
        <f>+(E30-F30)*100/F30</f>
        <v>-21.554946424121606</v>
      </c>
      <c r="H30" s="13">
        <f t="shared" si="5"/>
        <v>7622</v>
      </c>
      <c r="I30" s="13">
        <f t="shared" si="5"/>
        <v>8951</v>
      </c>
      <c r="J30" s="12">
        <f>+(H30-I30)*100/I30</f>
        <v>-14.847503072282427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2E12-7D9D-3146-BFFC-E0FA185DEAA4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61</v>
      </c>
      <c r="C4" s="2">
        <f>+'Mayo 2022'!B4</f>
        <v>52</v>
      </c>
      <c r="D4" s="18">
        <f>+(B4-C4)*100/C4</f>
        <v>17.307692307692307</v>
      </c>
      <c r="E4" s="2">
        <f>+B4+'Abril 2023'!E4</f>
        <v>236</v>
      </c>
      <c r="F4" s="2">
        <f>+C4+'Abril 2023'!F4</f>
        <v>210</v>
      </c>
      <c r="G4" s="18">
        <f t="shared" ref="G4:G27" si="0">+(E4-F4)*100/F4</f>
        <v>12.380952380952381</v>
      </c>
      <c r="H4" s="2">
        <f>+B4-C4+'Abril 2023'!H4</f>
        <v>584</v>
      </c>
      <c r="I4" s="22">
        <f>+'Mayo 2022'!H4</f>
        <v>540</v>
      </c>
      <c r="J4" s="18">
        <f t="shared" ref="J4:J27" si="1">+(H4-I4)*100/I4</f>
        <v>8.1481481481481488</v>
      </c>
    </row>
    <row r="5" spans="1:10" ht="13" x14ac:dyDescent="0.15">
      <c r="A5" s="1" t="s">
        <v>5</v>
      </c>
      <c r="B5" s="2">
        <v>23</v>
      </c>
      <c r="C5" s="2">
        <f>+'Mayo 2022'!B5</f>
        <v>7</v>
      </c>
      <c r="D5" s="18">
        <f t="shared" ref="D5:D6" si="2">+(B5-C5)*100/C5</f>
        <v>228.57142857142858</v>
      </c>
      <c r="E5" s="2">
        <f>+B5+'Abril 2023'!E5</f>
        <v>55</v>
      </c>
      <c r="F5" s="2">
        <f>+C5+'Abril 2023'!F5</f>
        <v>48</v>
      </c>
      <c r="G5" s="18">
        <f t="shared" si="0"/>
        <v>14.583333333333334</v>
      </c>
      <c r="H5" s="2">
        <f>+B5-C5+'Abril 2023'!H5</f>
        <v>105</v>
      </c>
      <c r="I5" s="22">
        <f>+'Mayo 2022'!H5</f>
        <v>160</v>
      </c>
      <c r="J5" s="18">
        <f t="shared" si="1"/>
        <v>-34.375</v>
      </c>
    </row>
    <row r="6" spans="1:10" ht="13" x14ac:dyDescent="0.15">
      <c r="A6" s="1" t="s">
        <v>6</v>
      </c>
      <c r="B6" s="2">
        <v>39</v>
      </c>
      <c r="C6" s="2">
        <f>+'Mayo 2022'!B6</f>
        <v>23</v>
      </c>
      <c r="D6" s="18">
        <f t="shared" si="2"/>
        <v>69.565217391304344</v>
      </c>
      <c r="E6" s="2">
        <f>+B6+'Abril 2023'!E6</f>
        <v>89</v>
      </c>
      <c r="F6" s="2">
        <f>+C6+'Abril 2023'!F6</f>
        <v>98</v>
      </c>
      <c r="G6" s="18">
        <f t="shared" si="0"/>
        <v>-9.183673469387756</v>
      </c>
      <c r="H6" s="2">
        <f>+B6-C6+'Abril 2023'!H6</f>
        <v>212</v>
      </c>
      <c r="I6" s="22">
        <f>+'Mayo 2022'!H6</f>
        <v>356</v>
      </c>
      <c r="J6" s="18">
        <f t="shared" si="1"/>
        <v>-40.449438202247194</v>
      </c>
    </row>
    <row r="7" spans="1:10" x14ac:dyDescent="0.15">
      <c r="A7" s="8" t="s">
        <v>1</v>
      </c>
      <c r="B7" s="6">
        <f>SUM(B4:B6)</f>
        <v>123</v>
      </c>
      <c r="C7" s="6">
        <f>SUM(C4:C6)</f>
        <v>82</v>
      </c>
      <c r="D7" s="7">
        <f>+(B7-C7)*100/C7</f>
        <v>50</v>
      </c>
      <c r="E7" s="6">
        <f>SUM(E4:E6)</f>
        <v>380</v>
      </c>
      <c r="F7" s="6">
        <f>SUM(F4:F6)</f>
        <v>356</v>
      </c>
      <c r="G7" s="7">
        <f t="shared" si="0"/>
        <v>6.7415730337078648</v>
      </c>
      <c r="H7" s="6">
        <f>SUM(H4:H6)</f>
        <v>901</v>
      </c>
      <c r="I7" s="6">
        <f>SUM(I4:I6)</f>
        <v>1056</v>
      </c>
      <c r="J7" s="7">
        <f t="shared" si="1"/>
        <v>-14.678030303030303</v>
      </c>
    </row>
    <row r="8" spans="1:10" ht="13" x14ac:dyDescent="0.15">
      <c r="A8" s="1" t="s">
        <v>7</v>
      </c>
      <c r="B8" s="2">
        <v>29</v>
      </c>
      <c r="C8" s="2">
        <f>+'Mayo 2022'!B8</f>
        <v>18</v>
      </c>
      <c r="D8" s="18">
        <f t="shared" ref="D8:D27" si="3">+(B8-C8)*100/C8</f>
        <v>61.111111111111114</v>
      </c>
      <c r="E8" s="2">
        <f>+B8+'Abril 2023'!E8</f>
        <v>68</v>
      </c>
      <c r="F8" s="2">
        <f>+C8+'Abril 2023'!F8</f>
        <v>77</v>
      </c>
      <c r="G8" s="18">
        <f t="shared" si="0"/>
        <v>-11.688311688311689</v>
      </c>
      <c r="H8" s="2">
        <f>+B8-C8+'Abril 2023'!H8</f>
        <v>200</v>
      </c>
      <c r="I8" s="22">
        <f>+'Mayo 2022'!H8</f>
        <v>164</v>
      </c>
      <c r="J8" s="18">
        <f t="shared" si="1"/>
        <v>21.951219512195124</v>
      </c>
    </row>
    <row r="9" spans="1:10" ht="13" x14ac:dyDescent="0.15">
      <c r="A9" s="1" t="s">
        <v>8</v>
      </c>
      <c r="B9" s="2">
        <v>6</v>
      </c>
      <c r="C9" s="2">
        <f>+'Mayo 2022'!B9</f>
        <v>9</v>
      </c>
      <c r="D9" s="18">
        <f t="shared" si="3"/>
        <v>-33.333333333333336</v>
      </c>
      <c r="E9" s="2">
        <f>+B9+'Abril 2023'!E9</f>
        <v>37</v>
      </c>
      <c r="F9" s="2">
        <f>+C9+'Abril 2023'!F9</f>
        <v>40</v>
      </c>
      <c r="G9" s="18">
        <f t="shared" si="0"/>
        <v>-7.5</v>
      </c>
      <c r="H9" s="2">
        <f>+B9-C9+'Abril 2023'!H9</f>
        <v>95</v>
      </c>
      <c r="I9" s="22">
        <f>+'Mayo 2022'!H9</f>
        <v>76</v>
      </c>
      <c r="J9" s="18">
        <f t="shared" si="1"/>
        <v>25</v>
      </c>
    </row>
    <row r="10" spans="1:10" ht="13" x14ac:dyDescent="0.15">
      <c r="A10" s="1" t="s">
        <v>9</v>
      </c>
      <c r="B10" s="2">
        <v>63</v>
      </c>
      <c r="C10" s="2">
        <f>+'Mayo 2022'!B10</f>
        <v>29</v>
      </c>
      <c r="D10" s="18">
        <f t="shared" si="3"/>
        <v>117.24137931034483</v>
      </c>
      <c r="E10" s="2">
        <f>+B10+'Abril 2023'!E10</f>
        <v>203</v>
      </c>
      <c r="F10" s="2">
        <f>+C10+'Abril 2023'!F10</f>
        <v>147</v>
      </c>
      <c r="G10" s="18">
        <f t="shared" si="0"/>
        <v>38.095238095238095</v>
      </c>
      <c r="H10" s="2">
        <f>+B10-C10+'Abril 2023'!H10</f>
        <v>550</v>
      </c>
      <c r="I10" s="22">
        <f>+'Mayo 2022'!H10</f>
        <v>443</v>
      </c>
      <c r="J10" s="18">
        <f t="shared" si="1"/>
        <v>24.153498871331827</v>
      </c>
    </row>
    <row r="11" spans="1:10" ht="13" x14ac:dyDescent="0.15">
      <c r="A11" s="1" t="s">
        <v>10</v>
      </c>
      <c r="B11" s="2">
        <v>18</v>
      </c>
      <c r="C11" s="2">
        <f>+'Mayo 2022'!B11</f>
        <v>41</v>
      </c>
      <c r="D11" s="18">
        <f t="shared" si="3"/>
        <v>-56.097560975609753</v>
      </c>
      <c r="E11" s="2">
        <f>+B11+'Abril 2023'!E11</f>
        <v>83</v>
      </c>
      <c r="F11" s="2">
        <f>+C11+'Abril 2023'!F11</f>
        <v>235</v>
      </c>
      <c r="G11" s="18">
        <f t="shared" si="0"/>
        <v>-64.680851063829792</v>
      </c>
      <c r="H11" s="2">
        <f>+B11-C11+'Abril 2023'!H11</f>
        <v>296</v>
      </c>
      <c r="I11" s="22">
        <f>+'Mayo 2022'!H11</f>
        <v>592</v>
      </c>
      <c r="J11" s="18">
        <f t="shared" si="1"/>
        <v>-50</v>
      </c>
    </row>
    <row r="12" spans="1:10" ht="13" x14ac:dyDescent="0.15">
      <c r="A12" s="1" t="s">
        <v>11</v>
      </c>
      <c r="B12" s="2">
        <v>40</v>
      </c>
      <c r="C12" s="2">
        <f>+'Mayo 2022'!B12</f>
        <v>106</v>
      </c>
      <c r="D12" s="18">
        <f t="shared" si="3"/>
        <v>-62.264150943396224</v>
      </c>
      <c r="E12" s="2">
        <f>+B12+'Abril 2023'!E12</f>
        <v>214</v>
      </c>
      <c r="F12" s="2">
        <f>+C12+'Abril 2023'!F12</f>
        <v>629</v>
      </c>
      <c r="G12" s="18">
        <f t="shared" si="0"/>
        <v>-65.977742448330687</v>
      </c>
      <c r="H12" s="2">
        <f>+B12-C12+'Abril 2023'!H12</f>
        <v>886</v>
      </c>
      <c r="I12" s="22">
        <f>+'Mayo 2022'!H12</f>
        <v>1678</v>
      </c>
      <c r="J12" s="18">
        <f t="shared" si="1"/>
        <v>-47.199046483909413</v>
      </c>
    </row>
    <row r="13" spans="1:10" x14ac:dyDescent="0.15">
      <c r="A13" s="8" t="s">
        <v>2</v>
      </c>
      <c r="B13" s="6">
        <f>SUM(B8:B12)</f>
        <v>156</v>
      </c>
      <c r="C13" s="6">
        <f>SUM(C8:C12)</f>
        <v>203</v>
      </c>
      <c r="D13" s="7">
        <f t="shared" si="3"/>
        <v>-23.152709359605911</v>
      </c>
      <c r="E13" s="6">
        <f>SUM(E8:E12)</f>
        <v>605</v>
      </c>
      <c r="F13" s="6">
        <f>SUM(F8:F12)</f>
        <v>1128</v>
      </c>
      <c r="G13" s="7">
        <f t="shared" si="0"/>
        <v>-46.365248226950357</v>
      </c>
      <c r="H13" s="6">
        <f>SUM(H8:H12)</f>
        <v>2027</v>
      </c>
      <c r="I13" s="6">
        <f>SUM(I8:I12)</f>
        <v>2953</v>
      </c>
      <c r="J13" s="7">
        <f t="shared" si="1"/>
        <v>-31.357941076870979</v>
      </c>
    </row>
    <row r="14" spans="1:10" ht="13" x14ac:dyDescent="0.15">
      <c r="A14" s="1" t="s">
        <v>12</v>
      </c>
      <c r="B14" s="2">
        <v>63</v>
      </c>
      <c r="C14" s="2">
        <f>+'Mayo 2022'!B14</f>
        <v>87</v>
      </c>
      <c r="D14" s="18">
        <f t="shared" si="3"/>
        <v>-27.586206896551722</v>
      </c>
      <c r="E14" s="2">
        <f>+B14+'Abril 2023'!E14</f>
        <v>307</v>
      </c>
      <c r="F14" s="2">
        <f>+C14+'Abril 2023'!F14</f>
        <v>528</v>
      </c>
      <c r="G14" s="18">
        <f t="shared" si="0"/>
        <v>-41.856060606060609</v>
      </c>
      <c r="H14" s="2">
        <f>+B14-C14+'Abril 2023'!H14</f>
        <v>962</v>
      </c>
      <c r="I14" s="22">
        <f>+'Mayo 2022'!H14</f>
        <v>1349</v>
      </c>
      <c r="J14" s="18">
        <f t="shared" si="1"/>
        <v>-28.687916975537433</v>
      </c>
    </row>
    <row r="15" spans="1:10" ht="13" x14ac:dyDescent="0.15">
      <c r="A15" s="1" t="s">
        <v>13</v>
      </c>
      <c r="B15" s="2">
        <v>61</v>
      </c>
      <c r="C15" s="2">
        <f>+'Mayo 2022'!B15</f>
        <v>73</v>
      </c>
      <c r="D15" s="18">
        <f t="shared" si="3"/>
        <v>-16.438356164383563</v>
      </c>
      <c r="E15" s="2">
        <f>+B15+'Abril 2023'!E15</f>
        <v>315</v>
      </c>
      <c r="F15" s="2">
        <f>+C15+'Abril 2023'!F15</f>
        <v>318</v>
      </c>
      <c r="G15" s="18">
        <f t="shared" si="0"/>
        <v>-0.94339622641509435</v>
      </c>
      <c r="H15" s="2">
        <f>+B15-C15+'Abril 2023'!H15</f>
        <v>876</v>
      </c>
      <c r="I15" s="22">
        <f>+'Mayo 2022'!H15</f>
        <v>937</v>
      </c>
      <c r="J15" s="18">
        <f t="shared" si="1"/>
        <v>-6.5101387406616862</v>
      </c>
    </row>
    <row r="16" spans="1:10" ht="13" x14ac:dyDescent="0.15">
      <c r="A16" s="1" t="s">
        <v>14</v>
      </c>
      <c r="B16" s="2">
        <v>19</v>
      </c>
      <c r="C16" s="2">
        <f>+'Mayo 2022'!B16</f>
        <v>22</v>
      </c>
      <c r="D16" s="18">
        <f t="shared" si="3"/>
        <v>-13.636363636363637</v>
      </c>
      <c r="E16" s="2">
        <f>+B16+'Abril 2023'!E16</f>
        <v>106</v>
      </c>
      <c r="F16" s="2">
        <f>+C16+'Abril 2023'!F16</f>
        <v>131</v>
      </c>
      <c r="G16" s="18">
        <f t="shared" si="0"/>
        <v>-19.083969465648856</v>
      </c>
      <c r="H16" s="2">
        <f>+B16-C16+'Abril 2023'!H16</f>
        <v>379</v>
      </c>
      <c r="I16" s="22">
        <f>+'Mayo 2022'!H16</f>
        <v>396</v>
      </c>
      <c r="J16" s="18">
        <f t="shared" si="1"/>
        <v>-4.2929292929292933</v>
      </c>
    </row>
    <row r="17" spans="1:10" ht="13" x14ac:dyDescent="0.15">
      <c r="A17" s="1" t="s">
        <v>15</v>
      </c>
      <c r="B17" s="2">
        <v>36</v>
      </c>
      <c r="C17" s="2">
        <f>+'Mayo 2022'!B17</f>
        <v>33</v>
      </c>
      <c r="D17" s="18">
        <f t="shared" si="3"/>
        <v>9.0909090909090917</v>
      </c>
      <c r="E17" s="2">
        <f>+B17+'Abril 2023'!E17</f>
        <v>152</v>
      </c>
      <c r="F17" s="2">
        <f>+C17+'Abril 2023'!F17</f>
        <v>157</v>
      </c>
      <c r="G17" s="18">
        <f t="shared" si="0"/>
        <v>-3.1847133757961785</v>
      </c>
      <c r="H17" s="2">
        <f>+B17-C17+'Abril 2023'!H17</f>
        <v>485</v>
      </c>
      <c r="I17" s="22">
        <f>+'Mayo 2022'!H17</f>
        <v>476</v>
      </c>
      <c r="J17" s="18">
        <f t="shared" si="1"/>
        <v>1.8907563025210083</v>
      </c>
    </row>
    <row r="18" spans="1:10" ht="13" x14ac:dyDescent="0.15">
      <c r="A18" s="1" t="s">
        <v>29</v>
      </c>
      <c r="B18" s="2">
        <v>26</v>
      </c>
      <c r="C18" s="2">
        <f>+'Mayo 2022'!B18</f>
        <v>36</v>
      </c>
      <c r="D18" s="18">
        <f t="shared" si="3"/>
        <v>-27.777777777777779</v>
      </c>
      <c r="E18" s="2">
        <f>+B18+'Abril 2023'!E18</f>
        <v>125</v>
      </c>
      <c r="F18" s="2">
        <f>+C18+'Abril 2023'!F18</f>
        <v>167</v>
      </c>
      <c r="G18" s="18">
        <f t="shared" si="0"/>
        <v>-25.149700598802394</v>
      </c>
      <c r="H18" s="2">
        <f>+B18-C18+'Abril 2023'!H18</f>
        <v>396</v>
      </c>
      <c r="I18" s="22">
        <f>+'Mayo 2022'!H18</f>
        <v>429</v>
      </c>
      <c r="J18" s="18">
        <f t="shared" si="1"/>
        <v>-7.6923076923076925</v>
      </c>
    </row>
    <row r="19" spans="1:10" x14ac:dyDescent="0.15">
      <c r="A19" s="8" t="s">
        <v>3</v>
      </c>
      <c r="B19" s="6">
        <f>SUM(B14:B18)</f>
        <v>205</v>
      </c>
      <c r="C19" s="6">
        <f>SUM(C14:C18)</f>
        <v>251</v>
      </c>
      <c r="D19" s="7">
        <f t="shared" si="3"/>
        <v>-18.326693227091635</v>
      </c>
      <c r="E19" s="6">
        <f>SUM(E14:E18)</f>
        <v>1005</v>
      </c>
      <c r="F19" s="6">
        <f>SUM(F14:F18)</f>
        <v>1301</v>
      </c>
      <c r="G19" s="7">
        <f t="shared" si="0"/>
        <v>-22.751729438893157</v>
      </c>
      <c r="H19" s="6">
        <f>SUM(H14:H18)</f>
        <v>3098</v>
      </c>
      <c r="I19" s="6">
        <f>SUM(I14:I18)</f>
        <v>3587</v>
      </c>
      <c r="J19" s="7">
        <f t="shared" si="1"/>
        <v>-13.632562029551156</v>
      </c>
    </row>
    <row r="20" spans="1:10" ht="13" x14ac:dyDescent="0.15">
      <c r="A20" s="1" t="s">
        <v>16</v>
      </c>
      <c r="B20" s="2">
        <v>30</v>
      </c>
      <c r="C20" s="2">
        <f>+'Mayo 2022'!B20</f>
        <v>35</v>
      </c>
      <c r="D20" s="18">
        <f t="shared" si="3"/>
        <v>-14.285714285714286</v>
      </c>
      <c r="E20" s="2">
        <f>+B20+'Abril 2023'!E20</f>
        <v>126</v>
      </c>
      <c r="F20" s="2">
        <f>+C20+'Abril 2023'!F20</f>
        <v>137</v>
      </c>
      <c r="G20" s="18">
        <f t="shared" si="0"/>
        <v>-8.0291970802919703</v>
      </c>
      <c r="H20" s="2">
        <f>+B20-C20+'Abril 2023'!H20</f>
        <v>353</v>
      </c>
      <c r="I20" s="22">
        <f>+'Mayo 2022'!H20</f>
        <v>387</v>
      </c>
      <c r="J20" s="18">
        <f t="shared" si="1"/>
        <v>-8.7855297157622747</v>
      </c>
    </row>
    <row r="21" spans="1:10" ht="13" x14ac:dyDescent="0.15">
      <c r="A21" s="1" t="s">
        <v>17</v>
      </c>
      <c r="B21" s="2">
        <v>14</v>
      </c>
      <c r="C21" s="2">
        <f>+'Mayo 2022'!B21</f>
        <v>8</v>
      </c>
      <c r="D21" s="18">
        <f t="shared" si="3"/>
        <v>75</v>
      </c>
      <c r="E21" s="2">
        <f>+B21+'Abril 2023'!E21</f>
        <v>62</v>
      </c>
      <c r="F21" s="2">
        <f>+C21+'Abril 2023'!F21</f>
        <v>51</v>
      </c>
      <c r="G21" s="18">
        <f t="shared" si="0"/>
        <v>21.568627450980394</v>
      </c>
      <c r="H21" s="2">
        <f>+B21-C21+'Abril 2023'!H21</f>
        <v>185</v>
      </c>
      <c r="I21" s="22">
        <f>+'Mayo 2022'!H21</f>
        <v>177</v>
      </c>
      <c r="J21" s="18">
        <f t="shared" si="1"/>
        <v>4.5197740112994351</v>
      </c>
    </row>
    <row r="22" spans="1:10" ht="13" x14ac:dyDescent="0.15">
      <c r="A22" s="1" t="s">
        <v>19</v>
      </c>
      <c r="B22" s="2">
        <v>29</v>
      </c>
      <c r="C22" s="2">
        <f>+'Mayo 2022'!B22</f>
        <v>32</v>
      </c>
      <c r="D22" s="18">
        <f t="shared" si="3"/>
        <v>-9.375</v>
      </c>
      <c r="E22" s="2">
        <f>+B22+'Abril 2023'!E22</f>
        <v>129</v>
      </c>
      <c r="F22" s="2">
        <f>+C22+'Abril 2023'!F22</f>
        <v>125</v>
      </c>
      <c r="G22" s="18">
        <f t="shared" si="0"/>
        <v>3.2</v>
      </c>
      <c r="H22" s="2">
        <f>+B22-C22+'Abril 2023'!H22</f>
        <v>379</v>
      </c>
      <c r="I22" s="22">
        <f>+'Mayo 2022'!H22</f>
        <v>377</v>
      </c>
      <c r="J22" s="18">
        <f t="shared" si="1"/>
        <v>0.5305039787798409</v>
      </c>
    </row>
    <row r="23" spans="1:10" ht="13" x14ac:dyDescent="0.15">
      <c r="A23" s="1" t="s">
        <v>18</v>
      </c>
      <c r="B23" s="2">
        <v>4</v>
      </c>
      <c r="C23" s="2">
        <f>+'Mayo 2022'!B23</f>
        <v>9</v>
      </c>
      <c r="D23" s="18">
        <f t="shared" si="3"/>
        <v>-55.555555555555557</v>
      </c>
      <c r="E23" s="2">
        <f>+B23+'Abril 2023'!E23</f>
        <v>36</v>
      </c>
      <c r="F23" s="2">
        <f>+C23+'Abril 2023'!F23</f>
        <v>47</v>
      </c>
      <c r="G23" s="18">
        <f t="shared" si="0"/>
        <v>-23.404255319148938</v>
      </c>
      <c r="H23" s="2">
        <f>+B23-C23+'Abril 2023'!H23</f>
        <v>96</v>
      </c>
      <c r="I23" s="22">
        <f>+'Mayo 2022'!H23</f>
        <v>128</v>
      </c>
      <c r="J23" s="18">
        <f t="shared" si="1"/>
        <v>-25</v>
      </c>
    </row>
    <row r="24" spans="1:10" ht="13" x14ac:dyDescent="0.15">
      <c r="A24" s="1" t="s">
        <v>20</v>
      </c>
      <c r="B24" s="2">
        <v>20</v>
      </c>
      <c r="C24" s="2">
        <f>+'Mayo 2022'!B24</f>
        <v>20</v>
      </c>
      <c r="D24" s="18">
        <f t="shared" si="3"/>
        <v>0</v>
      </c>
      <c r="E24" s="2">
        <f>+B24+'Abril 2023'!E24</f>
        <v>84</v>
      </c>
      <c r="F24" s="2">
        <f>+C24+'Abril 2023'!F24</f>
        <v>108</v>
      </c>
      <c r="G24" s="18">
        <f t="shared" si="0"/>
        <v>-22.222222222222221</v>
      </c>
      <c r="H24" s="2">
        <f>+B24-C24+'Abril 2023'!H24</f>
        <v>246</v>
      </c>
      <c r="I24" s="22">
        <f>+'Mayo 2022'!H24</f>
        <v>376</v>
      </c>
      <c r="J24" s="18">
        <f t="shared" si="1"/>
        <v>-34.574468085106382</v>
      </c>
    </row>
    <row r="25" spans="1:10" ht="13" x14ac:dyDescent="0.15">
      <c r="A25" s="1" t="s">
        <v>22</v>
      </c>
      <c r="B25" s="2">
        <v>49</v>
      </c>
      <c r="C25" s="2">
        <f>+'Mayo 2022'!B25</f>
        <v>62</v>
      </c>
      <c r="D25" s="18">
        <f t="shared" si="3"/>
        <v>-20.967741935483872</v>
      </c>
      <c r="E25" s="2">
        <f>+B25+'Abril 2023'!E25</f>
        <v>288</v>
      </c>
      <c r="F25" s="2">
        <f>+C25+'Abril 2023'!F25</f>
        <v>245</v>
      </c>
      <c r="G25" s="18">
        <f t="shared" si="0"/>
        <v>17.551020408163264</v>
      </c>
      <c r="H25" s="2">
        <f>+B25-C25+'Abril 2023'!H25</f>
        <v>815</v>
      </c>
      <c r="I25" s="22">
        <f>+'Mayo 2022'!H25</f>
        <v>713</v>
      </c>
      <c r="J25" s="18">
        <f t="shared" si="1"/>
        <v>14.305750350631136</v>
      </c>
    </row>
    <row r="26" spans="1:10" ht="13" x14ac:dyDescent="0.15">
      <c r="A26" s="1" t="s">
        <v>21</v>
      </c>
      <c r="B26" s="2">
        <v>23</v>
      </c>
      <c r="C26" s="2">
        <f>+'Mayo 2022'!B26</f>
        <v>20</v>
      </c>
      <c r="D26" s="18">
        <f t="shared" si="3"/>
        <v>15</v>
      </c>
      <c r="E26" s="2">
        <f>+B26+'Abril 2023'!E26</f>
        <v>140</v>
      </c>
      <c r="F26" s="2">
        <f>+C26+'Abril 2023'!F26</f>
        <v>91</v>
      </c>
      <c r="G26" s="18">
        <f t="shared" si="0"/>
        <v>53.846153846153847</v>
      </c>
      <c r="H26" s="2">
        <f>+B26-C26+'Abril 2023'!H26</f>
        <v>324</v>
      </c>
      <c r="I26" s="22">
        <f>+'Mayo 2022'!H26</f>
        <v>218</v>
      </c>
      <c r="J26" s="18">
        <f t="shared" si="1"/>
        <v>48.623853211009177</v>
      </c>
    </row>
    <row r="27" spans="1:10" ht="13" x14ac:dyDescent="0.15">
      <c r="A27" s="1" t="s">
        <v>28</v>
      </c>
      <c r="B27" s="2">
        <v>17</v>
      </c>
      <c r="C27" s="2">
        <f>+'Mayo 2022'!B27</f>
        <v>19</v>
      </c>
      <c r="D27" s="18">
        <f t="shared" si="3"/>
        <v>-10.526315789473685</v>
      </c>
      <c r="E27" s="2">
        <f>+B27+'Abril 2023'!E27</f>
        <v>55</v>
      </c>
      <c r="F27" s="2">
        <f>+C27+'Abril 2023'!F27</f>
        <v>57</v>
      </c>
      <c r="G27" s="18">
        <f t="shared" si="0"/>
        <v>-3.5087719298245612</v>
      </c>
      <c r="H27" s="2">
        <f>+B27-C27+'Abril 2023'!H27</f>
        <v>204</v>
      </c>
      <c r="I27" s="22">
        <f>+'Mayo 2022'!H27</f>
        <v>197</v>
      </c>
      <c r="J27" s="18">
        <f t="shared" si="1"/>
        <v>3.5532994923857868</v>
      </c>
    </row>
    <row r="28" spans="1:10" x14ac:dyDescent="0.15">
      <c r="A28" s="8" t="s">
        <v>30</v>
      </c>
      <c r="B28" s="6">
        <f>SUM(B20:B27)</f>
        <v>186</v>
      </c>
      <c r="C28" s="6">
        <f>SUM(C20:C27)</f>
        <v>205</v>
      </c>
      <c r="D28" s="7">
        <f>+(B28-C28)*100/C28</f>
        <v>-9.2682926829268286</v>
      </c>
      <c r="E28" s="6">
        <f>SUM(E20:E27)</f>
        <v>920</v>
      </c>
      <c r="F28" s="6">
        <f>SUM(F20:F27)</f>
        <v>861</v>
      </c>
      <c r="G28" s="7">
        <f>+(E28-F28)*100/F28</f>
        <v>6.8524970963995351</v>
      </c>
      <c r="H28" s="6">
        <f>SUM(H20:H27)</f>
        <v>2602</v>
      </c>
      <c r="I28" s="6">
        <f>SUM(I20:I27)</f>
        <v>2573</v>
      </c>
      <c r="J28" s="7">
        <f>+(H28-I28)*100/I28</f>
        <v>1.1270890011659542</v>
      </c>
    </row>
    <row r="29" spans="1:10" ht="14" x14ac:dyDescent="0.15">
      <c r="A29" s="16" t="s">
        <v>27</v>
      </c>
      <c r="B29" s="14">
        <f>+B7+B13+B19+B28</f>
        <v>670</v>
      </c>
      <c r="C29" s="14">
        <f>+C7+C13+C19+C28</f>
        <v>741</v>
      </c>
      <c r="D29" s="15">
        <f>+(B29-C29)*100/C29</f>
        <v>-9.5816464237516872</v>
      </c>
      <c r="E29" s="14">
        <f t="shared" ref="E29:I29" si="4">+E7+E13+E19+E28</f>
        <v>2910</v>
      </c>
      <c r="F29" s="14">
        <f t="shared" si="4"/>
        <v>3646</v>
      </c>
      <c r="G29" s="15">
        <f>+(E29-F29)*100/F29</f>
        <v>-20.186505759736697</v>
      </c>
      <c r="H29" s="14">
        <f t="shared" si="4"/>
        <v>8628</v>
      </c>
      <c r="I29" s="14">
        <f t="shared" si="4"/>
        <v>10169</v>
      </c>
      <c r="J29" s="15">
        <f>+(H29-I29)*100/I29</f>
        <v>-15.153899105123415</v>
      </c>
    </row>
    <row r="30" spans="1:10" x14ac:dyDescent="0.15">
      <c r="A30" s="13" t="s">
        <v>31</v>
      </c>
      <c r="B30" s="13">
        <f>+B29-B7</f>
        <v>547</v>
      </c>
      <c r="C30" s="13">
        <f>+C29-C7</f>
        <v>659</v>
      </c>
      <c r="D30" s="12">
        <f>+(B30-C30)*100/C30</f>
        <v>-16.99544764795144</v>
      </c>
      <c r="E30" s="13">
        <f t="shared" ref="E30:I30" si="5">+E29-E7</f>
        <v>2530</v>
      </c>
      <c r="F30" s="13">
        <f t="shared" si="5"/>
        <v>3290</v>
      </c>
      <c r="G30" s="12">
        <f>+(E30-F30)*100/F30</f>
        <v>-23.100303951367781</v>
      </c>
      <c r="H30" s="13">
        <f t="shared" si="5"/>
        <v>7727</v>
      </c>
      <c r="I30" s="13">
        <f t="shared" si="5"/>
        <v>9113</v>
      </c>
      <c r="J30" s="12">
        <f>+(H30-I30)*100/I30</f>
        <v>-15.20904202787227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F1BD-D1B3-E34B-8B0F-B536F092F62B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47</v>
      </c>
      <c r="C4" s="2">
        <f>+'Abril 2022'!B4</f>
        <v>46</v>
      </c>
      <c r="D4" s="18">
        <f>+(B4-C4)*100/C4</f>
        <v>2.1739130434782608</v>
      </c>
      <c r="E4" s="2">
        <f>+B4+'Marzo 2023'!E4</f>
        <v>175</v>
      </c>
      <c r="F4" s="2">
        <f>+C4+'Marzo 2023'!F4</f>
        <v>158</v>
      </c>
      <c r="G4" s="18">
        <f t="shared" ref="G4:G27" si="0">+(E4-F4)*100/F4</f>
        <v>10.759493670886076</v>
      </c>
      <c r="H4" s="2">
        <f>+B4-C4+'Marzo 2023'!H4</f>
        <v>575</v>
      </c>
      <c r="I4" s="22">
        <f>+'Abril 2022'!H4</f>
        <v>528</v>
      </c>
      <c r="J4" s="18">
        <f t="shared" ref="J4:J27" si="1">+(H4-I4)*100/I4</f>
        <v>8.9015151515151523</v>
      </c>
    </row>
    <row r="5" spans="1:10" ht="13" x14ac:dyDescent="0.15">
      <c r="A5" s="1" t="s">
        <v>5</v>
      </c>
      <c r="B5" s="2">
        <v>15</v>
      </c>
      <c r="C5" s="2">
        <f>+'Abril 2022'!B5</f>
        <v>12</v>
      </c>
      <c r="D5" s="18">
        <f t="shared" ref="D5:D6" si="2">+(B5-C5)*100/C5</f>
        <v>25</v>
      </c>
      <c r="E5" s="2">
        <f>+B5+'Marzo 2023'!E5</f>
        <v>32</v>
      </c>
      <c r="F5" s="2">
        <f>+C5+'Marzo 2023'!F5</f>
        <v>41</v>
      </c>
      <c r="G5" s="18">
        <f t="shared" si="0"/>
        <v>-21.951219512195124</v>
      </c>
      <c r="H5" s="2">
        <f>+B5-C5+'Marzo 2023'!H5</f>
        <v>89</v>
      </c>
      <c r="I5" s="22">
        <f>+'Abril 2022'!H5</f>
        <v>173</v>
      </c>
      <c r="J5" s="18">
        <f t="shared" si="1"/>
        <v>-48.554913294797686</v>
      </c>
    </row>
    <row r="6" spans="1:10" ht="13" x14ac:dyDescent="0.15">
      <c r="A6" s="1" t="s">
        <v>6</v>
      </c>
      <c r="B6" s="2">
        <v>25</v>
      </c>
      <c r="C6" s="2">
        <f>+'Abril 2022'!B6</f>
        <v>15</v>
      </c>
      <c r="D6" s="18">
        <f t="shared" si="2"/>
        <v>66.666666666666671</v>
      </c>
      <c r="E6" s="2">
        <f>+B6+'Marzo 2023'!E6</f>
        <v>50</v>
      </c>
      <c r="F6" s="2">
        <f>+C6+'Marzo 2023'!F6</f>
        <v>75</v>
      </c>
      <c r="G6" s="18">
        <f t="shared" si="0"/>
        <v>-33.333333333333336</v>
      </c>
      <c r="H6" s="2">
        <f>+B6-C6+'Marzo 2023'!H6</f>
        <v>196</v>
      </c>
      <c r="I6" s="22">
        <f>+'Abril 2022'!H6</f>
        <v>381</v>
      </c>
      <c r="J6" s="18">
        <f t="shared" si="1"/>
        <v>-48.556430446194227</v>
      </c>
    </row>
    <row r="7" spans="1:10" x14ac:dyDescent="0.15">
      <c r="A7" s="8" t="s">
        <v>1</v>
      </c>
      <c r="B7" s="6">
        <f>SUM(B4:B6)</f>
        <v>87</v>
      </c>
      <c r="C7" s="6">
        <f>SUM(C4:C6)</f>
        <v>73</v>
      </c>
      <c r="D7" s="7">
        <f>+(B7-C7)*100/C7</f>
        <v>19.17808219178082</v>
      </c>
      <c r="E7" s="6">
        <f>SUM(E4:E6)</f>
        <v>257</v>
      </c>
      <c r="F7" s="6">
        <f>SUM(F4:F6)</f>
        <v>274</v>
      </c>
      <c r="G7" s="7">
        <f t="shared" si="0"/>
        <v>-6.2043795620437958</v>
      </c>
      <c r="H7" s="6">
        <f>SUM(H4:H6)</f>
        <v>860</v>
      </c>
      <c r="I7" s="6">
        <f>SUM(I4:I6)</f>
        <v>1082</v>
      </c>
      <c r="J7" s="7">
        <f t="shared" si="1"/>
        <v>-20.517560073937155</v>
      </c>
    </row>
    <row r="8" spans="1:10" ht="13" x14ac:dyDescent="0.15">
      <c r="A8" s="1" t="s">
        <v>7</v>
      </c>
      <c r="B8" s="2">
        <v>7</v>
      </c>
      <c r="C8" s="2">
        <f>+'Abril 2022'!B8</f>
        <v>16</v>
      </c>
      <c r="D8" s="18">
        <f t="shared" ref="D8:D27" si="3">+(B8-C8)*100/C8</f>
        <v>-56.25</v>
      </c>
      <c r="E8" s="2">
        <f>+B8+'Marzo 2023'!E8</f>
        <v>39</v>
      </c>
      <c r="F8" s="2">
        <f>+C8+'Marzo 2023'!F8</f>
        <v>59</v>
      </c>
      <c r="G8" s="18">
        <f t="shared" si="0"/>
        <v>-33.898305084745765</v>
      </c>
      <c r="H8" s="2">
        <f>+B8-C8+'Marzo 2023'!H8</f>
        <v>189</v>
      </c>
      <c r="I8" s="22">
        <f>+'Abril 2022'!H8</f>
        <v>153</v>
      </c>
      <c r="J8" s="18">
        <f t="shared" si="1"/>
        <v>23.529411764705884</v>
      </c>
    </row>
    <row r="9" spans="1:10" ht="13" x14ac:dyDescent="0.15">
      <c r="A9" s="1" t="s">
        <v>8</v>
      </c>
      <c r="B9" s="2">
        <v>10</v>
      </c>
      <c r="C9" s="2">
        <f>+'Abril 2022'!B9</f>
        <v>10</v>
      </c>
      <c r="D9" s="18">
        <f t="shared" si="3"/>
        <v>0</v>
      </c>
      <c r="E9" s="2">
        <f>+B9+'Marzo 2023'!E9</f>
        <v>31</v>
      </c>
      <c r="F9" s="2">
        <f>+C9+'Marzo 2023'!F9</f>
        <v>31</v>
      </c>
      <c r="G9" s="18">
        <f t="shared" si="0"/>
        <v>0</v>
      </c>
      <c r="H9" s="2">
        <f>+B9-C9+'Marzo 2023'!H9</f>
        <v>98</v>
      </c>
      <c r="I9" s="22">
        <f>+'Abril 2022'!H9</f>
        <v>77</v>
      </c>
      <c r="J9" s="18">
        <f t="shared" si="1"/>
        <v>27.272727272727273</v>
      </c>
    </row>
    <row r="10" spans="1:10" ht="13" x14ac:dyDescent="0.15">
      <c r="A10" s="1" t="s">
        <v>9</v>
      </c>
      <c r="B10" s="2">
        <v>30</v>
      </c>
      <c r="C10" s="2">
        <f>+'Abril 2022'!B10</f>
        <v>31</v>
      </c>
      <c r="D10" s="18">
        <f t="shared" si="3"/>
        <v>-3.225806451612903</v>
      </c>
      <c r="E10" s="2">
        <f>+B10+'Marzo 2023'!E10</f>
        <v>140</v>
      </c>
      <c r="F10" s="2">
        <f>+C10+'Marzo 2023'!F10</f>
        <v>118</v>
      </c>
      <c r="G10" s="18">
        <f t="shared" si="0"/>
        <v>18.64406779661017</v>
      </c>
      <c r="H10" s="2">
        <f>+B10-C10+'Marzo 2023'!H10</f>
        <v>516</v>
      </c>
      <c r="I10" s="22">
        <f>+'Abril 2022'!H10</f>
        <v>464</v>
      </c>
      <c r="J10" s="18">
        <f t="shared" si="1"/>
        <v>11.206896551724139</v>
      </c>
    </row>
    <row r="11" spans="1:10" ht="13" x14ac:dyDescent="0.15">
      <c r="A11" s="1" t="s">
        <v>10</v>
      </c>
      <c r="B11" s="2">
        <v>18</v>
      </c>
      <c r="C11" s="2">
        <f>+'Abril 2022'!B11</f>
        <v>44</v>
      </c>
      <c r="D11" s="18">
        <f t="shared" si="3"/>
        <v>-59.090909090909093</v>
      </c>
      <c r="E11" s="2">
        <f>+B11+'Marzo 2023'!E11</f>
        <v>65</v>
      </c>
      <c r="F11" s="2">
        <f>+C11+'Marzo 2023'!F11</f>
        <v>194</v>
      </c>
      <c r="G11" s="18">
        <f t="shared" si="0"/>
        <v>-66.494845360824741</v>
      </c>
      <c r="H11" s="2">
        <f>+B11-C11+'Marzo 2023'!H11</f>
        <v>319</v>
      </c>
      <c r="I11" s="22">
        <f>+'Abril 2022'!H11</f>
        <v>603</v>
      </c>
      <c r="J11" s="18">
        <f t="shared" si="1"/>
        <v>-47.097844112769486</v>
      </c>
    </row>
    <row r="12" spans="1:10" ht="13" x14ac:dyDescent="0.15">
      <c r="A12" s="1" t="s">
        <v>11</v>
      </c>
      <c r="B12" s="2">
        <v>29</v>
      </c>
      <c r="C12" s="2">
        <f>+'Abril 2022'!B12</f>
        <v>113</v>
      </c>
      <c r="D12" s="18">
        <f t="shared" si="3"/>
        <v>-74.336283185840713</v>
      </c>
      <c r="E12" s="2">
        <f>+B12+'Marzo 2023'!E12</f>
        <v>174</v>
      </c>
      <c r="F12" s="2">
        <f>+C12+'Marzo 2023'!F12</f>
        <v>523</v>
      </c>
      <c r="G12" s="18">
        <f t="shared" si="0"/>
        <v>-66.730401529636708</v>
      </c>
      <c r="H12" s="2">
        <f>+B12-C12+'Marzo 2023'!H12</f>
        <v>952</v>
      </c>
      <c r="I12" s="22">
        <f>+'Abril 2022'!H12</f>
        <v>1760</v>
      </c>
      <c r="J12" s="18">
        <f t="shared" si="1"/>
        <v>-45.909090909090907</v>
      </c>
    </row>
    <row r="13" spans="1:10" x14ac:dyDescent="0.15">
      <c r="A13" s="8" t="s">
        <v>2</v>
      </c>
      <c r="B13" s="6">
        <f>SUM(B8:B12)</f>
        <v>94</v>
      </c>
      <c r="C13" s="6">
        <f>SUM(C8:C12)</f>
        <v>214</v>
      </c>
      <c r="D13" s="7">
        <f t="shared" si="3"/>
        <v>-56.074766355140184</v>
      </c>
      <c r="E13" s="6">
        <f>SUM(E8:E12)</f>
        <v>449</v>
      </c>
      <c r="F13" s="6">
        <f>SUM(F8:F12)</f>
        <v>925</v>
      </c>
      <c r="G13" s="7">
        <f t="shared" si="0"/>
        <v>-51.45945945945946</v>
      </c>
      <c r="H13" s="6">
        <f>SUM(H8:H12)</f>
        <v>2074</v>
      </c>
      <c r="I13" s="6">
        <f>SUM(I8:I12)</f>
        <v>3057</v>
      </c>
      <c r="J13" s="7">
        <f t="shared" si="1"/>
        <v>-32.155708210664052</v>
      </c>
    </row>
    <row r="14" spans="1:10" ht="13" x14ac:dyDescent="0.15">
      <c r="A14" s="1" t="s">
        <v>12</v>
      </c>
      <c r="B14" s="2">
        <v>55</v>
      </c>
      <c r="C14" s="2">
        <f>+'Abril 2022'!B14</f>
        <v>104</v>
      </c>
      <c r="D14" s="18">
        <f t="shared" si="3"/>
        <v>-47.115384615384613</v>
      </c>
      <c r="E14" s="2">
        <f>+B14+'Marzo 2023'!E14</f>
        <v>244</v>
      </c>
      <c r="F14" s="2">
        <f>+C14+'Marzo 2023'!F14</f>
        <v>441</v>
      </c>
      <c r="G14" s="18">
        <f t="shared" si="0"/>
        <v>-44.671201814058954</v>
      </c>
      <c r="H14" s="2">
        <f>+B14-C14+'Marzo 2023'!H14</f>
        <v>986</v>
      </c>
      <c r="I14" s="22">
        <f>+'Abril 2022'!H14</f>
        <v>1409</v>
      </c>
      <c r="J14" s="18">
        <f t="shared" si="1"/>
        <v>-30.021291696238467</v>
      </c>
    </row>
    <row r="15" spans="1:10" ht="13" x14ac:dyDescent="0.15">
      <c r="A15" s="1" t="s">
        <v>13</v>
      </c>
      <c r="B15" s="2">
        <v>52</v>
      </c>
      <c r="C15" s="2">
        <f>+'Abril 2022'!B15</f>
        <v>46</v>
      </c>
      <c r="D15" s="18">
        <f t="shared" si="3"/>
        <v>13.043478260869565</v>
      </c>
      <c r="E15" s="2">
        <f>+B15+'Marzo 2023'!E15</f>
        <v>254</v>
      </c>
      <c r="F15" s="2">
        <f>+C15+'Marzo 2023'!F15</f>
        <v>245</v>
      </c>
      <c r="G15" s="18">
        <f t="shared" si="0"/>
        <v>3.6734693877551021</v>
      </c>
      <c r="H15" s="2">
        <f>+B15-C15+'Marzo 2023'!H15</f>
        <v>888</v>
      </c>
      <c r="I15" s="22">
        <f>+'Abril 2022'!H15</f>
        <v>957</v>
      </c>
      <c r="J15" s="18">
        <f t="shared" si="1"/>
        <v>-7.2100313479623823</v>
      </c>
    </row>
    <row r="16" spans="1:10" ht="13" x14ac:dyDescent="0.15">
      <c r="A16" s="1" t="s">
        <v>14</v>
      </c>
      <c r="B16" s="2">
        <v>16</v>
      </c>
      <c r="C16" s="2">
        <f>+'Abril 2022'!B16</f>
        <v>29</v>
      </c>
      <c r="D16" s="18">
        <f t="shared" si="3"/>
        <v>-44.827586206896555</v>
      </c>
      <c r="E16" s="2">
        <f>+B16+'Marzo 2023'!E16</f>
        <v>87</v>
      </c>
      <c r="F16" s="2">
        <f>+C16+'Marzo 2023'!F16</f>
        <v>109</v>
      </c>
      <c r="G16" s="18">
        <f t="shared" si="0"/>
        <v>-20.183486238532112</v>
      </c>
      <c r="H16" s="2">
        <f>+B16-C16+'Marzo 2023'!H16</f>
        <v>382</v>
      </c>
      <c r="I16" s="22">
        <f>+'Abril 2022'!H16</f>
        <v>403</v>
      </c>
      <c r="J16" s="18">
        <f t="shared" si="1"/>
        <v>-5.2109181141439205</v>
      </c>
    </row>
    <row r="17" spans="1:10" ht="13" x14ac:dyDescent="0.15">
      <c r="A17" s="1" t="s">
        <v>15</v>
      </c>
      <c r="B17" s="2">
        <v>28</v>
      </c>
      <c r="C17" s="2">
        <f>+'Abril 2022'!B17</f>
        <v>30</v>
      </c>
      <c r="D17" s="18">
        <f t="shared" si="3"/>
        <v>-6.666666666666667</v>
      </c>
      <c r="E17" s="2">
        <f>+B17+'Marzo 2023'!E17</f>
        <v>116</v>
      </c>
      <c r="F17" s="2">
        <f>+C17+'Marzo 2023'!F17</f>
        <v>124</v>
      </c>
      <c r="G17" s="18">
        <f t="shared" si="0"/>
        <v>-6.4516129032258061</v>
      </c>
      <c r="H17" s="2">
        <f>+B17-C17+'Marzo 2023'!H17</f>
        <v>482</v>
      </c>
      <c r="I17" s="22">
        <f>+'Abril 2022'!H17</f>
        <v>500</v>
      </c>
      <c r="J17" s="18">
        <f t="shared" si="1"/>
        <v>-3.6</v>
      </c>
    </row>
    <row r="18" spans="1:10" ht="13" x14ac:dyDescent="0.15">
      <c r="A18" s="1" t="s">
        <v>29</v>
      </c>
      <c r="B18" s="2">
        <v>21</v>
      </c>
      <c r="C18" s="2">
        <f>+'Abril 2022'!B18</f>
        <v>22</v>
      </c>
      <c r="D18" s="18">
        <f t="shared" si="3"/>
        <v>-4.5454545454545459</v>
      </c>
      <c r="E18" s="2">
        <f>+B18+'Marzo 2023'!E18</f>
        <v>99</v>
      </c>
      <c r="F18" s="2">
        <f>+C18+'Marzo 2023'!F18</f>
        <v>131</v>
      </c>
      <c r="G18" s="18">
        <f t="shared" si="0"/>
        <v>-24.427480916030536</v>
      </c>
      <c r="H18" s="2">
        <f>+B18-C18+'Marzo 2023'!H18</f>
        <v>406</v>
      </c>
      <c r="I18" s="22">
        <f>+'Abril 2022'!H18</f>
        <v>441</v>
      </c>
      <c r="J18" s="18">
        <f t="shared" si="1"/>
        <v>-7.9365079365079367</v>
      </c>
    </row>
    <row r="19" spans="1:10" x14ac:dyDescent="0.15">
      <c r="A19" s="8" t="s">
        <v>3</v>
      </c>
      <c r="B19" s="6">
        <f>SUM(B14:B18)</f>
        <v>172</v>
      </c>
      <c r="C19" s="6">
        <f>SUM(C14:C18)</f>
        <v>231</v>
      </c>
      <c r="D19" s="7">
        <f t="shared" si="3"/>
        <v>-25.541125541125542</v>
      </c>
      <c r="E19" s="6">
        <f>SUM(E14:E18)</f>
        <v>800</v>
      </c>
      <c r="F19" s="6">
        <f>SUM(F14:F18)</f>
        <v>1050</v>
      </c>
      <c r="G19" s="7">
        <f t="shared" si="0"/>
        <v>-23.80952380952381</v>
      </c>
      <c r="H19" s="6">
        <f>SUM(H14:H18)</f>
        <v>3144</v>
      </c>
      <c r="I19" s="6">
        <f>SUM(I14:I18)</f>
        <v>3710</v>
      </c>
      <c r="J19" s="7">
        <f t="shared" si="1"/>
        <v>-15.256064690026955</v>
      </c>
    </row>
    <row r="20" spans="1:10" ht="13" x14ac:dyDescent="0.15">
      <c r="A20" s="1" t="s">
        <v>16</v>
      </c>
      <c r="B20" s="2">
        <v>27</v>
      </c>
      <c r="C20" s="2">
        <f>+'Abril 2022'!B20</f>
        <v>25</v>
      </c>
      <c r="D20" s="18">
        <f t="shared" si="3"/>
        <v>8</v>
      </c>
      <c r="E20" s="2">
        <f>+B20+'Marzo 2023'!E20</f>
        <v>96</v>
      </c>
      <c r="F20" s="2">
        <f>+C20+'Marzo 2023'!F20</f>
        <v>102</v>
      </c>
      <c r="G20" s="18">
        <f t="shared" si="0"/>
        <v>-5.882352941176471</v>
      </c>
      <c r="H20" s="2">
        <f>+B20-C20+'Marzo 2023'!H20</f>
        <v>358</v>
      </c>
      <c r="I20" s="22">
        <f>+'Abril 2022'!H20</f>
        <v>387</v>
      </c>
      <c r="J20" s="18">
        <f t="shared" si="1"/>
        <v>-7.4935400516795863</v>
      </c>
    </row>
    <row r="21" spans="1:10" ht="13" x14ac:dyDescent="0.15">
      <c r="A21" s="1" t="s">
        <v>17</v>
      </c>
      <c r="B21" s="2">
        <v>14</v>
      </c>
      <c r="C21" s="2">
        <f>+'Abril 2022'!B21</f>
        <v>10</v>
      </c>
      <c r="D21" s="18">
        <f t="shared" si="3"/>
        <v>40</v>
      </c>
      <c r="E21" s="2">
        <f>+B21+'Marzo 2023'!E21</f>
        <v>48</v>
      </c>
      <c r="F21" s="2">
        <f>+C21+'Marzo 2023'!F21</f>
        <v>43</v>
      </c>
      <c r="G21" s="18">
        <f t="shared" si="0"/>
        <v>11.627906976744185</v>
      </c>
      <c r="H21" s="2">
        <f>+B21-C21+'Marzo 2023'!H21</f>
        <v>179</v>
      </c>
      <c r="I21" s="22">
        <f>+'Abril 2022'!H21</f>
        <v>191</v>
      </c>
      <c r="J21" s="18">
        <f t="shared" si="1"/>
        <v>-6.2827225130890056</v>
      </c>
    </row>
    <row r="22" spans="1:10" ht="13" x14ac:dyDescent="0.15">
      <c r="A22" s="1" t="s">
        <v>19</v>
      </c>
      <c r="B22" s="2">
        <v>26</v>
      </c>
      <c r="C22" s="2">
        <f>+'Abril 2022'!B22</f>
        <v>32</v>
      </c>
      <c r="D22" s="18">
        <f t="shared" si="3"/>
        <v>-18.75</v>
      </c>
      <c r="E22" s="2">
        <f>+B22+'Marzo 2023'!E22</f>
        <v>100</v>
      </c>
      <c r="F22" s="2">
        <f>+C22+'Marzo 2023'!F22</f>
        <v>93</v>
      </c>
      <c r="G22" s="18">
        <f t="shared" si="0"/>
        <v>7.5268817204301079</v>
      </c>
      <c r="H22" s="2">
        <f>+B22-C22+'Marzo 2023'!H22</f>
        <v>382</v>
      </c>
      <c r="I22" s="22">
        <f>+'Abril 2022'!H22</f>
        <v>370</v>
      </c>
      <c r="J22" s="18">
        <f t="shared" si="1"/>
        <v>3.2432432432432434</v>
      </c>
    </row>
    <row r="23" spans="1:10" ht="13" x14ac:dyDescent="0.15">
      <c r="A23" s="1" t="s">
        <v>18</v>
      </c>
      <c r="B23" s="2">
        <v>6</v>
      </c>
      <c r="C23" s="2">
        <f>+'Abril 2022'!B23</f>
        <v>8</v>
      </c>
      <c r="D23" s="18">
        <f t="shared" si="3"/>
        <v>-25</v>
      </c>
      <c r="E23" s="2">
        <f>+B23+'Marzo 2023'!E23</f>
        <v>32</v>
      </c>
      <c r="F23" s="2">
        <f>+C23+'Marzo 2023'!F23</f>
        <v>38</v>
      </c>
      <c r="G23" s="18">
        <f t="shared" si="0"/>
        <v>-15.789473684210526</v>
      </c>
      <c r="H23" s="2">
        <f>+B23-C23+'Marzo 2023'!H23</f>
        <v>101</v>
      </c>
      <c r="I23" s="22">
        <f>+'Abril 2022'!H23</f>
        <v>130</v>
      </c>
      <c r="J23" s="18">
        <f t="shared" si="1"/>
        <v>-22.307692307692307</v>
      </c>
    </row>
    <row r="24" spans="1:10" ht="13" x14ac:dyDescent="0.15">
      <c r="A24" s="1" t="s">
        <v>20</v>
      </c>
      <c r="B24" s="2">
        <v>17</v>
      </c>
      <c r="C24" s="2">
        <f>+'Abril 2022'!B24</f>
        <v>26</v>
      </c>
      <c r="D24" s="18">
        <f t="shared" si="3"/>
        <v>-34.615384615384613</v>
      </c>
      <c r="E24" s="2">
        <f>+B24+'Marzo 2023'!E24</f>
        <v>64</v>
      </c>
      <c r="F24" s="2">
        <f>+C24+'Marzo 2023'!F24</f>
        <v>88</v>
      </c>
      <c r="G24" s="18">
        <f t="shared" si="0"/>
        <v>-27.272727272727273</v>
      </c>
      <c r="H24" s="2">
        <f>+B24-C24+'Marzo 2023'!H24</f>
        <v>246</v>
      </c>
      <c r="I24" s="22">
        <f>+'Abril 2022'!H24</f>
        <v>391</v>
      </c>
      <c r="J24" s="18">
        <f t="shared" si="1"/>
        <v>-37.084398976982094</v>
      </c>
    </row>
    <row r="25" spans="1:10" ht="13" x14ac:dyDescent="0.15">
      <c r="A25" s="1" t="s">
        <v>22</v>
      </c>
      <c r="B25" s="2">
        <v>62</v>
      </c>
      <c r="C25" s="2">
        <f>+'Abril 2022'!B25</f>
        <v>47</v>
      </c>
      <c r="D25" s="18">
        <f t="shared" si="3"/>
        <v>31.914893617021278</v>
      </c>
      <c r="E25" s="2">
        <f>+B25+'Marzo 2023'!E25</f>
        <v>239</v>
      </c>
      <c r="F25" s="2">
        <f>+C25+'Marzo 2023'!F25</f>
        <v>183</v>
      </c>
      <c r="G25" s="18">
        <f t="shared" si="0"/>
        <v>30.601092896174862</v>
      </c>
      <c r="H25" s="2">
        <f>+B25-C25+'Marzo 2023'!H25</f>
        <v>828</v>
      </c>
      <c r="I25" s="22">
        <f>+'Abril 2022'!H25</f>
        <v>709</v>
      </c>
      <c r="J25" s="18">
        <f t="shared" si="1"/>
        <v>16.784203102961918</v>
      </c>
    </row>
    <row r="26" spans="1:10" ht="13" x14ac:dyDescent="0.15">
      <c r="A26" s="1" t="s">
        <v>21</v>
      </c>
      <c r="B26" s="2">
        <v>39</v>
      </c>
      <c r="C26" s="2">
        <f>+'Abril 2022'!B26</f>
        <v>12</v>
      </c>
      <c r="D26" s="18">
        <f t="shared" si="3"/>
        <v>225</v>
      </c>
      <c r="E26" s="2">
        <f>+B26+'Marzo 2023'!E26</f>
        <v>117</v>
      </c>
      <c r="F26" s="2">
        <f>+C26+'Marzo 2023'!F26</f>
        <v>71</v>
      </c>
      <c r="G26" s="18">
        <f t="shared" si="0"/>
        <v>64.788732394366193</v>
      </c>
      <c r="H26" s="2">
        <f>+B26-C26+'Marzo 2023'!H26</f>
        <v>321</v>
      </c>
      <c r="I26" s="22">
        <f>+'Abril 2022'!H26</f>
        <v>219</v>
      </c>
      <c r="J26" s="18">
        <f t="shared" si="1"/>
        <v>46.575342465753423</v>
      </c>
    </row>
    <row r="27" spans="1:10" ht="13" x14ac:dyDescent="0.15">
      <c r="A27" s="1" t="s">
        <v>28</v>
      </c>
      <c r="B27" s="2">
        <v>9</v>
      </c>
      <c r="C27" s="2">
        <f>+'Abril 2022'!B27</f>
        <v>10</v>
      </c>
      <c r="D27" s="18">
        <f t="shared" si="3"/>
        <v>-10</v>
      </c>
      <c r="E27" s="2">
        <f>+B27+'Marzo 2023'!E27</f>
        <v>38</v>
      </c>
      <c r="F27" s="2">
        <f>+C27+'Marzo 2023'!F27</f>
        <v>38</v>
      </c>
      <c r="G27" s="18">
        <f t="shared" si="0"/>
        <v>0</v>
      </c>
      <c r="H27" s="2">
        <f>+B27-C27+'Marzo 2023'!H27</f>
        <v>206</v>
      </c>
      <c r="I27" s="22">
        <f>+'Abril 2022'!H27</f>
        <v>200</v>
      </c>
      <c r="J27" s="18">
        <f t="shared" si="1"/>
        <v>3</v>
      </c>
    </row>
    <row r="28" spans="1:10" x14ac:dyDescent="0.15">
      <c r="A28" s="8" t="s">
        <v>30</v>
      </c>
      <c r="B28" s="6">
        <f>SUM(B20:B27)</f>
        <v>200</v>
      </c>
      <c r="C28" s="6">
        <f>SUM(C20:C27)</f>
        <v>170</v>
      </c>
      <c r="D28" s="7">
        <f>+(B28-C28)*100/C28</f>
        <v>17.647058823529413</v>
      </c>
      <c r="E28" s="6">
        <f>SUM(E20:E27)</f>
        <v>734</v>
      </c>
      <c r="F28" s="6">
        <f>SUM(F20:F27)</f>
        <v>656</v>
      </c>
      <c r="G28" s="7">
        <f>+(E28-F28)*100/F28</f>
        <v>11.890243902439025</v>
      </c>
      <c r="H28" s="6">
        <f>SUM(H20:H27)</f>
        <v>2621</v>
      </c>
      <c r="I28" s="6">
        <f>SUM(I20:I27)</f>
        <v>2597</v>
      </c>
      <c r="J28" s="7">
        <f>+(H28-I28)*100/I28</f>
        <v>0.9241432422025414</v>
      </c>
    </row>
    <row r="29" spans="1:10" ht="14" x14ac:dyDescent="0.15">
      <c r="A29" s="16" t="s">
        <v>27</v>
      </c>
      <c r="B29" s="14">
        <f>+B7+B13+B19+B28</f>
        <v>553</v>
      </c>
      <c r="C29" s="14">
        <f>+C7+C13+C19+C28</f>
        <v>688</v>
      </c>
      <c r="D29" s="15">
        <f>+(B29-C29)*100/C29</f>
        <v>-19.622093023255815</v>
      </c>
      <c r="E29" s="14">
        <f t="shared" ref="E29:I29" si="4">+E7+E13+E19+E28</f>
        <v>2240</v>
      </c>
      <c r="F29" s="14">
        <f t="shared" si="4"/>
        <v>2905</v>
      </c>
      <c r="G29" s="15">
        <f>+(E29-F29)*100/F29</f>
        <v>-22.891566265060241</v>
      </c>
      <c r="H29" s="14">
        <f t="shared" si="4"/>
        <v>8699</v>
      </c>
      <c r="I29" s="14">
        <f t="shared" si="4"/>
        <v>10446</v>
      </c>
      <c r="J29" s="15">
        <f>+(H29-I29)*100/I29</f>
        <v>-16.724104920543748</v>
      </c>
    </row>
    <row r="30" spans="1:10" x14ac:dyDescent="0.15">
      <c r="A30" s="13" t="s">
        <v>31</v>
      </c>
      <c r="B30" s="13">
        <f>+B29-B7</f>
        <v>466</v>
      </c>
      <c r="C30" s="13">
        <f>+C29-C7</f>
        <v>615</v>
      </c>
      <c r="D30" s="12">
        <f>+(B30-C30)*100/C30</f>
        <v>-24.227642276422763</v>
      </c>
      <c r="E30" s="13">
        <f t="shared" ref="E30:I30" si="5">+E29-E7</f>
        <v>1983</v>
      </c>
      <c r="F30" s="13">
        <f t="shared" si="5"/>
        <v>2631</v>
      </c>
      <c r="G30" s="12">
        <f>+(E30-F30)*100/F30</f>
        <v>-24.629418472063854</v>
      </c>
      <c r="H30" s="13">
        <f t="shared" si="5"/>
        <v>7839</v>
      </c>
      <c r="I30" s="13">
        <f t="shared" si="5"/>
        <v>9364</v>
      </c>
      <c r="J30" s="12">
        <f>+(H30-I30)*100/I30</f>
        <v>-16.28577530969671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E09A-EA59-F64D-97AC-931ACE61CC17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50</v>
      </c>
      <c r="C4" s="2">
        <f>+'Septiembre 2023'!B4</f>
        <v>58</v>
      </c>
      <c r="D4" s="18">
        <f>+(B4-C4)*100/C4</f>
        <v>-13.793103448275861</v>
      </c>
      <c r="E4" s="2">
        <f>+B4+'Agosto 2024'!E4</f>
        <v>536</v>
      </c>
      <c r="F4" s="2">
        <f>+C4+'Agosto 2024'!F4</f>
        <v>440</v>
      </c>
      <c r="G4" s="18">
        <f t="shared" ref="G4:G27" si="0">+(E4-F4)*100/F4</f>
        <v>21.818181818181817</v>
      </c>
      <c r="H4" s="2">
        <f>+B4-C4+'Agosto 2024'!H4</f>
        <v>711</v>
      </c>
      <c r="I4" s="22">
        <f>+'Septiembre 2023'!H4</f>
        <v>599</v>
      </c>
      <c r="J4" s="18">
        <f t="shared" ref="J4:J27" si="1">+(H4-I4)*100/I4</f>
        <v>18.697829716193656</v>
      </c>
    </row>
    <row r="5" spans="1:10" ht="13" x14ac:dyDescent="0.15">
      <c r="A5" s="1" t="s">
        <v>5</v>
      </c>
      <c r="B5" s="2">
        <v>5</v>
      </c>
      <c r="C5" s="2">
        <f>+'Septiembre 2023'!B5</f>
        <v>4</v>
      </c>
      <c r="D5" s="18">
        <f t="shared" ref="D5:D6" si="2">+(B5-C5)*100/C5</f>
        <v>25</v>
      </c>
      <c r="E5" s="2">
        <f>+B5+'Agosto 2024'!E5</f>
        <v>84</v>
      </c>
      <c r="F5" s="2">
        <f>+C5+'Agosto 2024'!F5</f>
        <v>89</v>
      </c>
      <c r="G5" s="18">
        <f t="shared" si="0"/>
        <v>-5.617977528089888</v>
      </c>
      <c r="H5" s="2">
        <f>+B5-C5+'Agosto 2024'!H5</f>
        <v>113</v>
      </c>
      <c r="I5" s="22">
        <f>+'Septiembre 2023'!H5</f>
        <v>116</v>
      </c>
      <c r="J5" s="18">
        <f t="shared" si="1"/>
        <v>-2.5862068965517242</v>
      </c>
    </row>
    <row r="6" spans="1:10" ht="13" x14ac:dyDescent="0.15">
      <c r="A6" s="1" t="s">
        <v>6</v>
      </c>
      <c r="B6" s="2">
        <v>8</v>
      </c>
      <c r="C6" s="2">
        <f>+'Septiembre 2023'!B6</f>
        <v>6</v>
      </c>
      <c r="D6" s="18">
        <f t="shared" si="2"/>
        <v>33.333333333333336</v>
      </c>
      <c r="E6" s="2">
        <f>+B6+'Agosto 2024'!E6</f>
        <v>99</v>
      </c>
      <c r="F6" s="2">
        <f>+C6+'Agosto 2024'!F6</f>
        <v>134</v>
      </c>
      <c r="G6" s="18">
        <f t="shared" si="0"/>
        <v>-26.119402985074625</v>
      </c>
      <c r="H6" s="2">
        <f>+B6-C6+'Agosto 2024'!H6</f>
        <v>125</v>
      </c>
      <c r="I6" s="22">
        <f>+'Septiembre 2023'!H6</f>
        <v>191</v>
      </c>
      <c r="J6" s="18">
        <f t="shared" si="1"/>
        <v>-34.554973821989527</v>
      </c>
    </row>
    <row r="7" spans="1:10" x14ac:dyDescent="0.15">
      <c r="A7" s="8" t="s">
        <v>1</v>
      </c>
      <c r="B7" s="6">
        <f>SUM(B4:B6)</f>
        <v>63</v>
      </c>
      <c r="C7" s="6">
        <f>SUM(C4:C6)</f>
        <v>68</v>
      </c>
      <c r="D7" s="7">
        <f>+(B7-C7)*100/C7</f>
        <v>-7.3529411764705879</v>
      </c>
      <c r="E7" s="6">
        <f>SUM(E4:E6)</f>
        <v>719</v>
      </c>
      <c r="F7" s="6">
        <f>SUM(F4:F6)</f>
        <v>663</v>
      </c>
      <c r="G7" s="7">
        <f t="shared" si="0"/>
        <v>8.4464555052790349</v>
      </c>
      <c r="H7" s="6">
        <f>SUM(H4:H6)</f>
        <v>949</v>
      </c>
      <c r="I7" s="6">
        <f>SUM(I4:I6)</f>
        <v>906</v>
      </c>
      <c r="J7" s="7">
        <f t="shared" si="1"/>
        <v>4.7461368653421632</v>
      </c>
    </row>
    <row r="8" spans="1:10" ht="13" x14ac:dyDescent="0.15">
      <c r="A8" s="1" t="s">
        <v>7</v>
      </c>
      <c r="B8" s="2">
        <v>13</v>
      </c>
      <c r="C8" s="2">
        <f>+'Septiembre 2023'!B8</f>
        <v>10</v>
      </c>
      <c r="D8" s="18">
        <f t="shared" ref="D8:D27" si="3">+(B8-C8)*100/C8</f>
        <v>30</v>
      </c>
      <c r="E8" s="2">
        <f>+B8+'Agosto 2024'!E8</f>
        <v>141</v>
      </c>
      <c r="F8" s="2">
        <f>+C8+'Agosto 2024'!F8</f>
        <v>131</v>
      </c>
      <c r="G8" s="18">
        <f t="shared" si="0"/>
        <v>7.6335877862595423</v>
      </c>
      <c r="H8" s="2">
        <f>+B8-C8+'Agosto 2024'!H8</f>
        <v>206</v>
      </c>
      <c r="I8" s="22">
        <f>+'Septiembre 2023'!H8</f>
        <v>211</v>
      </c>
      <c r="J8" s="18">
        <f t="shared" si="1"/>
        <v>-2.3696682464454977</v>
      </c>
    </row>
    <row r="9" spans="1:10" ht="13" x14ac:dyDescent="0.15">
      <c r="A9" s="1" t="s">
        <v>8</v>
      </c>
      <c r="B9" s="2">
        <v>5</v>
      </c>
      <c r="C9" s="2">
        <f>+'Septiembre 2023'!B9</f>
        <v>10</v>
      </c>
      <c r="D9" s="18">
        <f t="shared" si="3"/>
        <v>-50</v>
      </c>
      <c r="E9" s="2">
        <f>+B9+'Agosto 2024'!E9</f>
        <v>57</v>
      </c>
      <c r="F9" s="2">
        <f>+C9+'Agosto 2024'!F9</f>
        <v>67</v>
      </c>
      <c r="G9" s="18">
        <f t="shared" si="0"/>
        <v>-14.925373134328359</v>
      </c>
      <c r="H9" s="2">
        <f>+B9-C9+'Agosto 2024'!H9</f>
        <v>79</v>
      </c>
      <c r="I9" s="22">
        <f>+'Septiembre 2023'!H9</f>
        <v>93</v>
      </c>
      <c r="J9" s="18">
        <f t="shared" si="1"/>
        <v>-15.053763440860216</v>
      </c>
    </row>
    <row r="10" spans="1:10" ht="13" x14ac:dyDescent="0.15">
      <c r="A10" s="1" t="s">
        <v>9</v>
      </c>
      <c r="B10" s="2">
        <v>46</v>
      </c>
      <c r="C10" s="2">
        <f>+'Septiembre 2023'!B10</f>
        <v>38</v>
      </c>
      <c r="D10" s="18">
        <f t="shared" si="3"/>
        <v>21.05263157894737</v>
      </c>
      <c r="E10" s="2">
        <f>+B10+'Agosto 2024'!E10</f>
        <v>412</v>
      </c>
      <c r="F10" s="2">
        <f>+C10+'Agosto 2024'!F10</f>
        <v>374</v>
      </c>
      <c r="G10" s="18">
        <f t="shared" si="0"/>
        <v>10.160427807486631</v>
      </c>
      <c r="H10" s="2">
        <f>+B10-C10+'Agosto 2024'!H10</f>
        <v>536</v>
      </c>
      <c r="I10" s="22">
        <f>+'Septiembre 2023'!H10</f>
        <v>558</v>
      </c>
      <c r="J10" s="18">
        <f t="shared" si="1"/>
        <v>-3.9426523297491038</v>
      </c>
    </row>
    <row r="11" spans="1:10" ht="13" x14ac:dyDescent="0.15">
      <c r="A11" s="1" t="s">
        <v>10</v>
      </c>
      <c r="B11" s="2">
        <v>3</v>
      </c>
      <c r="C11" s="2">
        <f>+'Septiembre 2023'!B11</f>
        <v>10</v>
      </c>
      <c r="D11" s="18">
        <f t="shared" si="3"/>
        <v>-70</v>
      </c>
      <c r="E11" s="2">
        <f>+B11+'Agosto 2024'!E11</f>
        <v>70</v>
      </c>
      <c r="F11" s="2">
        <f>+C11+'Agosto 2024'!F11</f>
        <v>135</v>
      </c>
      <c r="G11" s="18">
        <f t="shared" si="0"/>
        <v>-48.148148148148145</v>
      </c>
      <c r="H11" s="2">
        <f>+B11-C11+'Agosto 2024'!H11</f>
        <v>100</v>
      </c>
      <c r="I11" s="22">
        <f>+'Septiembre 2023'!H11</f>
        <v>207</v>
      </c>
      <c r="J11" s="18">
        <f t="shared" si="1"/>
        <v>-51.690821256038646</v>
      </c>
    </row>
    <row r="12" spans="1:10" ht="13" x14ac:dyDescent="0.15">
      <c r="A12" s="1" t="s">
        <v>11</v>
      </c>
      <c r="B12" s="2">
        <v>38</v>
      </c>
      <c r="C12" s="2">
        <f>+'Septiembre 2023'!B12</f>
        <v>45</v>
      </c>
      <c r="D12" s="18">
        <f t="shared" si="3"/>
        <v>-15.555555555555555</v>
      </c>
      <c r="E12" s="2">
        <f>+B12+'Agosto 2024'!E12</f>
        <v>444</v>
      </c>
      <c r="F12" s="2">
        <f>+C12+'Agosto 2024'!F12</f>
        <v>423</v>
      </c>
      <c r="G12" s="18">
        <f t="shared" si="0"/>
        <v>4.9645390070921982</v>
      </c>
      <c r="H12" s="2">
        <f>+B12-C12+'Agosto 2024'!H12</f>
        <v>625</v>
      </c>
      <c r="I12" s="22">
        <f>+'Septiembre 2023'!H12</f>
        <v>701</v>
      </c>
      <c r="J12" s="18">
        <f t="shared" si="1"/>
        <v>-10.841654778887303</v>
      </c>
    </row>
    <row r="13" spans="1:10" x14ac:dyDescent="0.15">
      <c r="A13" s="8" t="s">
        <v>2</v>
      </c>
      <c r="B13" s="6">
        <f>SUM(B8:B12)</f>
        <v>105</v>
      </c>
      <c r="C13" s="6">
        <f>SUM(C8:C12)</f>
        <v>113</v>
      </c>
      <c r="D13" s="7">
        <f t="shared" si="3"/>
        <v>-7.0796460176991154</v>
      </c>
      <c r="E13" s="6">
        <f>SUM(E8:E12)</f>
        <v>1124</v>
      </c>
      <c r="F13" s="6">
        <f>SUM(F8:F12)</f>
        <v>1130</v>
      </c>
      <c r="G13" s="7">
        <f t="shared" si="0"/>
        <v>-0.53097345132743368</v>
      </c>
      <c r="H13" s="6">
        <f>SUM(H8:H12)</f>
        <v>1546</v>
      </c>
      <c r="I13" s="6">
        <f>SUM(I8:I12)</f>
        <v>1770</v>
      </c>
      <c r="J13" s="7">
        <f t="shared" si="1"/>
        <v>-12.655367231638419</v>
      </c>
    </row>
    <row r="14" spans="1:10" ht="13" x14ac:dyDescent="0.15">
      <c r="A14" s="1" t="s">
        <v>12</v>
      </c>
      <c r="B14" s="2">
        <v>68</v>
      </c>
      <c r="C14" s="2">
        <f>+'Septiembre 2023'!B14</f>
        <v>41</v>
      </c>
      <c r="D14" s="18">
        <f t="shared" si="3"/>
        <v>65.853658536585371</v>
      </c>
      <c r="E14" s="2">
        <f>+B14+'Agosto 2024'!E14</f>
        <v>596</v>
      </c>
      <c r="F14" s="2">
        <f>+C14+'Agosto 2024'!F14</f>
        <v>525</v>
      </c>
      <c r="G14" s="18">
        <f t="shared" si="0"/>
        <v>13.523809523809524</v>
      </c>
      <c r="H14" s="2">
        <f>+B14-C14+'Agosto 2024'!H14</f>
        <v>859</v>
      </c>
      <c r="I14" s="22">
        <f>+'Septiembre 2023'!H14</f>
        <v>795</v>
      </c>
      <c r="J14" s="18">
        <f t="shared" si="1"/>
        <v>8.050314465408805</v>
      </c>
    </row>
    <row r="15" spans="1:10" ht="13" x14ac:dyDescent="0.15">
      <c r="A15" s="1" t="s">
        <v>13</v>
      </c>
      <c r="B15" s="2">
        <v>61</v>
      </c>
      <c r="C15" s="2">
        <f>+'Septiembre 2023'!B15</f>
        <v>55</v>
      </c>
      <c r="D15" s="18">
        <f t="shared" si="3"/>
        <v>10.909090909090908</v>
      </c>
      <c r="E15" s="2">
        <f>+B15+'Agosto 2024'!E15</f>
        <v>634</v>
      </c>
      <c r="F15" s="2">
        <f>+C15+'Agosto 2024'!F15</f>
        <v>601</v>
      </c>
      <c r="G15" s="18">
        <f t="shared" si="0"/>
        <v>5.4908485856905154</v>
      </c>
      <c r="H15" s="2">
        <f>+B15-C15+'Agosto 2024'!H15</f>
        <v>897</v>
      </c>
      <c r="I15" s="22">
        <f>+'Septiembre 2023'!H15</f>
        <v>924</v>
      </c>
      <c r="J15" s="18">
        <f t="shared" si="1"/>
        <v>-2.9220779220779223</v>
      </c>
    </row>
    <row r="16" spans="1:10" ht="13" x14ac:dyDescent="0.15">
      <c r="A16" s="1" t="s">
        <v>14</v>
      </c>
      <c r="B16" s="2">
        <v>26</v>
      </c>
      <c r="C16" s="2">
        <f>+'Septiembre 2023'!B16</f>
        <v>24</v>
      </c>
      <c r="D16" s="18">
        <f t="shared" si="3"/>
        <v>8.3333333333333339</v>
      </c>
      <c r="E16" s="2">
        <f>+B16+'Agosto 2024'!E16</f>
        <v>218</v>
      </c>
      <c r="F16" s="2">
        <f>+C16+'Agosto 2024'!F16</f>
        <v>195</v>
      </c>
      <c r="G16" s="18">
        <f t="shared" si="0"/>
        <v>11.794871794871796</v>
      </c>
      <c r="H16" s="2">
        <f>+B16-C16+'Agosto 2024'!H16</f>
        <v>305</v>
      </c>
      <c r="I16" s="22">
        <f>+'Septiembre 2023'!H16</f>
        <v>345</v>
      </c>
      <c r="J16" s="18">
        <f t="shared" si="1"/>
        <v>-11.594202898550725</v>
      </c>
    </row>
    <row r="17" spans="1:10" ht="13" x14ac:dyDescent="0.15">
      <c r="A17" s="1" t="s">
        <v>15</v>
      </c>
      <c r="B17" s="2">
        <v>44</v>
      </c>
      <c r="C17" s="2">
        <f>+'Septiembre 2023'!B17</f>
        <v>31</v>
      </c>
      <c r="D17" s="18">
        <f t="shared" si="3"/>
        <v>41.935483870967744</v>
      </c>
      <c r="E17" s="2">
        <f>+B17+'Agosto 2024'!E17</f>
        <v>336</v>
      </c>
      <c r="F17" s="2">
        <f>+C17+'Agosto 2024'!F17</f>
        <v>286</v>
      </c>
      <c r="G17" s="18">
        <f t="shared" si="0"/>
        <v>17.482517482517483</v>
      </c>
      <c r="H17" s="2">
        <f>+B17-C17+'Agosto 2024'!H17</f>
        <v>473</v>
      </c>
      <c r="I17" s="22">
        <f>+'Septiembre 2023'!H17</f>
        <v>460</v>
      </c>
      <c r="J17" s="18">
        <f t="shared" si="1"/>
        <v>2.8260869565217392</v>
      </c>
    </row>
    <row r="18" spans="1:10" ht="13" x14ac:dyDescent="0.15">
      <c r="A18" s="1" t="s">
        <v>29</v>
      </c>
      <c r="B18" s="2">
        <v>24</v>
      </c>
      <c r="C18" s="2">
        <f>+'Septiembre 2023'!B18</f>
        <v>25</v>
      </c>
      <c r="D18" s="18">
        <f t="shared" si="3"/>
        <v>-4</v>
      </c>
      <c r="E18" s="2">
        <f>+B18+'Agosto 2024'!E18</f>
        <v>246</v>
      </c>
      <c r="F18" s="2">
        <f>+C18+'Agosto 2024'!F18</f>
        <v>239</v>
      </c>
      <c r="G18" s="18">
        <f t="shared" si="0"/>
        <v>2.9288702928870292</v>
      </c>
      <c r="H18" s="2">
        <f>+B18-C18+'Agosto 2024'!H18</f>
        <v>356</v>
      </c>
      <c r="I18" s="22">
        <f>+'Septiembre 2023'!H18</f>
        <v>385</v>
      </c>
      <c r="J18" s="18">
        <f t="shared" si="1"/>
        <v>-7.5324675324675328</v>
      </c>
    </row>
    <row r="19" spans="1:10" x14ac:dyDescent="0.15">
      <c r="A19" s="8" t="s">
        <v>3</v>
      </c>
      <c r="B19" s="6">
        <f>SUM(B14:B18)</f>
        <v>223</v>
      </c>
      <c r="C19" s="6">
        <f>SUM(C14:C18)</f>
        <v>176</v>
      </c>
      <c r="D19" s="7">
        <f t="shared" si="3"/>
        <v>26.704545454545453</v>
      </c>
      <c r="E19" s="6">
        <f>SUM(E14:E18)</f>
        <v>2030</v>
      </c>
      <c r="F19" s="6">
        <f>SUM(F14:F18)</f>
        <v>1846</v>
      </c>
      <c r="G19" s="7">
        <f t="shared" si="0"/>
        <v>9.967497291440953</v>
      </c>
      <c r="H19" s="6">
        <f>SUM(H14:H18)</f>
        <v>2890</v>
      </c>
      <c r="I19" s="6">
        <f>SUM(I14:I18)</f>
        <v>2909</v>
      </c>
      <c r="J19" s="7">
        <f t="shared" si="1"/>
        <v>-0.65314541079408728</v>
      </c>
    </row>
    <row r="20" spans="1:10" ht="13" x14ac:dyDescent="0.15">
      <c r="A20" s="1" t="s">
        <v>16</v>
      </c>
      <c r="B20" s="2">
        <v>17</v>
      </c>
      <c r="C20" s="2">
        <f>+'Septiembre 2023'!B20</f>
        <v>16</v>
      </c>
      <c r="D20" s="18">
        <f t="shared" si="3"/>
        <v>6.25</v>
      </c>
      <c r="E20" s="2">
        <f>+B20+'Agosto 2024'!E20</f>
        <v>191</v>
      </c>
      <c r="F20" s="2">
        <f>+C20+'Agosto 2024'!F20</f>
        <v>207</v>
      </c>
      <c r="G20" s="18">
        <f t="shared" si="0"/>
        <v>-7.7294685990338161</v>
      </c>
      <c r="H20" s="2">
        <f>+B20-C20+'Agosto 2024'!H20</f>
        <v>307</v>
      </c>
      <c r="I20" s="22">
        <f>+'Septiembre 2023'!H20</f>
        <v>325</v>
      </c>
      <c r="J20" s="18">
        <f t="shared" si="1"/>
        <v>-5.5384615384615383</v>
      </c>
    </row>
    <row r="21" spans="1:10" ht="13" x14ac:dyDescent="0.15">
      <c r="A21" s="1" t="s">
        <v>17</v>
      </c>
      <c r="B21" s="2">
        <v>30</v>
      </c>
      <c r="C21" s="2">
        <f>+'Septiembre 2023'!B21</f>
        <v>20</v>
      </c>
      <c r="D21" s="18">
        <f t="shared" si="3"/>
        <v>50</v>
      </c>
      <c r="E21" s="2">
        <f>+B21+'Agosto 2024'!E21</f>
        <v>180</v>
      </c>
      <c r="F21" s="2">
        <f>+C21+'Agosto 2024'!F21</f>
        <v>117</v>
      </c>
      <c r="G21" s="18">
        <f t="shared" si="0"/>
        <v>53.846153846153847</v>
      </c>
      <c r="H21" s="2">
        <f>+B21-C21+'Agosto 2024'!H21</f>
        <v>261</v>
      </c>
      <c r="I21" s="22">
        <f>+'Septiembre 2023'!H21</f>
        <v>182</v>
      </c>
      <c r="J21" s="18">
        <f t="shared" si="1"/>
        <v>43.406593406593409</v>
      </c>
    </row>
    <row r="22" spans="1:10" ht="13" x14ac:dyDescent="0.15">
      <c r="A22" s="1" t="s">
        <v>19</v>
      </c>
      <c r="B22" s="2">
        <v>38</v>
      </c>
      <c r="C22" s="2">
        <f>+'Septiembre 2023'!B22</f>
        <v>28</v>
      </c>
      <c r="D22" s="18">
        <f t="shared" si="3"/>
        <v>35.714285714285715</v>
      </c>
      <c r="E22" s="2">
        <f>+B22+'Agosto 2024'!E22</f>
        <v>237</v>
      </c>
      <c r="F22" s="2">
        <f>+C22+'Agosto 2024'!F22</f>
        <v>225</v>
      </c>
      <c r="G22" s="18">
        <f t="shared" si="0"/>
        <v>5.333333333333333</v>
      </c>
      <c r="H22" s="2">
        <f>+B22-C22+'Agosto 2024'!H22</f>
        <v>343</v>
      </c>
      <c r="I22" s="22">
        <f>+'Septiembre 2023'!H22</f>
        <v>361</v>
      </c>
      <c r="J22" s="18">
        <f t="shared" si="1"/>
        <v>-4.986149584487535</v>
      </c>
    </row>
    <row r="23" spans="1:10" ht="13" x14ac:dyDescent="0.15">
      <c r="A23" s="1" t="s">
        <v>18</v>
      </c>
      <c r="B23" s="2">
        <v>9</v>
      </c>
      <c r="C23" s="2">
        <f>+'Septiembre 2023'!B23</f>
        <v>7</v>
      </c>
      <c r="D23" s="18">
        <f t="shared" si="3"/>
        <v>28.571428571428573</v>
      </c>
      <c r="E23" s="2">
        <f>+B23+'Agosto 2024'!E23</f>
        <v>75</v>
      </c>
      <c r="F23" s="2">
        <f>+C23+'Agosto 2024'!F23</f>
        <v>61</v>
      </c>
      <c r="G23" s="18">
        <f t="shared" si="0"/>
        <v>22.950819672131146</v>
      </c>
      <c r="H23" s="2">
        <f>+B23-C23+'Agosto 2024'!H23</f>
        <v>110</v>
      </c>
      <c r="I23" s="22">
        <f>+'Septiembre 2023'!H23</f>
        <v>96</v>
      </c>
      <c r="J23" s="18">
        <f t="shared" si="1"/>
        <v>14.583333333333334</v>
      </c>
    </row>
    <row r="24" spans="1:10" ht="13" x14ac:dyDescent="0.15">
      <c r="A24" s="1" t="s">
        <v>20</v>
      </c>
      <c r="B24" s="2">
        <v>11</v>
      </c>
      <c r="C24" s="2">
        <f>+'Septiembre 2023'!B24</f>
        <v>4</v>
      </c>
      <c r="D24" s="18">
        <f t="shared" si="3"/>
        <v>175</v>
      </c>
      <c r="E24" s="2">
        <f>+B24+'Agosto 2024'!E24</f>
        <v>123</v>
      </c>
      <c r="F24" s="2">
        <f>+C24+'Agosto 2024'!F24</f>
        <v>116</v>
      </c>
      <c r="G24" s="18">
        <f t="shared" si="0"/>
        <v>6.0344827586206895</v>
      </c>
      <c r="H24" s="2">
        <f>+B24-C24+'Agosto 2024'!H24</f>
        <v>187</v>
      </c>
      <c r="I24" s="22">
        <f>+'Septiembre 2023'!H24</f>
        <v>194</v>
      </c>
      <c r="J24" s="18">
        <f t="shared" si="1"/>
        <v>-3.6082474226804124</v>
      </c>
    </row>
    <row r="25" spans="1:10" ht="13" x14ac:dyDescent="0.15">
      <c r="A25" s="1" t="s">
        <v>22</v>
      </c>
      <c r="B25" s="2">
        <v>61</v>
      </c>
      <c r="C25" s="2">
        <f>+'Septiembre 2023'!B25</f>
        <v>58</v>
      </c>
      <c r="D25" s="18">
        <f t="shared" si="3"/>
        <v>5.1724137931034484</v>
      </c>
      <c r="E25" s="2">
        <f>+B25+'Agosto 2024'!E25</f>
        <v>570</v>
      </c>
      <c r="F25" s="2">
        <f>+C25+'Agosto 2024'!F25</f>
        <v>492</v>
      </c>
      <c r="G25" s="18">
        <f t="shared" si="0"/>
        <v>15.853658536585366</v>
      </c>
      <c r="H25" s="2">
        <f>+B25-C25+'Agosto 2024'!H25</f>
        <v>826</v>
      </c>
      <c r="I25" s="22">
        <f>+'Septiembre 2023'!H25</f>
        <v>756</v>
      </c>
      <c r="J25" s="18">
        <f t="shared" si="1"/>
        <v>9.2592592592592595</v>
      </c>
    </row>
    <row r="26" spans="1:10" ht="13" x14ac:dyDescent="0.15">
      <c r="A26" s="1" t="s">
        <v>21</v>
      </c>
      <c r="B26" s="2">
        <v>52</v>
      </c>
      <c r="C26" s="2">
        <f>+'Septiembre 2023'!B26</f>
        <v>36</v>
      </c>
      <c r="D26" s="18">
        <f t="shared" si="3"/>
        <v>44.444444444444443</v>
      </c>
      <c r="E26" s="2">
        <f>+B26+'Agosto 2024'!E26</f>
        <v>355</v>
      </c>
      <c r="F26" s="2">
        <f>+C26+'Agosto 2024'!F26</f>
        <v>264</v>
      </c>
      <c r="G26" s="18">
        <f t="shared" si="0"/>
        <v>34.469696969696969</v>
      </c>
      <c r="H26" s="2">
        <f>+B26-C26+'Agosto 2024'!H26</f>
        <v>542</v>
      </c>
      <c r="I26" s="22">
        <f>+'Septiembre 2023'!H26</f>
        <v>364</v>
      </c>
      <c r="J26" s="18">
        <f t="shared" si="1"/>
        <v>48.901098901098898</v>
      </c>
    </row>
    <row r="27" spans="1:10" ht="13" x14ac:dyDescent="0.15">
      <c r="A27" s="1" t="s">
        <v>28</v>
      </c>
      <c r="B27" s="2">
        <v>28</v>
      </c>
      <c r="C27" s="2">
        <f>+'Septiembre 2023'!B27</f>
        <v>21</v>
      </c>
      <c r="D27" s="18">
        <f t="shared" si="3"/>
        <v>33.333333333333336</v>
      </c>
      <c r="E27" s="2">
        <f>+B27+'Agosto 2024'!E27</f>
        <v>234</v>
      </c>
      <c r="F27" s="2">
        <f>+C27+'Agosto 2024'!F27</f>
        <v>137</v>
      </c>
      <c r="G27" s="18">
        <f t="shared" si="0"/>
        <v>70.802919708029194</v>
      </c>
      <c r="H27" s="2">
        <f>+B27-C27+'Agosto 2024'!H27</f>
        <v>335</v>
      </c>
      <c r="I27" s="22">
        <f>+'Septiembre 2023'!H27</f>
        <v>199</v>
      </c>
      <c r="J27" s="18">
        <f t="shared" si="1"/>
        <v>68.341708542713562</v>
      </c>
    </row>
    <row r="28" spans="1:10" x14ac:dyDescent="0.15">
      <c r="A28" s="8" t="s">
        <v>30</v>
      </c>
      <c r="B28" s="6">
        <f>SUM(B20:B27)</f>
        <v>246</v>
      </c>
      <c r="C28" s="6">
        <f>SUM(C20:C27)</f>
        <v>190</v>
      </c>
      <c r="D28" s="7">
        <f>+(B28-C28)*100/C28</f>
        <v>29.473684210526315</v>
      </c>
      <c r="E28" s="6">
        <f>SUM(E20:E27)</f>
        <v>1965</v>
      </c>
      <c r="F28" s="6">
        <f>SUM(F20:F27)</f>
        <v>1619</v>
      </c>
      <c r="G28" s="7">
        <f>+(E28-F28)*100/F28</f>
        <v>21.371216800494132</v>
      </c>
      <c r="H28" s="6">
        <f>SUM(H20:H27)</f>
        <v>2911</v>
      </c>
      <c r="I28" s="6">
        <f>SUM(I20:I27)</f>
        <v>2477</v>
      </c>
      <c r="J28" s="7">
        <f>+(H28-I28)*100/I28</f>
        <v>17.521194993944288</v>
      </c>
    </row>
    <row r="29" spans="1:10" ht="14" x14ac:dyDescent="0.15">
      <c r="A29" s="16" t="s">
        <v>27</v>
      </c>
      <c r="B29" s="14">
        <f>+B7+B13+B19+B28</f>
        <v>637</v>
      </c>
      <c r="C29" s="14">
        <f>+C7+C13+C19+C28</f>
        <v>547</v>
      </c>
      <c r="D29" s="15">
        <f>+(B29-C29)*100/C29</f>
        <v>16.453382084095065</v>
      </c>
      <c r="E29" s="14">
        <f t="shared" ref="E29:I29" si="4">+E7+E13+E19+E28</f>
        <v>5838</v>
      </c>
      <c r="F29" s="14">
        <f t="shared" si="4"/>
        <v>5258</v>
      </c>
      <c r="G29" s="15">
        <f>+(E29-F29)*100/F29</f>
        <v>11.03081019399011</v>
      </c>
      <c r="H29" s="14">
        <f t="shared" si="4"/>
        <v>8296</v>
      </c>
      <c r="I29" s="14">
        <f t="shared" si="4"/>
        <v>8062</v>
      </c>
      <c r="J29" s="15">
        <f>+(H29-I29)*100/I29</f>
        <v>2.9025055817415035</v>
      </c>
    </row>
    <row r="30" spans="1:10" x14ac:dyDescent="0.15">
      <c r="A30" s="13" t="s">
        <v>31</v>
      </c>
      <c r="B30" s="13">
        <f>+B29-B7</f>
        <v>574</v>
      </c>
      <c r="C30" s="13">
        <f>+C29-C7</f>
        <v>479</v>
      </c>
      <c r="D30" s="12">
        <f>+(B30-C30)*100/C30</f>
        <v>19.832985386221296</v>
      </c>
      <c r="E30" s="13">
        <f t="shared" ref="E30:I30" si="5">+E29-E7</f>
        <v>5119</v>
      </c>
      <c r="F30" s="13">
        <f t="shared" si="5"/>
        <v>4595</v>
      </c>
      <c r="G30" s="12">
        <f>+(E30-F30)*100/F30</f>
        <v>11.403699673558215</v>
      </c>
      <c r="H30" s="13">
        <f t="shared" si="5"/>
        <v>7347</v>
      </c>
      <c r="I30" s="13">
        <f t="shared" si="5"/>
        <v>7156</v>
      </c>
      <c r="J30" s="12">
        <f>+(H30-I30)*100/I30</f>
        <v>2.6690888764673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3A59-7617-5A40-952B-AD81E959A3C4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53</v>
      </c>
      <c r="C4" s="2">
        <f>+'Marzo 2022'!B4</f>
        <v>60</v>
      </c>
      <c r="D4" s="18">
        <f>+(B4-C4)*100/C4</f>
        <v>-11.666666666666666</v>
      </c>
      <c r="E4" s="2">
        <f>+B4+'Febrero 2023'!E4</f>
        <v>128</v>
      </c>
      <c r="F4" s="2">
        <f>+C4+'Febrero 2023'!F4</f>
        <v>112</v>
      </c>
      <c r="G4" s="18">
        <f t="shared" ref="G4:G27" si="0">+(E4-F4)*100/F4</f>
        <v>14.285714285714286</v>
      </c>
      <c r="H4" s="2">
        <f>+B4-C4+'Febrero 2023'!H4</f>
        <v>574</v>
      </c>
      <c r="I4" s="22">
        <f>+'Marzo 2022'!H4</f>
        <v>530</v>
      </c>
      <c r="J4" s="18">
        <f t="shared" ref="J4:J27" si="1">+(H4-I4)*100/I4</f>
        <v>8.3018867924528301</v>
      </c>
    </row>
    <row r="5" spans="1:10" ht="13" x14ac:dyDescent="0.15">
      <c r="A5" s="1" t="s">
        <v>5</v>
      </c>
      <c r="B5" s="2">
        <v>13</v>
      </c>
      <c r="C5" s="2">
        <f>+'Marzo 2022'!B5</f>
        <v>17</v>
      </c>
      <c r="D5" s="18">
        <f t="shared" ref="D5:D6" si="2">+(B5-C5)*100/C5</f>
        <v>-23.529411764705884</v>
      </c>
      <c r="E5" s="2">
        <f>+B5+'Febrero 2023'!E5</f>
        <v>17</v>
      </c>
      <c r="F5" s="2">
        <f>+C5+'Febrero 2023'!F5</f>
        <v>29</v>
      </c>
      <c r="G5" s="18">
        <f t="shared" si="0"/>
        <v>-41.379310344827587</v>
      </c>
      <c r="H5" s="2">
        <f>+B5-C5+'Febrero 2023'!H5</f>
        <v>86</v>
      </c>
      <c r="I5" s="22">
        <f>+'Marzo 2022'!H5</f>
        <v>205</v>
      </c>
      <c r="J5" s="18">
        <f t="shared" si="1"/>
        <v>-58.048780487804876</v>
      </c>
    </row>
    <row r="6" spans="1:10" ht="13" x14ac:dyDescent="0.15">
      <c r="A6" s="1" t="s">
        <v>6</v>
      </c>
      <c r="B6" s="2">
        <v>7</v>
      </c>
      <c r="C6" s="2">
        <f>+'Marzo 2022'!B6</f>
        <v>26</v>
      </c>
      <c r="D6" s="18">
        <f t="shared" si="2"/>
        <v>-73.07692307692308</v>
      </c>
      <c r="E6" s="2">
        <f>+B6+'Febrero 2023'!E6</f>
        <v>25</v>
      </c>
      <c r="F6" s="2">
        <f>+C6+'Febrero 2023'!F6</f>
        <v>60</v>
      </c>
      <c r="G6" s="18">
        <f t="shared" si="0"/>
        <v>-58.333333333333336</v>
      </c>
      <c r="H6" s="2">
        <f>+B6-C6+'Febrero 2023'!H6</f>
        <v>186</v>
      </c>
      <c r="I6" s="22">
        <f>+'Marzo 2022'!H6</f>
        <v>414</v>
      </c>
      <c r="J6" s="18">
        <f t="shared" si="1"/>
        <v>-55.072463768115945</v>
      </c>
    </row>
    <row r="7" spans="1:10" x14ac:dyDescent="0.15">
      <c r="A7" s="8" t="s">
        <v>1</v>
      </c>
      <c r="B7" s="6">
        <f>SUM(B4:B6)</f>
        <v>73</v>
      </c>
      <c r="C7" s="6">
        <f>SUM(C4:C6)</f>
        <v>103</v>
      </c>
      <c r="D7" s="7">
        <f>+(B7-C7)*100/C7</f>
        <v>-29.126213592233011</v>
      </c>
      <c r="E7" s="6">
        <f>SUM(E4:E6)</f>
        <v>170</v>
      </c>
      <c r="F7" s="6">
        <f>SUM(F4:F6)</f>
        <v>201</v>
      </c>
      <c r="G7" s="7">
        <f t="shared" si="0"/>
        <v>-15.422885572139304</v>
      </c>
      <c r="H7" s="6">
        <f>SUM(H4:H6)</f>
        <v>846</v>
      </c>
      <c r="I7" s="6">
        <f>SUM(I4:I6)</f>
        <v>1149</v>
      </c>
      <c r="J7" s="7">
        <f t="shared" si="1"/>
        <v>-26.370757180156659</v>
      </c>
    </row>
    <row r="8" spans="1:10" ht="13" x14ac:dyDescent="0.15">
      <c r="A8" s="1" t="s">
        <v>7</v>
      </c>
      <c r="B8" s="2">
        <v>18</v>
      </c>
      <c r="C8" s="2">
        <f>+'Marzo 2022'!B8</f>
        <v>16</v>
      </c>
      <c r="D8" s="18">
        <f t="shared" ref="D8:D27" si="3">+(B8-C8)*100/C8</f>
        <v>12.5</v>
      </c>
      <c r="E8" s="2">
        <f>+B8+'Febrero 2023'!E8</f>
        <v>32</v>
      </c>
      <c r="F8" s="2">
        <f>+C8+'Febrero 2023'!F8</f>
        <v>43</v>
      </c>
      <c r="G8" s="18">
        <f t="shared" si="0"/>
        <v>-25.581395348837209</v>
      </c>
      <c r="H8" s="2">
        <f>+B8-C8+'Febrero 2023'!H8</f>
        <v>198</v>
      </c>
      <c r="I8" s="22">
        <f>+'Marzo 2022'!H8</f>
        <v>141</v>
      </c>
      <c r="J8" s="18">
        <f t="shared" si="1"/>
        <v>40.425531914893618</v>
      </c>
    </row>
    <row r="9" spans="1:10" ht="13" x14ac:dyDescent="0.15">
      <c r="A9" s="1" t="s">
        <v>8</v>
      </c>
      <c r="B9" s="2">
        <v>8</v>
      </c>
      <c r="C9" s="2">
        <f>+'Marzo 2022'!B9</f>
        <v>9</v>
      </c>
      <c r="D9" s="18">
        <f t="shared" si="3"/>
        <v>-11.111111111111111</v>
      </c>
      <c r="E9" s="2">
        <f>+B9+'Febrero 2023'!E9</f>
        <v>21</v>
      </c>
      <c r="F9" s="2">
        <f>+C9+'Febrero 2023'!F9</f>
        <v>21</v>
      </c>
      <c r="G9" s="18">
        <f t="shared" si="0"/>
        <v>0</v>
      </c>
      <c r="H9" s="2">
        <f>+B9-C9+'Febrero 2023'!H9</f>
        <v>98</v>
      </c>
      <c r="I9" s="22">
        <f>+'Marzo 2022'!H9</f>
        <v>72</v>
      </c>
      <c r="J9" s="18">
        <f t="shared" si="1"/>
        <v>36.111111111111114</v>
      </c>
    </row>
    <row r="10" spans="1:10" ht="13" x14ac:dyDescent="0.15">
      <c r="A10" s="1" t="s">
        <v>9</v>
      </c>
      <c r="B10" s="2">
        <v>60</v>
      </c>
      <c r="C10" s="2">
        <f>+'Marzo 2022'!B10</f>
        <v>41</v>
      </c>
      <c r="D10" s="18">
        <f t="shared" si="3"/>
        <v>46.341463414634148</v>
      </c>
      <c r="E10" s="2">
        <f>+B10+'Febrero 2023'!E10</f>
        <v>110</v>
      </c>
      <c r="F10" s="2">
        <f>+C10+'Febrero 2023'!F10</f>
        <v>87</v>
      </c>
      <c r="G10" s="18">
        <f t="shared" si="0"/>
        <v>26.436781609195403</v>
      </c>
      <c r="H10" s="2">
        <f>+B10-C10+'Febrero 2023'!H10</f>
        <v>517</v>
      </c>
      <c r="I10" s="22">
        <f>+'Marzo 2022'!H10</f>
        <v>473</v>
      </c>
      <c r="J10" s="18">
        <f t="shared" si="1"/>
        <v>9.3023255813953494</v>
      </c>
    </row>
    <row r="11" spans="1:10" ht="13" x14ac:dyDescent="0.15">
      <c r="A11" s="1" t="s">
        <v>10</v>
      </c>
      <c r="B11" s="2">
        <v>16</v>
      </c>
      <c r="C11" s="2">
        <f>+'Marzo 2022'!B11</f>
        <v>65</v>
      </c>
      <c r="D11" s="18">
        <f t="shared" si="3"/>
        <v>-75.384615384615387</v>
      </c>
      <c r="E11" s="2">
        <f>+B11+'Febrero 2023'!E11</f>
        <v>47</v>
      </c>
      <c r="F11" s="2">
        <f>+C11+'Febrero 2023'!F11</f>
        <v>150</v>
      </c>
      <c r="G11" s="18">
        <f t="shared" si="0"/>
        <v>-68.666666666666671</v>
      </c>
      <c r="H11" s="2">
        <f>+B11-C11+'Febrero 2023'!H11</f>
        <v>345</v>
      </c>
      <c r="I11" s="22">
        <f>+'Marzo 2022'!H11</f>
        <v>621</v>
      </c>
      <c r="J11" s="18">
        <f t="shared" si="1"/>
        <v>-44.444444444444443</v>
      </c>
    </row>
    <row r="12" spans="1:10" ht="13" x14ac:dyDescent="0.15">
      <c r="A12" s="1" t="s">
        <v>11</v>
      </c>
      <c r="B12" s="2">
        <v>59</v>
      </c>
      <c r="C12" s="2">
        <f>+'Marzo 2022'!B12</f>
        <v>156</v>
      </c>
      <c r="D12" s="18">
        <f t="shared" si="3"/>
        <v>-62.179487179487182</v>
      </c>
      <c r="E12" s="2">
        <f>+B12+'Febrero 2023'!E12</f>
        <v>145</v>
      </c>
      <c r="F12" s="2">
        <f>+C12+'Febrero 2023'!F12</f>
        <v>410</v>
      </c>
      <c r="G12" s="18">
        <f t="shared" si="0"/>
        <v>-64.634146341463421</v>
      </c>
      <c r="H12" s="2">
        <f>+B12-C12+'Febrero 2023'!H12</f>
        <v>1036</v>
      </c>
      <c r="I12" s="22">
        <f>+'Marzo 2022'!H12</f>
        <v>1784</v>
      </c>
      <c r="J12" s="18">
        <f t="shared" si="1"/>
        <v>-41.928251121076237</v>
      </c>
    </row>
    <row r="13" spans="1:10" x14ac:dyDescent="0.15">
      <c r="A13" s="8" t="s">
        <v>2</v>
      </c>
      <c r="B13" s="6">
        <f>SUM(B8:B12)</f>
        <v>161</v>
      </c>
      <c r="C13" s="6">
        <f>SUM(C8:C12)</f>
        <v>287</v>
      </c>
      <c r="D13" s="7">
        <f t="shared" si="3"/>
        <v>-43.902439024390247</v>
      </c>
      <c r="E13" s="6">
        <f>SUM(E8:E12)</f>
        <v>355</v>
      </c>
      <c r="F13" s="6">
        <f>SUM(F8:F12)</f>
        <v>711</v>
      </c>
      <c r="G13" s="7">
        <f t="shared" si="0"/>
        <v>-50.070323488045005</v>
      </c>
      <c r="H13" s="6">
        <f>SUM(H8:H12)</f>
        <v>2194</v>
      </c>
      <c r="I13" s="6">
        <f>SUM(I8:I12)</f>
        <v>3091</v>
      </c>
      <c r="J13" s="7">
        <f t="shared" si="1"/>
        <v>-29.01973471368489</v>
      </c>
    </row>
    <row r="14" spans="1:10" ht="13" x14ac:dyDescent="0.15">
      <c r="A14" s="1" t="s">
        <v>12</v>
      </c>
      <c r="B14" s="2">
        <v>77</v>
      </c>
      <c r="C14" s="2">
        <f>+'Marzo 2022'!B14</f>
        <v>139</v>
      </c>
      <c r="D14" s="18">
        <f t="shared" si="3"/>
        <v>-44.60431654676259</v>
      </c>
      <c r="E14" s="2">
        <f>+B14+'Febrero 2023'!E14</f>
        <v>189</v>
      </c>
      <c r="F14" s="2">
        <f>+C14+'Febrero 2023'!F14</f>
        <v>337</v>
      </c>
      <c r="G14" s="18">
        <f t="shared" si="0"/>
        <v>-43.916913946587535</v>
      </c>
      <c r="H14" s="2">
        <f>+B14-C14+'Febrero 2023'!H14</f>
        <v>1035</v>
      </c>
      <c r="I14" s="22">
        <f>+'Marzo 2022'!H14</f>
        <v>1415</v>
      </c>
      <c r="J14" s="18">
        <f t="shared" si="1"/>
        <v>-26.85512367491166</v>
      </c>
    </row>
    <row r="15" spans="1:10" ht="13" x14ac:dyDescent="0.15">
      <c r="A15" s="1" t="s">
        <v>13</v>
      </c>
      <c r="B15" s="2">
        <v>84</v>
      </c>
      <c r="C15" s="2">
        <f>+'Marzo 2022'!B15</f>
        <v>78</v>
      </c>
      <c r="D15" s="18">
        <f t="shared" si="3"/>
        <v>7.6923076923076925</v>
      </c>
      <c r="E15" s="2">
        <f>+B15+'Febrero 2023'!E15</f>
        <v>202</v>
      </c>
      <c r="F15" s="2">
        <f>+C15+'Febrero 2023'!F15</f>
        <v>199</v>
      </c>
      <c r="G15" s="18">
        <f t="shared" si="0"/>
        <v>1.5075376884422111</v>
      </c>
      <c r="H15" s="2">
        <f>+B15-C15+'Febrero 2023'!H15</f>
        <v>882</v>
      </c>
      <c r="I15" s="22">
        <f>+'Marzo 2022'!H15</f>
        <v>990</v>
      </c>
      <c r="J15" s="18">
        <f t="shared" si="1"/>
        <v>-10.909090909090908</v>
      </c>
    </row>
    <row r="16" spans="1:10" ht="13" x14ac:dyDescent="0.15">
      <c r="A16" s="1" t="s">
        <v>14</v>
      </c>
      <c r="B16" s="2">
        <v>31</v>
      </c>
      <c r="C16" s="2">
        <f>+'Marzo 2022'!B16</f>
        <v>37</v>
      </c>
      <c r="D16" s="18">
        <f t="shared" si="3"/>
        <v>-16.216216216216218</v>
      </c>
      <c r="E16" s="2">
        <f>+B16+'Febrero 2023'!E16</f>
        <v>71</v>
      </c>
      <c r="F16" s="2">
        <f>+C16+'Febrero 2023'!F16</f>
        <v>80</v>
      </c>
      <c r="G16" s="18">
        <f t="shared" si="0"/>
        <v>-11.25</v>
      </c>
      <c r="H16" s="2">
        <f>+B16-C16+'Febrero 2023'!H16</f>
        <v>395</v>
      </c>
      <c r="I16" s="22">
        <f>+'Marzo 2022'!H16</f>
        <v>411</v>
      </c>
      <c r="J16" s="18">
        <f t="shared" si="1"/>
        <v>-3.8929440389294405</v>
      </c>
    </row>
    <row r="17" spans="1:10" ht="13" x14ac:dyDescent="0.15">
      <c r="A17" s="1" t="s">
        <v>15</v>
      </c>
      <c r="B17" s="2">
        <v>31</v>
      </c>
      <c r="C17" s="2">
        <f>+'Marzo 2022'!B17</f>
        <v>32</v>
      </c>
      <c r="D17" s="18">
        <f t="shared" si="3"/>
        <v>-3.125</v>
      </c>
      <c r="E17" s="2">
        <f>+B17+'Febrero 2023'!E17</f>
        <v>88</v>
      </c>
      <c r="F17" s="2">
        <f>+C17+'Febrero 2023'!F17</f>
        <v>94</v>
      </c>
      <c r="G17" s="18">
        <f t="shared" si="0"/>
        <v>-6.3829787234042552</v>
      </c>
      <c r="H17" s="2">
        <f>+B17-C17+'Febrero 2023'!H17</f>
        <v>484</v>
      </c>
      <c r="I17" s="22">
        <f>+'Marzo 2022'!H17</f>
        <v>507</v>
      </c>
      <c r="J17" s="18">
        <f t="shared" si="1"/>
        <v>-4.5364891518737673</v>
      </c>
    </row>
    <row r="18" spans="1:10" ht="13" x14ac:dyDescent="0.15">
      <c r="A18" s="1" t="s">
        <v>29</v>
      </c>
      <c r="B18" s="2">
        <v>34</v>
      </c>
      <c r="C18" s="2">
        <f>+'Marzo 2022'!B18</f>
        <v>47</v>
      </c>
      <c r="D18" s="18">
        <f t="shared" si="3"/>
        <v>-27.659574468085108</v>
      </c>
      <c r="E18" s="2">
        <f>+B18+'Febrero 2023'!E18</f>
        <v>78</v>
      </c>
      <c r="F18" s="2">
        <f>+C18+'Febrero 2023'!F18</f>
        <v>109</v>
      </c>
      <c r="G18" s="18">
        <f t="shared" si="0"/>
        <v>-28.440366972477065</v>
      </c>
      <c r="H18" s="2">
        <f>+B18-C18+'Febrero 2023'!H18</f>
        <v>407</v>
      </c>
      <c r="I18" s="22">
        <f>+'Marzo 2022'!H18</f>
        <v>460</v>
      </c>
      <c r="J18" s="18">
        <f t="shared" si="1"/>
        <v>-11.521739130434783</v>
      </c>
    </row>
    <row r="19" spans="1:10" x14ac:dyDescent="0.15">
      <c r="A19" s="8" t="s">
        <v>3</v>
      </c>
      <c r="B19" s="6">
        <f>SUM(B14:B18)</f>
        <v>257</v>
      </c>
      <c r="C19" s="6">
        <f>SUM(C14:C18)</f>
        <v>333</v>
      </c>
      <c r="D19" s="7">
        <f t="shared" si="3"/>
        <v>-22.822822822822822</v>
      </c>
      <c r="E19" s="6">
        <f>SUM(E14:E18)</f>
        <v>628</v>
      </c>
      <c r="F19" s="6">
        <f>SUM(F14:F18)</f>
        <v>819</v>
      </c>
      <c r="G19" s="7">
        <f t="shared" si="0"/>
        <v>-23.32112332112332</v>
      </c>
      <c r="H19" s="6">
        <f>SUM(H14:H18)</f>
        <v>3203</v>
      </c>
      <c r="I19" s="6">
        <f>SUM(I14:I18)</f>
        <v>3783</v>
      </c>
      <c r="J19" s="7">
        <f t="shared" si="1"/>
        <v>-15.331747290510178</v>
      </c>
    </row>
    <row r="20" spans="1:10" ht="13" x14ac:dyDescent="0.15">
      <c r="A20" s="1" t="s">
        <v>16</v>
      </c>
      <c r="B20" s="2">
        <v>26</v>
      </c>
      <c r="C20" s="2">
        <f>+'Marzo 2022'!B20</f>
        <v>35</v>
      </c>
      <c r="D20" s="18">
        <f t="shared" si="3"/>
        <v>-25.714285714285715</v>
      </c>
      <c r="E20" s="2">
        <f>+B20+'Febrero 2023'!E20</f>
        <v>69</v>
      </c>
      <c r="F20" s="2">
        <f>+C20+'Febrero 2023'!F20</f>
        <v>77</v>
      </c>
      <c r="G20" s="18">
        <f t="shared" si="0"/>
        <v>-10.38961038961039</v>
      </c>
      <c r="H20" s="2">
        <f>+B20-C20+'Febrero 2023'!H20</f>
        <v>356</v>
      </c>
      <c r="I20" s="22">
        <f>+'Marzo 2022'!H20</f>
        <v>397</v>
      </c>
      <c r="J20" s="18">
        <f t="shared" si="1"/>
        <v>-10.327455919395465</v>
      </c>
    </row>
    <row r="21" spans="1:10" ht="13" x14ac:dyDescent="0.15">
      <c r="A21" s="1" t="s">
        <v>17</v>
      </c>
      <c r="B21" s="2">
        <v>18</v>
      </c>
      <c r="C21" s="2">
        <f>+'Marzo 2022'!B21</f>
        <v>13</v>
      </c>
      <c r="D21" s="18">
        <f t="shared" si="3"/>
        <v>38.46153846153846</v>
      </c>
      <c r="E21" s="2">
        <f>+B21+'Febrero 2023'!E21</f>
        <v>34</v>
      </c>
      <c r="F21" s="2">
        <f>+C21+'Febrero 2023'!F21</f>
        <v>33</v>
      </c>
      <c r="G21" s="18">
        <f t="shared" si="0"/>
        <v>3.0303030303030303</v>
      </c>
      <c r="H21" s="2">
        <f>+B21-C21+'Febrero 2023'!H21</f>
        <v>175</v>
      </c>
      <c r="I21" s="22">
        <f>+'Marzo 2022'!H21</f>
        <v>207</v>
      </c>
      <c r="J21" s="18">
        <f t="shared" si="1"/>
        <v>-15.458937198067632</v>
      </c>
    </row>
    <row r="22" spans="1:10" ht="13" x14ac:dyDescent="0.15">
      <c r="A22" s="1" t="s">
        <v>19</v>
      </c>
      <c r="B22" s="2">
        <v>29</v>
      </c>
      <c r="C22" s="2">
        <f>+'Marzo 2022'!B22</f>
        <v>30</v>
      </c>
      <c r="D22" s="18">
        <f t="shared" si="3"/>
        <v>-3.3333333333333335</v>
      </c>
      <c r="E22" s="2">
        <f>+B22+'Febrero 2023'!E22</f>
        <v>74</v>
      </c>
      <c r="F22" s="2">
        <f>+C22+'Febrero 2023'!F22</f>
        <v>61</v>
      </c>
      <c r="G22" s="18">
        <f t="shared" si="0"/>
        <v>21.311475409836067</v>
      </c>
      <c r="H22" s="2">
        <f>+B22-C22+'Febrero 2023'!H22</f>
        <v>388</v>
      </c>
      <c r="I22" s="22">
        <f>+'Marzo 2022'!H22</f>
        <v>368</v>
      </c>
      <c r="J22" s="18">
        <f t="shared" si="1"/>
        <v>5.4347826086956523</v>
      </c>
    </row>
    <row r="23" spans="1:10" ht="13" x14ac:dyDescent="0.15">
      <c r="A23" s="1" t="s">
        <v>18</v>
      </c>
      <c r="B23" s="2">
        <v>9</v>
      </c>
      <c r="C23" s="2">
        <f>+'Marzo 2022'!B23</f>
        <v>12</v>
      </c>
      <c r="D23" s="18">
        <f t="shared" si="3"/>
        <v>-25</v>
      </c>
      <c r="E23" s="2">
        <f>+B23+'Febrero 2023'!E23</f>
        <v>26</v>
      </c>
      <c r="F23" s="2">
        <f>+C23+'Febrero 2023'!F23</f>
        <v>30</v>
      </c>
      <c r="G23" s="18">
        <f t="shared" si="0"/>
        <v>-13.333333333333334</v>
      </c>
      <c r="H23" s="2">
        <f>+B23-C23+'Febrero 2023'!H23</f>
        <v>103</v>
      </c>
      <c r="I23" s="22">
        <f>+'Marzo 2022'!H23</f>
        <v>134</v>
      </c>
      <c r="J23" s="18">
        <f t="shared" si="1"/>
        <v>-23.134328358208954</v>
      </c>
    </row>
    <row r="24" spans="1:10" ht="13" x14ac:dyDescent="0.15">
      <c r="A24" s="1" t="s">
        <v>20</v>
      </c>
      <c r="B24" s="2">
        <v>20</v>
      </c>
      <c r="C24" s="2">
        <f>+'Marzo 2022'!B24</f>
        <v>20</v>
      </c>
      <c r="D24" s="18">
        <f t="shared" si="3"/>
        <v>0</v>
      </c>
      <c r="E24" s="2">
        <f>+B24+'Febrero 2023'!E24</f>
        <v>47</v>
      </c>
      <c r="F24" s="2">
        <f>+C24+'Febrero 2023'!F24</f>
        <v>62</v>
      </c>
      <c r="G24" s="18">
        <f t="shared" si="0"/>
        <v>-24.193548387096776</v>
      </c>
      <c r="H24" s="2">
        <f>+B24-C24+'Febrero 2023'!H24</f>
        <v>255</v>
      </c>
      <c r="I24" s="22">
        <f>+'Marzo 2022'!H24</f>
        <v>401</v>
      </c>
      <c r="J24" s="18">
        <f t="shared" si="1"/>
        <v>-36.408977556109726</v>
      </c>
    </row>
    <row r="25" spans="1:10" ht="13" x14ac:dyDescent="0.15">
      <c r="A25" s="1" t="s">
        <v>22</v>
      </c>
      <c r="B25" s="2">
        <v>55</v>
      </c>
      <c r="C25" s="2">
        <f>+'Marzo 2022'!B25</f>
        <v>49</v>
      </c>
      <c r="D25" s="18">
        <f t="shared" si="3"/>
        <v>12.244897959183673</v>
      </c>
      <c r="E25" s="2">
        <f>+B25+'Febrero 2023'!E25</f>
        <v>177</v>
      </c>
      <c r="F25" s="2">
        <f>+C25+'Febrero 2023'!F25</f>
        <v>136</v>
      </c>
      <c r="G25" s="18">
        <f t="shared" si="0"/>
        <v>30.147058823529413</v>
      </c>
      <c r="H25" s="2">
        <f>+B25-C25+'Febrero 2023'!H25</f>
        <v>813</v>
      </c>
      <c r="I25" s="22">
        <f>+'Marzo 2022'!H25</f>
        <v>710</v>
      </c>
      <c r="J25" s="18">
        <f t="shared" si="1"/>
        <v>14.507042253521126</v>
      </c>
    </row>
    <row r="26" spans="1:10" ht="13" x14ac:dyDescent="0.15">
      <c r="A26" s="1" t="s">
        <v>21</v>
      </c>
      <c r="B26" s="2">
        <v>31</v>
      </c>
      <c r="C26" s="2">
        <f>+'Marzo 2022'!B26</f>
        <v>23</v>
      </c>
      <c r="D26" s="18">
        <f t="shared" si="3"/>
        <v>34.782608695652172</v>
      </c>
      <c r="E26" s="2">
        <f>+B26+'Febrero 2023'!E26</f>
        <v>78</v>
      </c>
      <c r="F26" s="2">
        <f>+C26+'Febrero 2023'!F26</f>
        <v>59</v>
      </c>
      <c r="G26" s="18">
        <f t="shared" si="0"/>
        <v>32.203389830508478</v>
      </c>
      <c r="H26" s="2">
        <f>+B26-C26+'Febrero 2023'!H26</f>
        <v>294</v>
      </c>
      <c r="I26" s="22">
        <f>+'Marzo 2022'!H26</f>
        <v>227</v>
      </c>
      <c r="J26" s="18">
        <f t="shared" si="1"/>
        <v>29.515418502202643</v>
      </c>
    </row>
    <row r="27" spans="1:10" ht="13" x14ac:dyDescent="0.15">
      <c r="A27" s="1" t="s">
        <v>28</v>
      </c>
      <c r="B27" s="2">
        <v>10</v>
      </c>
      <c r="C27" s="2">
        <f>+'Marzo 2022'!B27</f>
        <v>7</v>
      </c>
      <c r="D27" s="18">
        <f t="shared" si="3"/>
        <v>42.857142857142854</v>
      </c>
      <c r="E27" s="2">
        <f>+B27+'Febrero 2023'!E27</f>
        <v>29</v>
      </c>
      <c r="F27" s="2">
        <f>+C27+'Febrero 2023'!F27</f>
        <v>28</v>
      </c>
      <c r="G27" s="18">
        <f t="shared" si="0"/>
        <v>3.5714285714285716</v>
      </c>
      <c r="H27" s="2">
        <f>+B27-C27+'Febrero 2023'!H27</f>
        <v>207</v>
      </c>
      <c r="I27" s="22">
        <f>+'Marzo 2022'!H27</f>
        <v>207</v>
      </c>
      <c r="J27" s="18">
        <f t="shared" si="1"/>
        <v>0</v>
      </c>
    </row>
    <row r="28" spans="1:10" x14ac:dyDescent="0.15">
      <c r="A28" s="8" t="s">
        <v>30</v>
      </c>
      <c r="B28" s="6">
        <f>SUM(B20:B27)</f>
        <v>198</v>
      </c>
      <c r="C28" s="6">
        <f>SUM(C20:C27)</f>
        <v>189</v>
      </c>
      <c r="D28" s="7">
        <f>+(B28-C28)*100/C28</f>
        <v>4.7619047619047619</v>
      </c>
      <c r="E28" s="6">
        <f>SUM(E20:E27)</f>
        <v>534</v>
      </c>
      <c r="F28" s="6">
        <f>SUM(F20:F27)</f>
        <v>486</v>
      </c>
      <c r="G28" s="7">
        <f>+(E28-F28)*100/F28</f>
        <v>9.8765432098765427</v>
      </c>
      <c r="H28" s="6">
        <f>SUM(H20:H27)</f>
        <v>2591</v>
      </c>
      <c r="I28" s="6">
        <f>SUM(I20:I27)</f>
        <v>2651</v>
      </c>
      <c r="J28" s="7">
        <f>+(H28-I28)*100/I28</f>
        <v>-2.2632968691059978</v>
      </c>
    </row>
    <row r="29" spans="1:10" ht="14" x14ac:dyDescent="0.15">
      <c r="A29" s="16" t="s">
        <v>27</v>
      </c>
      <c r="B29" s="14">
        <f>+B7+B13+B19+B28</f>
        <v>689</v>
      </c>
      <c r="C29" s="14">
        <f>+C7+C13+C19+C28</f>
        <v>912</v>
      </c>
      <c r="D29" s="15">
        <f>+(B29-C29)*100/C29</f>
        <v>-24.451754385964911</v>
      </c>
      <c r="E29" s="14">
        <f t="shared" ref="E29:I29" si="4">+E7+E13+E19+E28</f>
        <v>1687</v>
      </c>
      <c r="F29" s="14">
        <f t="shared" si="4"/>
        <v>2217</v>
      </c>
      <c r="G29" s="15">
        <f>+(E29-F29)*100/F29</f>
        <v>-23.90617952187641</v>
      </c>
      <c r="H29" s="14">
        <f t="shared" si="4"/>
        <v>8834</v>
      </c>
      <c r="I29" s="14">
        <f t="shared" si="4"/>
        <v>10674</v>
      </c>
      <c r="J29" s="15">
        <f>+(H29-I29)*100/I29</f>
        <v>-17.238148772718755</v>
      </c>
    </row>
    <row r="30" spans="1:10" x14ac:dyDescent="0.15">
      <c r="A30" s="13" t="s">
        <v>31</v>
      </c>
      <c r="B30" s="13">
        <f>+B29-B7</f>
        <v>616</v>
      </c>
      <c r="C30" s="13">
        <f>+C29-C7</f>
        <v>809</v>
      </c>
      <c r="D30" s="12">
        <f>+(B30-C30)*100/C30</f>
        <v>-23.856613102595798</v>
      </c>
      <c r="E30" s="13">
        <f t="shared" ref="E30:I30" si="5">+E29-E7</f>
        <v>1517</v>
      </c>
      <c r="F30" s="13">
        <f t="shared" si="5"/>
        <v>2016</v>
      </c>
      <c r="G30" s="12">
        <f>+(E30-F30)*100/F30</f>
        <v>-24.751984126984127</v>
      </c>
      <c r="H30" s="13">
        <f t="shared" si="5"/>
        <v>7988</v>
      </c>
      <c r="I30" s="13">
        <f t="shared" si="5"/>
        <v>9525</v>
      </c>
      <c r="J30" s="12">
        <f>+(H30-I30)*100/I30</f>
        <v>-16.136482939632547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8E42-3C82-BE49-A7B2-66DA2AE23C79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39</v>
      </c>
      <c r="C4" s="2">
        <f>+'Febrero 2022'!B4</f>
        <v>27</v>
      </c>
      <c r="D4" s="18">
        <f>+(B4-C4)*100/C4</f>
        <v>44.444444444444443</v>
      </c>
      <c r="E4" s="2">
        <f>+B4+'Enero 2023'!E4</f>
        <v>75</v>
      </c>
      <c r="F4" s="2">
        <f>+C4+'Enero 2023'!F4</f>
        <v>52</v>
      </c>
      <c r="G4" s="18">
        <f t="shared" ref="G4:G27" si="0">+(E4-F4)*100/F4</f>
        <v>44.230769230769234</v>
      </c>
      <c r="H4" s="2">
        <f>+B4-C4+'Enero 2023'!H4</f>
        <v>581</v>
      </c>
      <c r="I4" s="22">
        <f>+'Febrero 2022'!H4</f>
        <v>513</v>
      </c>
      <c r="J4" s="18">
        <f t="shared" ref="J4:J27" si="1">+(H4-I4)*100/I4</f>
        <v>13.255360623781677</v>
      </c>
    </row>
    <row r="5" spans="1:10" ht="13" x14ac:dyDescent="0.15">
      <c r="A5" s="1" t="s">
        <v>5</v>
      </c>
      <c r="B5" s="2">
        <v>2</v>
      </c>
      <c r="C5" s="2">
        <f>+'Febrero 2022'!B5</f>
        <v>8</v>
      </c>
      <c r="D5" s="18">
        <f t="shared" ref="D5:D6" si="2">+(B5-C5)*100/C5</f>
        <v>-75</v>
      </c>
      <c r="E5" s="2">
        <f>+B5+'Enero 2023'!E5</f>
        <v>4</v>
      </c>
      <c r="F5" s="2">
        <f>+C5+'Enero 2023'!F5</f>
        <v>12</v>
      </c>
      <c r="G5" s="18">
        <f t="shared" si="0"/>
        <v>-66.666666666666671</v>
      </c>
      <c r="H5" s="2">
        <f>+B5-C5+'Enero 2023'!H5</f>
        <v>90</v>
      </c>
      <c r="I5" s="22">
        <f>+'Febrero 2022'!H5</f>
        <v>205</v>
      </c>
      <c r="J5" s="18">
        <f t="shared" si="1"/>
        <v>-56.097560975609753</v>
      </c>
    </row>
    <row r="6" spans="1:10" ht="13" x14ac:dyDescent="0.15">
      <c r="A6" s="1" t="s">
        <v>6</v>
      </c>
      <c r="B6" s="2">
        <v>10</v>
      </c>
      <c r="C6" s="2">
        <f>+'Febrero 2022'!B6</f>
        <v>20</v>
      </c>
      <c r="D6" s="18">
        <f t="shared" si="2"/>
        <v>-50</v>
      </c>
      <c r="E6" s="2">
        <f>+B6+'Enero 2023'!E6</f>
        <v>18</v>
      </c>
      <c r="F6" s="2">
        <f>+C6+'Enero 2023'!F6</f>
        <v>34</v>
      </c>
      <c r="G6" s="18">
        <f t="shared" si="0"/>
        <v>-47.058823529411768</v>
      </c>
      <c r="H6" s="2">
        <f>+B6-C6+'Enero 2023'!H6</f>
        <v>205</v>
      </c>
      <c r="I6" s="22">
        <f>+'Febrero 2022'!H6</f>
        <v>442</v>
      </c>
      <c r="J6" s="18">
        <f t="shared" si="1"/>
        <v>-53.619909502262445</v>
      </c>
    </row>
    <row r="7" spans="1:10" x14ac:dyDescent="0.15">
      <c r="A7" s="8" t="s">
        <v>1</v>
      </c>
      <c r="B7" s="6">
        <f>SUM(B4:B6)</f>
        <v>51</v>
      </c>
      <c r="C7" s="6">
        <f>SUM(C4:C6)</f>
        <v>55</v>
      </c>
      <c r="D7" s="7">
        <f>+(B7-C7)*100/C7</f>
        <v>-7.2727272727272725</v>
      </c>
      <c r="E7" s="6">
        <f>SUM(E4:E6)</f>
        <v>97</v>
      </c>
      <c r="F7" s="6">
        <f>SUM(F4:F6)</f>
        <v>98</v>
      </c>
      <c r="G7" s="7">
        <f t="shared" si="0"/>
        <v>-1.0204081632653061</v>
      </c>
      <c r="H7" s="6">
        <f>SUM(H4:H6)</f>
        <v>876</v>
      </c>
      <c r="I7" s="6">
        <f>SUM(I4:I6)</f>
        <v>1160</v>
      </c>
      <c r="J7" s="7">
        <f t="shared" si="1"/>
        <v>-24.482758620689655</v>
      </c>
    </row>
    <row r="8" spans="1:10" ht="13" x14ac:dyDescent="0.15">
      <c r="A8" s="1" t="s">
        <v>7</v>
      </c>
      <c r="B8" s="2">
        <v>7</v>
      </c>
      <c r="C8" s="2">
        <f>+'Febrero 2022'!B8</f>
        <v>15</v>
      </c>
      <c r="D8" s="18">
        <f t="shared" ref="D8:D27" si="3">+(B8-C8)*100/C8</f>
        <v>-53.333333333333336</v>
      </c>
      <c r="E8" s="2">
        <f>+B8+'Enero 2023'!E8</f>
        <v>14</v>
      </c>
      <c r="F8" s="2">
        <f>+C8+'Enero 2023'!F8</f>
        <v>27</v>
      </c>
      <c r="G8" s="18">
        <f t="shared" si="0"/>
        <v>-48.148148148148145</v>
      </c>
      <c r="H8" s="2">
        <f>+B8-C8+'Enero 2023'!H8</f>
        <v>196</v>
      </c>
      <c r="I8" s="22">
        <f>+'Febrero 2022'!H8</f>
        <v>129</v>
      </c>
      <c r="J8" s="18">
        <f t="shared" si="1"/>
        <v>51.937984496124031</v>
      </c>
    </row>
    <row r="9" spans="1:10" ht="13" x14ac:dyDescent="0.15">
      <c r="A9" s="1" t="s">
        <v>8</v>
      </c>
      <c r="B9" s="2">
        <v>9</v>
      </c>
      <c r="C9" s="2">
        <f>+'Febrero 2022'!B9</f>
        <v>7</v>
      </c>
      <c r="D9" s="18">
        <f t="shared" si="3"/>
        <v>28.571428571428573</v>
      </c>
      <c r="E9" s="2">
        <f>+B9+'Enero 2023'!E9</f>
        <v>13</v>
      </c>
      <c r="F9" s="2">
        <f>+C9+'Enero 2023'!F9</f>
        <v>12</v>
      </c>
      <c r="G9" s="18">
        <f t="shared" si="0"/>
        <v>8.3333333333333339</v>
      </c>
      <c r="H9" s="2">
        <f>+B9-C9+'Enero 2023'!H9</f>
        <v>99</v>
      </c>
      <c r="I9" s="22">
        <f>+'Febrero 2022'!H9</f>
        <v>72</v>
      </c>
      <c r="J9" s="18">
        <f t="shared" si="1"/>
        <v>37.5</v>
      </c>
    </row>
    <row r="10" spans="1:10" ht="13" x14ac:dyDescent="0.15">
      <c r="A10" s="1" t="s">
        <v>9</v>
      </c>
      <c r="B10" s="2">
        <v>28</v>
      </c>
      <c r="C10" s="2">
        <f>+'Febrero 2022'!B10</f>
        <v>28</v>
      </c>
      <c r="D10" s="18">
        <f t="shared" si="3"/>
        <v>0</v>
      </c>
      <c r="E10" s="2">
        <f>+B10+'Enero 2023'!E10</f>
        <v>50</v>
      </c>
      <c r="F10" s="2">
        <f>+C10+'Enero 2023'!F10</f>
        <v>46</v>
      </c>
      <c r="G10" s="18">
        <f t="shared" si="0"/>
        <v>8.695652173913043</v>
      </c>
      <c r="H10" s="2">
        <f>+B10-C10+'Enero 2023'!H10</f>
        <v>498</v>
      </c>
      <c r="I10" s="22">
        <f>+'Febrero 2022'!H10</f>
        <v>493</v>
      </c>
      <c r="J10" s="18">
        <f t="shared" si="1"/>
        <v>1.0141987829614605</v>
      </c>
    </row>
    <row r="11" spans="1:10" ht="13" x14ac:dyDescent="0.15">
      <c r="A11" s="1" t="s">
        <v>10</v>
      </c>
      <c r="B11" s="2">
        <v>6</v>
      </c>
      <c r="C11" s="2">
        <f>+'Febrero 2022'!B11</f>
        <v>53</v>
      </c>
      <c r="D11" s="18">
        <f t="shared" si="3"/>
        <v>-88.679245283018872</v>
      </c>
      <c r="E11" s="2">
        <f>+B11+'Enero 2023'!E11</f>
        <v>31</v>
      </c>
      <c r="F11" s="2">
        <f>+C11+'Enero 2023'!F11</f>
        <v>85</v>
      </c>
      <c r="G11" s="18">
        <f t="shared" si="0"/>
        <v>-63.529411764705884</v>
      </c>
      <c r="H11" s="2">
        <f>+B11-C11+'Enero 2023'!H11</f>
        <v>394</v>
      </c>
      <c r="I11" s="22">
        <f>+'Febrero 2022'!H11</f>
        <v>623</v>
      </c>
      <c r="J11" s="18">
        <f t="shared" si="1"/>
        <v>-36.757624398073837</v>
      </c>
    </row>
    <row r="12" spans="1:10" ht="13" x14ac:dyDescent="0.15">
      <c r="A12" s="1" t="s">
        <v>11</v>
      </c>
      <c r="B12" s="2">
        <v>46</v>
      </c>
      <c r="C12" s="2">
        <f>+'Febrero 2022'!B12</f>
        <v>144</v>
      </c>
      <c r="D12" s="18">
        <f t="shared" si="3"/>
        <v>-68.055555555555557</v>
      </c>
      <c r="E12" s="2">
        <f>+B12+'Enero 2023'!E12</f>
        <v>86</v>
      </c>
      <c r="F12" s="2">
        <f>+C12+'Enero 2023'!F12</f>
        <v>254</v>
      </c>
      <c r="G12" s="18">
        <f t="shared" si="0"/>
        <v>-66.141732283464563</v>
      </c>
      <c r="H12" s="2">
        <f>+B12-C12+'Enero 2023'!H12</f>
        <v>1133</v>
      </c>
      <c r="I12" s="22">
        <f>+'Febrero 2022'!H12</f>
        <v>1792</v>
      </c>
      <c r="J12" s="18">
        <f t="shared" si="1"/>
        <v>-36.774553571428569</v>
      </c>
    </row>
    <row r="13" spans="1:10" x14ac:dyDescent="0.15">
      <c r="A13" s="8" t="s">
        <v>2</v>
      </c>
      <c r="B13" s="6">
        <f>SUM(B8:B12)</f>
        <v>96</v>
      </c>
      <c r="C13" s="6">
        <f>SUM(C8:C12)</f>
        <v>247</v>
      </c>
      <c r="D13" s="7">
        <f t="shared" si="3"/>
        <v>-61.133603238866399</v>
      </c>
      <c r="E13" s="6">
        <f>SUM(E8:E12)</f>
        <v>194</v>
      </c>
      <c r="F13" s="6">
        <f>SUM(F8:F12)</f>
        <v>424</v>
      </c>
      <c r="G13" s="7">
        <f t="shared" si="0"/>
        <v>-54.245283018867923</v>
      </c>
      <c r="H13" s="6">
        <f>SUM(H8:H12)</f>
        <v>2320</v>
      </c>
      <c r="I13" s="6">
        <f>SUM(I8:I12)</f>
        <v>3109</v>
      </c>
      <c r="J13" s="7">
        <f t="shared" si="1"/>
        <v>-25.37793502733998</v>
      </c>
    </row>
    <row r="14" spans="1:10" ht="13" x14ac:dyDescent="0.15">
      <c r="A14" s="1" t="s">
        <v>12</v>
      </c>
      <c r="B14" s="2">
        <v>59</v>
      </c>
      <c r="C14" s="2">
        <f>+'Febrero 2022'!B14</f>
        <v>113</v>
      </c>
      <c r="D14" s="18">
        <f t="shared" si="3"/>
        <v>-47.787610619469028</v>
      </c>
      <c r="E14" s="2">
        <f>+B14+'Enero 2023'!E14</f>
        <v>112</v>
      </c>
      <c r="F14" s="2">
        <f>+C14+'Enero 2023'!F14</f>
        <v>198</v>
      </c>
      <c r="G14" s="18">
        <f t="shared" si="0"/>
        <v>-43.434343434343432</v>
      </c>
      <c r="H14" s="2">
        <f>+B14-C14+'Enero 2023'!H14</f>
        <v>1097</v>
      </c>
      <c r="I14" s="22">
        <f>+'Febrero 2022'!H14</f>
        <v>1385</v>
      </c>
      <c r="J14" s="18">
        <f t="shared" si="1"/>
        <v>-20.794223826714802</v>
      </c>
    </row>
    <row r="15" spans="1:10" ht="13" x14ac:dyDescent="0.15">
      <c r="A15" s="1" t="s">
        <v>13</v>
      </c>
      <c r="B15" s="2">
        <v>61</v>
      </c>
      <c r="C15" s="2">
        <f>+'Febrero 2022'!B15</f>
        <v>54</v>
      </c>
      <c r="D15" s="18">
        <f t="shared" si="3"/>
        <v>12.962962962962964</v>
      </c>
      <c r="E15" s="2">
        <f>+B15+'Enero 2023'!E15</f>
        <v>118</v>
      </c>
      <c r="F15" s="2">
        <f>+C15+'Enero 2023'!F15</f>
        <v>121</v>
      </c>
      <c r="G15" s="18">
        <f t="shared" si="0"/>
        <v>-2.4793388429752068</v>
      </c>
      <c r="H15" s="2">
        <f>+B15-C15+'Enero 2023'!H15</f>
        <v>876</v>
      </c>
      <c r="I15" s="22">
        <f>+'Febrero 2022'!H15</f>
        <v>997</v>
      </c>
      <c r="J15" s="18">
        <f t="shared" si="1"/>
        <v>-12.13640922768305</v>
      </c>
    </row>
    <row r="16" spans="1:10" ht="13" x14ac:dyDescent="0.15">
      <c r="A16" s="1" t="s">
        <v>14</v>
      </c>
      <c r="B16" s="2">
        <v>17</v>
      </c>
      <c r="C16" s="2">
        <f>+'Febrero 2022'!B16</f>
        <v>21</v>
      </c>
      <c r="D16" s="18">
        <f t="shared" si="3"/>
        <v>-19.047619047619047</v>
      </c>
      <c r="E16" s="2">
        <f>+B16+'Enero 2023'!E16</f>
        <v>40</v>
      </c>
      <c r="F16" s="2">
        <f>+C16+'Enero 2023'!F16</f>
        <v>43</v>
      </c>
      <c r="G16" s="18">
        <f t="shared" si="0"/>
        <v>-6.9767441860465116</v>
      </c>
      <c r="H16" s="2">
        <f>+B16-C16+'Enero 2023'!H16</f>
        <v>401</v>
      </c>
      <c r="I16" s="22">
        <f>+'Febrero 2022'!H16</f>
        <v>405</v>
      </c>
      <c r="J16" s="18">
        <f t="shared" si="1"/>
        <v>-0.98765432098765427</v>
      </c>
    </row>
    <row r="17" spans="1:10" ht="13" x14ac:dyDescent="0.15">
      <c r="A17" s="1" t="s">
        <v>15</v>
      </c>
      <c r="B17" s="2">
        <v>25</v>
      </c>
      <c r="C17" s="2">
        <f>+'Febrero 2022'!B17</f>
        <v>35</v>
      </c>
      <c r="D17" s="18">
        <f t="shared" si="3"/>
        <v>-28.571428571428573</v>
      </c>
      <c r="E17" s="2">
        <f>+B17+'Enero 2023'!E17</f>
        <v>57</v>
      </c>
      <c r="F17" s="2">
        <f>+C17+'Enero 2023'!F17</f>
        <v>62</v>
      </c>
      <c r="G17" s="18">
        <f t="shared" si="0"/>
        <v>-8.064516129032258</v>
      </c>
      <c r="H17" s="2">
        <f>+B17-C17+'Enero 2023'!H17</f>
        <v>485</v>
      </c>
      <c r="I17" s="22">
        <f>+'Febrero 2022'!H17</f>
        <v>497</v>
      </c>
      <c r="J17" s="18">
        <f t="shared" si="1"/>
        <v>-2.4144869215291749</v>
      </c>
    </row>
    <row r="18" spans="1:10" ht="13" x14ac:dyDescent="0.15">
      <c r="A18" s="1" t="s">
        <v>29</v>
      </c>
      <c r="B18" s="2">
        <v>20</v>
      </c>
      <c r="C18" s="2">
        <f>+'Febrero 2022'!B18</f>
        <v>35</v>
      </c>
      <c r="D18" s="18">
        <f t="shared" si="3"/>
        <v>-42.857142857142854</v>
      </c>
      <c r="E18" s="2">
        <f>+B18+'Enero 2023'!E18</f>
        <v>44</v>
      </c>
      <c r="F18" s="2">
        <f>+C18+'Enero 2023'!F18</f>
        <v>62</v>
      </c>
      <c r="G18" s="18">
        <f t="shared" si="0"/>
        <v>-29.032258064516128</v>
      </c>
      <c r="H18" s="2">
        <f>+B18-C18+'Enero 2023'!H18</f>
        <v>420</v>
      </c>
      <c r="I18" s="22">
        <f>+'Febrero 2022'!H18</f>
        <v>452</v>
      </c>
      <c r="J18" s="18">
        <f t="shared" si="1"/>
        <v>-7.0796460176991154</v>
      </c>
    </row>
    <row r="19" spans="1:10" x14ac:dyDescent="0.15">
      <c r="A19" s="8" t="s">
        <v>3</v>
      </c>
      <c r="B19" s="6">
        <f>SUM(B14:B18)</f>
        <v>182</v>
      </c>
      <c r="C19" s="6">
        <f>SUM(C14:C18)</f>
        <v>258</v>
      </c>
      <c r="D19" s="7">
        <f t="shared" si="3"/>
        <v>-29.45736434108527</v>
      </c>
      <c r="E19" s="6">
        <f>SUM(E14:E18)</f>
        <v>371</v>
      </c>
      <c r="F19" s="6">
        <f>SUM(F14:F18)</f>
        <v>486</v>
      </c>
      <c r="G19" s="7">
        <f t="shared" si="0"/>
        <v>-23.662551440329217</v>
      </c>
      <c r="H19" s="6">
        <f>SUM(H14:H18)</f>
        <v>3279</v>
      </c>
      <c r="I19" s="6">
        <f>SUM(I14:I18)</f>
        <v>3736</v>
      </c>
      <c r="J19" s="7">
        <f t="shared" si="1"/>
        <v>-12.232334047109207</v>
      </c>
    </row>
    <row r="20" spans="1:10" ht="13" x14ac:dyDescent="0.15">
      <c r="A20" s="1" t="s">
        <v>16</v>
      </c>
      <c r="B20" s="2">
        <v>25</v>
      </c>
      <c r="C20" s="2">
        <f>+'Febrero 2022'!B20</f>
        <v>25</v>
      </c>
      <c r="D20" s="18">
        <f t="shared" si="3"/>
        <v>0</v>
      </c>
      <c r="E20" s="2">
        <f>+B20+'Enero 2023'!E20</f>
        <v>43</v>
      </c>
      <c r="F20" s="2">
        <f>+C20+'Enero 2023'!F20</f>
        <v>42</v>
      </c>
      <c r="G20" s="18">
        <f t="shared" si="0"/>
        <v>2.3809523809523809</v>
      </c>
      <c r="H20" s="2">
        <f>+B20-C20+'Enero 2023'!H20</f>
        <v>365</v>
      </c>
      <c r="I20" s="22">
        <f>+'Febrero 2022'!H20</f>
        <v>395</v>
      </c>
      <c r="J20" s="18">
        <f t="shared" si="1"/>
        <v>-7.5949367088607591</v>
      </c>
    </row>
    <row r="21" spans="1:10" ht="13" x14ac:dyDescent="0.15">
      <c r="A21" s="1" t="s">
        <v>17</v>
      </c>
      <c r="B21" s="2">
        <v>9</v>
      </c>
      <c r="C21" s="2">
        <f>+'Febrero 2022'!B21</f>
        <v>5</v>
      </c>
      <c r="D21" s="18">
        <f t="shared" si="3"/>
        <v>80</v>
      </c>
      <c r="E21" s="2">
        <f>+B21+'Enero 2023'!E21</f>
        <v>16</v>
      </c>
      <c r="F21" s="2">
        <f>+C21+'Enero 2023'!F21</f>
        <v>20</v>
      </c>
      <c r="G21" s="18">
        <f t="shared" si="0"/>
        <v>-20</v>
      </c>
      <c r="H21" s="2">
        <f>+B21-C21+'Enero 2023'!H21</f>
        <v>170</v>
      </c>
      <c r="I21" s="22">
        <f>+'Febrero 2022'!H21</f>
        <v>223</v>
      </c>
      <c r="J21" s="18">
        <f t="shared" si="1"/>
        <v>-23.766816143497756</v>
      </c>
    </row>
    <row r="22" spans="1:10" ht="13" x14ac:dyDescent="0.15">
      <c r="A22" s="1" t="s">
        <v>19</v>
      </c>
      <c r="B22" s="2">
        <v>15</v>
      </c>
      <c r="C22" s="2">
        <f>+'Febrero 2022'!B22</f>
        <v>14</v>
      </c>
      <c r="D22" s="18">
        <f t="shared" si="3"/>
        <v>7.1428571428571432</v>
      </c>
      <c r="E22" s="2">
        <f>+B22+'Enero 2023'!E22</f>
        <v>45</v>
      </c>
      <c r="F22" s="2">
        <f>+C22+'Enero 2023'!F22</f>
        <v>31</v>
      </c>
      <c r="G22" s="18">
        <f t="shared" si="0"/>
        <v>45.161290322580648</v>
      </c>
      <c r="H22" s="2">
        <f>+B22-C22+'Enero 2023'!H22</f>
        <v>389</v>
      </c>
      <c r="I22" s="22">
        <f>+'Febrero 2022'!H22</f>
        <v>357</v>
      </c>
      <c r="J22" s="18">
        <f t="shared" si="1"/>
        <v>8.9635854341736696</v>
      </c>
    </row>
    <row r="23" spans="1:10" ht="13" x14ac:dyDescent="0.15">
      <c r="A23" s="1" t="s">
        <v>18</v>
      </c>
      <c r="B23" s="2">
        <v>11</v>
      </c>
      <c r="C23" s="2">
        <f>+'Febrero 2022'!B23</f>
        <v>9</v>
      </c>
      <c r="D23" s="18">
        <f t="shared" si="3"/>
        <v>22.222222222222221</v>
      </c>
      <c r="E23" s="2">
        <f>+B23+'Enero 2023'!E23</f>
        <v>17</v>
      </c>
      <c r="F23" s="2">
        <f>+C23+'Enero 2023'!F23</f>
        <v>18</v>
      </c>
      <c r="G23" s="18">
        <f t="shared" si="0"/>
        <v>-5.5555555555555554</v>
      </c>
      <c r="H23" s="2">
        <f>+B23-C23+'Enero 2023'!H23</f>
        <v>106</v>
      </c>
      <c r="I23" s="22">
        <f>+'Febrero 2022'!H23</f>
        <v>135</v>
      </c>
      <c r="J23" s="18">
        <f t="shared" si="1"/>
        <v>-21.481481481481481</v>
      </c>
    </row>
    <row r="24" spans="1:10" ht="13" x14ac:dyDescent="0.15">
      <c r="A24" s="1" t="s">
        <v>20</v>
      </c>
      <c r="B24" s="2">
        <v>15</v>
      </c>
      <c r="C24" s="2">
        <f>+'Febrero 2022'!B24</f>
        <v>24</v>
      </c>
      <c r="D24" s="18">
        <f t="shared" si="3"/>
        <v>-37.5</v>
      </c>
      <c r="E24" s="2">
        <f>+B24+'Enero 2023'!E24</f>
        <v>27</v>
      </c>
      <c r="F24" s="2">
        <f>+C24+'Enero 2023'!F24</f>
        <v>42</v>
      </c>
      <c r="G24" s="18">
        <f t="shared" si="0"/>
        <v>-35.714285714285715</v>
      </c>
      <c r="H24" s="2">
        <f>+B24-C24+'Enero 2023'!H24</f>
        <v>255</v>
      </c>
      <c r="I24" s="22">
        <f>+'Febrero 2022'!H24</f>
        <v>416</v>
      </c>
      <c r="J24" s="18">
        <f t="shared" si="1"/>
        <v>-38.70192307692308</v>
      </c>
    </row>
    <row r="25" spans="1:10" ht="13" x14ac:dyDescent="0.15">
      <c r="A25" s="1" t="s">
        <v>22</v>
      </c>
      <c r="B25" s="2">
        <v>48</v>
      </c>
      <c r="C25" s="2">
        <f>+'Febrero 2022'!B25</f>
        <v>43</v>
      </c>
      <c r="D25" s="18">
        <f t="shared" si="3"/>
        <v>11.627906976744185</v>
      </c>
      <c r="E25" s="2">
        <f>+B25+'Enero 2023'!E25</f>
        <v>122</v>
      </c>
      <c r="F25" s="2">
        <f>+C25+'Enero 2023'!F25</f>
        <v>87</v>
      </c>
      <c r="G25" s="18">
        <f t="shared" si="0"/>
        <v>40.229885057471265</v>
      </c>
      <c r="H25" s="2">
        <f>+B25-C25+'Enero 2023'!H25</f>
        <v>807</v>
      </c>
      <c r="I25" s="22">
        <f>+'Febrero 2022'!H25</f>
        <v>718</v>
      </c>
      <c r="J25" s="18">
        <f t="shared" si="1"/>
        <v>12.395543175487465</v>
      </c>
    </row>
    <row r="26" spans="1:10" ht="13" x14ac:dyDescent="0.15">
      <c r="A26" s="1" t="s">
        <v>21</v>
      </c>
      <c r="B26" s="2">
        <v>19</v>
      </c>
      <c r="C26" s="2">
        <f>+'Febrero 2022'!B26</f>
        <v>21</v>
      </c>
      <c r="D26" s="18">
        <f t="shared" si="3"/>
        <v>-9.5238095238095237</v>
      </c>
      <c r="E26" s="2">
        <f>+B26+'Enero 2023'!E26</f>
        <v>47</v>
      </c>
      <c r="F26" s="2">
        <f>+C26+'Enero 2023'!F26</f>
        <v>36</v>
      </c>
      <c r="G26" s="18">
        <f t="shared" si="0"/>
        <v>30.555555555555557</v>
      </c>
      <c r="H26" s="2">
        <f>+B26-C26+'Enero 2023'!H26</f>
        <v>286</v>
      </c>
      <c r="I26" s="22">
        <f>+'Febrero 2022'!H26</f>
        <v>229</v>
      </c>
      <c r="J26" s="18">
        <f t="shared" si="1"/>
        <v>24.890829694323145</v>
      </c>
    </row>
    <row r="27" spans="1:10" ht="13" x14ac:dyDescent="0.15">
      <c r="A27" s="1" t="s">
        <v>28</v>
      </c>
      <c r="B27" s="2">
        <v>11</v>
      </c>
      <c r="C27" s="2">
        <f>+'Febrero 2022'!B27</f>
        <v>10</v>
      </c>
      <c r="D27" s="18">
        <f t="shared" si="3"/>
        <v>10</v>
      </c>
      <c r="E27" s="2">
        <f>+B27+'Enero 2023'!E27</f>
        <v>19</v>
      </c>
      <c r="F27" s="2">
        <f>+C27+'Enero 2023'!F27</f>
        <v>21</v>
      </c>
      <c r="G27" s="18">
        <f t="shared" si="0"/>
        <v>-9.5238095238095237</v>
      </c>
      <c r="H27" s="2">
        <f>+B27-C27+'Enero 2023'!H27</f>
        <v>204</v>
      </c>
      <c r="I27" s="22">
        <f>+'Febrero 2022'!H27</f>
        <v>218</v>
      </c>
      <c r="J27" s="18">
        <f t="shared" si="1"/>
        <v>-6.4220183486238529</v>
      </c>
    </row>
    <row r="28" spans="1:10" x14ac:dyDescent="0.15">
      <c r="A28" s="8" t="s">
        <v>30</v>
      </c>
      <c r="B28" s="6">
        <f>SUM(B20:B27)</f>
        <v>153</v>
      </c>
      <c r="C28" s="6">
        <f>SUM(C20:C27)</f>
        <v>151</v>
      </c>
      <c r="D28" s="7">
        <f>+(B28-C28)*100/C28</f>
        <v>1.3245033112582782</v>
      </c>
      <c r="E28" s="6">
        <f>SUM(E20:E27)</f>
        <v>336</v>
      </c>
      <c r="F28" s="6">
        <f>SUM(F20:F27)</f>
        <v>297</v>
      </c>
      <c r="G28" s="7">
        <f>+(E28-F28)*100/F28</f>
        <v>13.131313131313131</v>
      </c>
      <c r="H28" s="6">
        <f>SUM(H20:H27)</f>
        <v>2582</v>
      </c>
      <c r="I28" s="6">
        <f>SUM(I20:I27)</f>
        <v>2691</v>
      </c>
      <c r="J28" s="7">
        <f>+(H28-I28)*100/I28</f>
        <v>-4.0505388331475292</v>
      </c>
    </row>
    <row r="29" spans="1:10" ht="14" x14ac:dyDescent="0.15">
      <c r="A29" s="16" t="s">
        <v>27</v>
      </c>
      <c r="B29" s="14">
        <f>+B7+B13+B19+B28</f>
        <v>482</v>
      </c>
      <c r="C29" s="14">
        <f>+C7+C13+C19+C28</f>
        <v>711</v>
      </c>
      <c r="D29" s="15">
        <f>+(B29-C29)*100/C29</f>
        <v>-32.20815752461322</v>
      </c>
      <c r="E29" s="14">
        <f t="shared" ref="E29:I29" si="4">+E7+E13+E19+E28</f>
        <v>998</v>
      </c>
      <c r="F29" s="14">
        <f t="shared" si="4"/>
        <v>1305</v>
      </c>
      <c r="G29" s="15">
        <f>+(E29-F29)*100/F29</f>
        <v>-23.524904214559388</v>
      </c>
      <c r="H29" s="14">
        <f t="shared" si="4"/>
        <v>9057</v>
      </c>
      <c r="I29" s="14">
        <f t="shared" si="4"/>
        <v>10696</v>
      </c>
      <c r="J29" s="15">
        <f>+(H29-I29)*100/I29</f>
        <v>-15.323485415108452</v>
      </c>
    </row>
    <row r="30" spans="1:10" x14ac:dyDescent="0.15">
      <c r="A30" s="13" t="s">
        <v>31</v>
      </c>
      <c r="B30" s="13">
        <f>+B29-B7</f>
        <v>431</v>
      </c>
      <c r="C30" s="13">
        <f>+C29-C7</f>
        <v>656</v>
      </c>
      <c r="D30" s="12">
        <f>+(B30-C30)*100/C30</f>
        <v>-34.298780487804876</v>
      </c>
      <c r="E30" s="13">
        <f t="shared" ref="E30:I30" si="5">+E29-E7</f>
        <v>901</v>
      </c>
      <c r="F30" s="13">
        <f t="shared" si="5"/>
        <v>1207</v>
      </c>
      <c r="G30" s="12">
        <f>+(E30-F30)*100/F30</f>
        <v>-25.35211267605634</v>
      </c>
      <c r="H30" s="13">
        <f t="shared" si="5"/>
        <v>8181</v>
      </c>
      <c r="I30" s="13">
        <f t="shared" si="5"/>
        <v>9536</v>
      </c>
      <c r="J30" s="12">
        <f>+(H30-I30)*100/I30</f>
        <v>-14.209312080536913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9116-CA6B-974F-AA12-C293F5BB5D30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2023</v>
      </c>
      <c r="C3" s="10">
        <v>2022</v>
      </c>
      <c r="D3" s="11" t="s">
        <v>23</v>
      </c>
      <c r="E3" s="9">
        <v>2023</v>
      </c>
      <c r="F3" s="10">
        <v>2022</v>
      </c>
      <c r="G3" s="11" t="s">
        <v>23</v>
      </c>
      <c r="H3" s="9">
        <v>2023</v>
      </c>
      <c r="I3" s="10">
        <v>2022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+'Enero 2022'!B4</f>
        <v>25</v>
      </c>
      <c r="D4" s="18">
        <f>+(B4-C4)*100/C4</f>
        <v>44</v>
      </c>
      <c r="E4" s="2">
        <f>+B4</f>
        <v>36</v>
      </c>
      <c r="F4" s="2">
        <f>+C4</f>
        <v>25</v>
      </c>
      <c r="G4" s="18">
        <f t="shared" ref="G4:G27" si="0">+(E4-F4)*100/F4</f>
        <v>44</v>
      </c>
      <c r="H4" s="2">
        <f>+B4-C4+'Diciembre 2022'!H4</f>
        <v>569</v>
      </c>
      <c r="I4" s="22">
        <f>+'Enero 2022'!H4</f>
        <v>509</v>
      </c>
      <c r="J4" s="18">
        <f t="shared" ref="J4:J27" si="1">+(H4-I4)*100/I4</f>
        <v>11.787819253438114</v>
      </c>
    </row>
    <row r="5" spans="1:10" ht="13" x14ac:dyDescent="0.15">
      <c r="A5" s="1" t="s">
        <v>5</v>
      </c>
      <c r="B5" s="2">
        <v>2</v>
      </c>
      <c r="C5" s="2">
        <f>+'Enero 2022'!B5</f>
        <v>4</v>
      </c>
      <c r="D5" s="18">
        <f t="shared" ref="D5:D6" si="2">+(B5-C5)*100/C5</f>
        <v>-50</v>
      </c>
      <c r="E5" s="2">
        <f t="shared" ref="E5:E6" si="3">+B5</f>
        <v>2</v>
      </c>
      <c r="F5" s="2">
        <f t="shared" ref="F5:F6" si="4">+C5</f>
        <v>4</v>
      </c>
      <c r="G5" s="18">
        <f t="shared" si="0"/>
        <v>-50</v>
      </c>
      <c r="H5" s="2">
        <f>+B5-C5+'Diciembre 2022'!H5</f>
        <v>96</v>
      </c>
      <c r="I5" s="22">
        <f>+'Enero 2022'!H5</f>
        <v>217</v>
      </c>
      <c r="J5" s="18">
        <f t="shared" si="1"/>
        <v>-55.76036866359447</v>
      </c>
    </row>
    <row r="6" spans="1:10" ht="13" x14ac:dyDescent="0.15">
      <c r="A6" s="1" t="s">
        <v>6</v>
      </c>
      <c r="B6" s="2">
        <v>8</v>
      </c>
      <c r="C6" s="2">
        <f>+'Enero 2022'!B6</f>
        <v>14</v>
      </c>
      <c r="D6" s="18">
        <f t="shared" si="2"/>
        <v>-42.857142857142854</v>
      </c>
      <c r="E6" s="2">
        <f t="shared" si="3"/>
        <v>8</v>
      </c>
      <c r="F6" s="2">
        <f t="shared" si="4"/>
        <v>14</v>
      </c>
      <c r="G6" s="18">
        <f t="shared" si="0"/>
        <v>-42.857142857142854</v>
      </c>
      <c r="H6" s="2">
        <f>+B6-C6+'Diciembre 2022'!H6</f>
        <v>215</v>
      </c>
      <c r="I6" s="22">
        <f>+'Enero 2022'!H6</f>
        <v>459</v>
      </c>
      <c r="J6" s="18">
        <f t="shared" si="1"/>
        <v>-53.15904139433551</v>
      </c>
    </row>
    <row r="7" spans="1:10" x14ac:dyDescent="0.15">
      <c r="A7" s="8" t="s">
        <v>1</v>
      </c>
      <c r="B7" s="6">
        <f>SUM(B4:B6)</f>
        <v>46</v>
      </c>
      <c r="C7" s="6">
        <f>SUM(C4:C6)</f>
        <v>43</v>
      </c>
      <c r="D7" s="7">
        <f>+(B7-C7)*100/C7</f>
        <v>6.9767441860465116</v>
      </c>
      <c r="E7" s="6">
        <f>SUM(E4:E6)</f>
        <v>46</v>
      </c>
      <c r="F7" s="6">
        <f>SUM(F4:F6)</f>
        <v>43</v>
      </c>
      <c r="G7" s="7">
        <f t="shared" si="0"/>
        <v>6.9767441860465116</v>
      </c>
      <c r="H7" s="6">
        <f>SUM(H4:H6)</f>
        <v>880</v>
      </c>
      <c r="I7" s="6">
        <f>SUM(I4:I6)</f>
        <v>1185</v>
      </c>
      <c r="J7" s="7">
        <f t="shared" si="1"/>
        <v>-25.738396624472575</v>
      </c>
    </row>
    <row r="8" spans="1:10" ht="13" x14ac:dyDescent="0.15">
      <c r="A8" s="1" t="s">
        <v>7</v>
      </c>
      <c r="B8" s="2">
        <v>7</v>
      </c>
      <c r="C8" s="2">
        <f>+'Enero 2022'!B8</f>
        <v>12</v>
      </c>
      <c r="D8" s="18">
        <f t="shared" ref="D8:D27" si="5">+(B8-C8)*100/C8</f>
        <v>-41.666666666666664</v>
      </c>
      <c r="E8" s="2">
        <f t="shared" ref="E8:E12" si="6">+B8</f>
        <v>7</v>
      </c>
      <c r="F8" s="2">
        <f t="shared" ref="F8:F12" si="7">+C8</f>
        <v>12</v>
      </c>
      <c r="G8" s="18">
        <f t="shared" si="0"/>
        <v>-41.666666666666664</v>
      </c>
      <c r="H8" s="2">
        <f>+B8-C8+'Diciembre 2022'!H8</f>
        <v>204</v>
      </c>
      <c r="I8" s="22">
        <f>+'Enero 2022'!H8</f>
        <v>116</v>
      </c>
      <c r="J8" s="18">
        <f t="shared" si="1"/>
        <v>75.862068965517238</v>
      </c>
    </row>
    <row r="9" spans="1:10" ht="13" x14ac:dyDescent="0.15">
      <c r="A9" s="1" t="s">
        <v>8</v>
      </c>
      <c r="B9" s="2">
        <v>4</v>
      </c>
      <c r="C9" s="2">
        <f>+'Enero 2022'!B9</f>
        <v>5</v>
      </c>
      <c r="D9" s="18">
        <f t="shared" si="5"/>
        <v>-20</v>
      </c>
      <c r="E9" s="2">
        <f t="shared" si="6"/>
        <v>4</v>
      </c>
      <c r="F9" s="2">
        <f t="shared" si="7"/>
        <v>5</v>
      </c>
      <c r="G9" s="18">
        <f t="shared" si="0"/>
        <v>-20</v>
      </c>
      <c r="H9" s="2">
        <f>+B9-C9+'Diciembre 2022'!H9</f>
        <v>97</v>
      </c>
      <c r="I9" s="22">
        <f>+'Enero 2022'!H9</f>
        <v>70</v>
      </c>
      <c r="J9" s="18">
        <f t="shared" si="1"/>
        <v>38.571428571428569</v>
      </c>
    </row>
    <row r="10" spans="1:10" ht="13" x14ac:dyDescent="0.15">
      <c r="A10" s="1" t="s">
        <v>9</v>
      </c>
      <c r="B10" s="2">
        <v>22</v>
      </c>
      <c r="C10" s="2">
        <f>+'Enero 2022'!B10</f>
        <v>18</v>
      </c>
      <c r="D10" s="18">
        <f t="shared" si="5"/>
        <v>22.222222222222221</v>
      </c>
      <c r="E10" s="2">
        <f t="shared" si="6"/>
        <v>22</v>
      </c>
      <c r="F10" s="2">
        <f t="shared" si="7"/>
        <v>18</v>
      </c>
      <c r="G10" s="18">
        <f t="shared" si="0"/>
        <v>22.222222222222221</v>
      </c>
      <c r="H10" s="2">
        <f>+B10-C10+'Diciembre 2022'!H10</f>
        <v>498</v>
      </c>
      <c r="I10" s="22">
        <f>+'Enero 2022'!H10</f>
        <v>513</v>
      </c>
      <c r="J10" s="18">
        <f t="shared" si="1"/>
        <v>-2.9239766081871346</v>
      </c>
    </row>
    <row r="11" spans="1:10" ht="13" x14ac:dyDescent="0.15">
      <c r="A11" s="1" t="s">
        <v>10</v>
      </c>
      <c r="B11" s="2">
        <v>25</v>
      </c>
      <c r="C11" s="2">
        <f>+'Enero 2022'!B11</f>
        <v>32</v>
      </c>
      <c r="D11" s="18">
        <f t="shared" si="5"/>
        <v>-21.875</v>
      </c>
      <c r="E11" s="2">
        <f t="shared" si="6"/>
        <v>25</v>
      </c>
      <c r="F11" s="2">
        <f t="shared" si="7"/>
        <v>32</v>
      </c>
      <c r="G11" s="18">
        <f t="shared" si="0"/>
        <v>-21.875</v>
      </c>
      <c r="H11" s="2">
        <f>+B11-C11+'Diciembre 2022'!H11</f>
        <v>441</v>
      </c>
      <c r="I11" s="22">
        <f>+'Enero 2022'!H11</f>
        <v>621</v>
      </c>
      <c r="J11" s="18">
        <f t="shared" si="1"/>
        <v>-28.985507246376812</v>
      </c>
    </row>
    <row r="12" spans="1:10" ht="13" x14ac:dyDescent="0.15">
      <c r="A12" s="1" t="s">
        <v>11</v>
      </c>
      <c r="B12" s="2">
        <v>40</v>
      </c>
      <c r="C12" s="2">
        <f>+'Enero 2022'!B12</f>
        <v>110</v>
      </c>
      <c r="D12" s="18">
        <f t="shared" si="5"/>
        <v>-63.636363636363633</v>
      </c>
      <c r="E12" s="2">
        <f t="shared" si="6"/>
        <v>40</v>
      </c>
      <c r="F12" s="2">
        <f t="shared" si="7"/>
        <v>110</v>
      </c>
      <c r="G12" s="18">
        <f t="shared" si="0"/>
        <v>-63.636363636363633</v>
      </c>
      <c r="H12" s="2">
        <f>+B12-C12+'Diciembre 2022'!H12</f>
        <v>1231</v>
      </c>
      <c r="I12" s="22">
        <f>+'Enero 2022'!H12</f>
        <v>1809</v>
      </c>
      <c r="J12" s="18">
        <f t="shared" si="1"/>
        <v>-31.951354339414042</v>
      </c>
    </row>
    <row r="13" spans="1:10" x14ac:dyDescent="0.15">
      <c r="A13" s="8" t="s">
        <v>2</v>
      </c>
      <c r="B13" s="6">
        <f>SUM(B8:B12)</f>
        <v>98</v>
      </c>
      <c r="C13" s="6">
        <f>SUM(C8:C12)</f>
        <v>177</v>
      </c>
      <c r="D13" s="7">
        <f t="shared" si="5"/>
        <v>-44.632768361581924</v>
      </c>
      <c r="E13" s="6">
        <f>SUM(E8:E12)</f>
        <v>98</v>
      </c>
      <c r="F13" s="6">
        <f>SUM(F8:F12)</f>
        <v>177</v>
      </c>
      <c r="G13" s="7">
        <f t="shared" si="0"/>
        <v>-44.632768361581924</v>
      </c>
      <c r="H13" s="6">
        <f>SUM(H8:H12)</f>
        <v>2471</v>
      </c>
      <c r="I13" s="6">
        <f>SUM(I8:I12)</f>
        <v>3129</v>
      </c>
      <c r="J13" s="7">
        <f t="shared" si="1"/>
        <v>-21.029082774049218</v>
      </c>
    </row>
    <row r="14" spans="1:10" ht="13" x14ac:dyDescent="0.15">
      <c r="A14" s="1" t="s">
        <v>12</v>
      </c>
      <c r="B14" s="2">
        <v>53</v>
      </c>
      <c r="C14" s="2">
        <f>+'Enero 2022'!B14</f>
        <v>85</v>
      </c>
      <c r="D14" s="18">
        <f t="shared" si="5"/>
        <v>-37.647058823529413</v>
      </c>
      <c r="E14" s="2">
        <f t="shared" ref="E14:E18" si="8">+B14</f>
        <v>53</v>
      </c>
      <c r="F14" s="2">
        <f t="shared" ref="F14:F18" si="9">+C14</f>
        <v>85</v>
      </c>
      <c r="G14" s="18">
        <f t="shared" si="0"/>
        <v>-37.647058823529413</v>
      </c>
      <c r="H14" s="2">
        <f>+B14-C14+'Diciembre 2022'!H14</f>
        <v>1151</v>
      </c>
      <c r="I14" s="22">
        <f>+'Enero 2022'!H14</f>
        <v>1374</v>
      </c>
      <c r="J14" s="18">
        <f t="shared" si="1"/>
        <v>-16.229985443959244</v>
      </c>
    </row>
    <row r="15" spans="1:10" ht="13" x14ac:dyDescent="0.15">
      <c r="A15" s="1" t="s">
        <v>13</v>
      </c>
      <c r="B15" s="2">
        <v>57</v>
      </c>
      <c r="C15" s="2">
        <f>+'Enero 2022'!B15</f>
        <v>67</v>
      </c>
      <c r="D15" s="18">
        <f t="shared" si="5"/>
        <v>-14.925373134328359</v>
      </c>
      <c r="E15" s="2">
        <f t="shared" si="8"/>
        <v>57</v>
      </c>
      <c r="F15" s="2">
        <f t="shared" si="9"/>
        <v>67</v>
      </c>
      <c r="G15" s="18">
        <f t="shared" si="0"/>
        <v>-14.925373134328359</v>
      </c>
      <c r="H15" s="2">
        <f>+B15-C15+'Diciembre 2022'!H15</f>
        <v>869</v>
      </c>
      <c r="I15" s="22">
        <f>+'Enero 2022'!H15</f>
        <v>1010</v>
      </c>
      <c r="J15" s="18">
        <f t="shared" si="1"/>
        <v>-13.96039603960396</v>
      </c>
    </row>
    <row r="16" spans="1:10" ht="13" x14ac:dyDescent="0.15">
      <c r="A16" s="1" t="s">
        <v>14</v>
      </c>
      <c r="B16" s="2">
        <v>23</v>
      </c>
      <c r="C16" s="2">
        <f>+'Enero 2022'!B16</f>
        <v>22</v>
      </c>
      <c r="D16" s="18">
        <f t="shared" si="5"/>
        <v>4.5454545454545459</v>
      </c>
      <c r="E16" s="2">
        <f t="shared" si="8"/>
        <v>23</v>
      </c>
      <c r="F16" s="2">
        <f t="shared" si="9"/>
        <v>22</v>
      </c>
      <c r="G16" s="18">
        <f t="shared" si="0"/>
        <v>4.5454545454545459</v>
      </c>
      <c r="H16" s="2">
        <f>+B16-C16+'Diciembre 2022'!H16</f>
        <v>405</v>
      </c>
      <c r="I16" s="22">
        <f>+'Enero 2022'!H16</f>
        <v>409</v>
      </c>
      <c r="J16" s="18">
        <f t="shared" si="1"/>
        <v>-0.97799511002444983</v>
      </c>
    </row>
    <row r="17" spans="1:10" ht="13" x14ac:dyDescent="0.15">
      <c r="A17" s="1" t="s">
        <v>15</v>
      </c>
      <c r="B17" s="2">
        <v>32</v>
      </c>
      <c r="C17" s="2">
        <f>+'Enero 2022'!B17</f>
        <v>27</v>
      </c>
      <c r="D17" s="18">
        <f t="shared" si="5"/>
        <v>18.518518518518519</v>
      </c>
      <c r="E17" s="2">
        <f t="shared" si="8"/>
        <v>32</v>
      </c>
      <c r="F17" s="2">
        <f t="shared" si="9"/>
        <v>27</v>
      </c>
      <c r="G17" s="18">
        <f t="shared" si="0"/>
        <v>18.518518518518519</v>
      </c>
      <c r="H17" s="2">
        <f>+B17-C17+'Diciembre 2022'!H17</f>
        <v>495</v>
      </c>
      <c r="I17" s="22">
        <f>+'Enero 2022'!H17</f>
        <v>483</v>
      </c>
      <c r="J17" s="18">
        <f t="shared" si="1"/>
        <v>2.4844720496894408</v>
      </c>
    </row>
    <row r="18" spans="1:10" ht="13" x14ac:dyDescent="0.15">
      <c r="A18" s="1" t="s">
        <v>29</v>
      </c>
      <c r="B18" s="2">
        <v>24</v>
      </c>
      <c r="C18" s="2">
        <f>+'Enero 2022'!B18</f>
        <v>27</v>
      </c>
      <c r="D18" s="18">
        <f t="shared" si="5"/>
        <v>-11.111111111111111</v>
      </c>
      <c r="E18" s="2">
        <f t="shared" si="8"/>
        <v>24</v>
      </c>
      <c r="F18" s="2">
        <f t="shared" si="9"/>
        <v>27</v>
      </c>
      <c r="G18" s="18">
        <f t="shared" si="0"/>
        <v>-11.111111111111111</v>
      </c>
      <c r="H18" s="2">
        <f>+B18-C18+'Diciembre 2022'!H18</f>
        <v>435</v>
      </c>
      <c r="I18" s="22">
        <f>+'Enero 2022'!H18</f>
        <v>455</v>
      </c>
      <c r="J18" s="18">
        <f t="shared" si="1"/>
        <v>-4.395604395604396</v>
      </c>
    </row>
    <row r="19" spans="1:10" x14ac:dyDescent="0.15">
      <c r="A19" s="8" t="s">
        <v>3</v>
      </c>
      <c r="B19" s="6">
        <f>SUM(B14:B18)</f>
        <v>189</v>
      </c>
      <c r="C19" s="6">
        <f>SUM(C14:C18)</f>
        <v>228</v>
      </c>
      <c r="D19" s="7">
        <f t="shared" si="5"/>
        <v>-17.105263157894736</v>
      </c>
      <c r="E19" s="6">
        <f>SUM(E14:E18)</f>
        <v>189</v>
      </c>
      <c r="F19" s="6">
        <f>SUM(F14:F18)</f>
        <v>228</v>
      </c>
      <c r="G19" s="7">
        <f t="shared" si="0"/>
        <v>-17.105263157894736</v>
      </c>
      <c r="H19" s="6">
        <f>SUM(H14:H18)</f>
        <v>3355</v>
      </c>
      <c r="I19" s="6">
        <f>SUM(I14:I18)</f>
        <v>3731</v>
      </c>
      <c r="J19" s="7">
        <f t="shared" si="1"/>
        <v>-10.077727150897882</v>
      </c>
    </row>
    <row r="20" spans="1:10" ht="13" x14ac:dyDescent="0.15">
      <c r="A20" s="1" t="s">
        <v>16</v>
      </c>
      <c r="B20" s="2">
        <v>18</v>
      </c>
      <c r="C20" s="2">
        <f>+'Enero 2022'!B20</f>
        <v>17</v>
      </c>
      <c r="D20" s="18">
        <f t="shared" si="5"/>
        <v>5.882352941176471</v>
      </c>
      <c r="E20" s="2">
        <f t="shared" ref="E20:E27" si="10">+B20</f>
        <v>18</v>
      </c>
      <c r="F20" s="2">
        <f t="shared" ref="F20:F27" si="11">+C20</f>
        <v>17</v>
      </c>
      <c r="G20" s="18">
        <f t="shared" si="0"/>
        <v>5.882352941176471</v>
      </c>
      <c r="H20" s="2">
        <f>+B20-C20+'Diciembre 2022'!H20</f>
        <v>365</v>
      </c>
      <c r="I20" s="22">
        <f>+'Enero 2022'!H20</f>
        <v>410</v>
      </c>
      <c r="J20" s="18">
        <f t="shared" si="1"/>
        <v>-10.975609756097562</v>
      </c>
    </row>
    <row r="21" spans="1:10" ht="13" x14ac:dyDescent="0.15">
      <c r="A21" s="1" t="s">
        <v>17</v>
      </c>
      <c r="B21" s="2">
        <v>7</v>
      </c>
      <c r="C21" s="2">
        <f>+'Enero 2022'!B21</f>
        <v>15</v>
      </c>
      <c r="D21" s="18">
        <f t="shared" si="5"/>
        <v>-53.333333333333336</v>
      </c>
      <c r="E21" s="2">
        <f t="shared" si="10"/>
        <v>7</v>
      </c>
      <c r="F21" s="2">
        <f t="shared" si="11"/>
        <v>15</v>
      </c>
      <c r="G21" s="18">
        <f t="shared" si="0"/>
        <v>-53.333333333333336</v>
      </c>
      <c r="H21" s="2">
        <f>+B21-C21+'Diciembre 2022'!H21</f>
        <v>166</v>
      </c>
      <c r="I21" s="22">
        <f>+'Enero 2022'!H21</f>
        <v>242</v>
      </c>
      <c r="J21" s="18">
        <f t="shared" si="1"/>
        <v>-31.404958677685951</v>
      </c>
    </row>
    <row r="22" spans="1:10" ht="13" x14ac:dyDescent="0.15">
      <c r="A22" s="1" t="s">
        <v>19</v>
      </c>
      <c r="B22" s="2">
        <v>30</v>
      </c>
      <c r="C22" s="2">
        <f>+'Enero 2022'!B22</f>
        <v>17</v>
      </c>
      <c r="D22" s="18">
        <f t="shared" si="5"/>
        <v>76.470588235294116</v>
      </c>
      <c r="E22" s="2">
        <f t="shared" si="10"/>
        <v>30</v>
      </c>
      <c r="F22" s="2">
        <f t="shared" si="11"/>
        <v>17</v>
      </c>
      <c r="G22" s="18">
        <f t="shared" si="0"/>
        <v>76.470588235294116</v>
      </c>
      <c r="H22" s="2">
        <f>+B22-C22+'Diciembre 2022'!H22</f>
        <v>388</v>
      </c>
      <c r="I22" s="22">
        <f>+'Enero 2022'!H22</f>
        <v>364</v>
      </c>
      <c r="J22" s="18">
        <f t="shared" si="1"/>
        <v>6.5934065934065931</v>
      </c>
    </row>
    <row r="23" spans="1:10" ht="13" x14ac:dyDescent="0.15">
      <c r="A23" s="1" t="s">
        <v>18</v>
      </c>
      <c r="B23" s="2">
        <v>6</v>
      </c>
      <c r="C23" s="2">
        <f>+'Enero 2022'!B23</f>
        <v>9</v>
      </c>
      <c r="D23" s="18">
        <f t="shared" si="5"/>
        <v>-33.333333333333336</v>
      </c>
      <c r="E23" s="2">
        <f t="shared" si="10"/>
        <v>6</v>
      </c>
      <c r="F23" s="2">
        <f t="shared" si="11"/>
        <v>9</v>
      </c>
      <c r="G23" s="18">
        <f t="shared" si="0"/>
        <v>-33.333333333333336</v>
      </c>
      <c r="H23" s="2">
        <f>+B23-C23+'Diciembre 2022'!H23</f>
        <v>104</v>
      </c>
      <c r="I23" s="22">
        <f>+'Enero 2022'!H23</f>
        <v>139</v>
      </c>
      <c r="J23" s="18">
        <f t="shared" si="1"/>
        <v>-25.179856115107913</v>
      </c>
    </row>
    <row r="24" spans="1:10" ht="13" x14ac:dyDescent="0.15">
      <c r="A24" s="1" t="s">
        <v>20</v>
      </c>
      <c r="B24" s="2">
        <v>12</v>
      </c>
      <c r="C24" s="2">
        <f>+'Enero 2022'!B24</f>
        <v>18</v>
      </c>
      <c r="D24" s="18">
        <f t="shared" si="5"/>
        <v>-33.333333333333336</v>
      </c>
      <c r="E24" s="2">
        <f t="shared" si="10"/>
        <v>12</v>
      </c>
      <c r="F24" s="2">
        <f t="shared" si="11"/>
        <v>18</v>
      </c>
      <c r="G24" s="18">
        <f t="shared" si="0"/>
        <v>-33.333333333333336</v>
      </c>
      <c r="H24" s="2">
        <f>+B24-C24+'Diciembre 2022'!H24</f>
        <v>264</v>
      </c>
      <c r="I24" s="22">
        <f>+'Enero 2022'!H24</f>
        <v>426</v>
      </c>
      <c r="J24" s="18">
        <f t="shared" si="1"/>
        <v>-38.028169014084504</v>
      </c>
    </row>
    <row r="25" spans="1:10" ht="13" x14ac:dyDescent="0.15">
      <c r="A25" s="1" t="s">
        <v>22</v>
      </c>
      <c r="B25" s="2">
        <v>74</v>
      </c>
      <c r="C25" s="2">
        <f>+'Enero 2022'!B25</f>
        <v>44</v>
      </c>
      <c r="D25" s="18">
        <f t="shared" si="5"/>
        <v>68.181818181818187</v>
      </c>
      <c r="E25" s="2">
        <f t="shared" si="10"/>
        <v>74</v>
      </c>
      <c r="F25" s="2">
        <f t="shared" si="11"/>
        <v>44</v>
      </c>
      <c r="G25" s="18">
        <f t="shared" si="0"/>
        <v>68.181818181818187</v>
      </c>
      <c r="H25" s="2">
        <f>+B25-C25+'Diciembre 2022'!H25</f>
        <v>802</v>
      </c>
      <c r="I25" s="22">
        <f>+'Enero 2022'!H25</f>
        <v>730</v>
      </c>
      <c r="J25" s="18">
        <f t="shared" si="1"/>
        <v>9.8630136986301373</v>
      </c>
    </row>
    <row r="26" spans="1:10" ht="13" x14ac:dyDescent="0.15">
      <c r="A26" s="1" t="s">
        <v>21</v>
      </c>
      <c r="B26" s="2">
        <v>28</v>
      </c>
      <c r="C26" s="2">
        <f>+'Enero 2022'!B26</f>
        <v>15</v>
      </c>
      <c r="D26" s="18">
        <f t="shared" si="5"/>
        <v>86.666666666666671</v>
      </c>
      <c r="E26" s="2">
        <f t="shared" si="10"/>
        <v>28</v>
      </c>
      <c r="F26" s="2">
        <f t="shared" si="11"/>
        <v>15</v>
      </c>
      <c r="G26" s="18">
        <f t="shared" si="0"/>
        <v>86.666666666666671</v>
      </c>
      <c r="H26" s="2">
        <f>+B26-C26+'Diciembre 2022'!H26</f>
        <v>288</v>
      </c>
      <c r="I26" s="22">
        <f>+'Enero 2022'!H26</f>
        <v>222</v>
      </c>
      <c r="J26" s="18">
        <f t="shared" si="1"/>
        <v>29.72972972972973</v>
      </c>
    </row>
    <row r="27" spans="1:10" ht="13" x14ac:dyDescent="0.15">
      <c r="A27" s="1" t="s">
        <v>28</v>
      </c>
      <c r="B27" s="2">
        <v>8</v>
      </c>
      <c r="C27" s="2">
        <f>+'Enero 2022'!B27</f>
        <v>11</v>
      </c>
      <c r="D27" s="18">
        <f t="shared" si="5"/>
        <v>-27.272727272727273</v>
      </c>
      <c r="E27" s="2">
        <f t="shared" si="10"/>
        <v>8</v>
      </c>
      <c r="F27" s="2">
        <f t="shared" si="11"/>
        <v>11</v>
      </c>
      <c r="G27" s="18">
        <f t="shared" si="0"/>
        <v>-27.272727272727273</v>
      </c>
      <c r="H27" s="2">
        <f>+B27-C27+'Diciembre 2022'!H27</f>
        <v>203</v>
      </c>
      <c r="I27" s="22">
        <f>+'Enero 2022'!H27</f>
        <v>219</v>
      </c>
      <c r="J27" s="18">
        <f t="shared" si="1"/>
        <v>-7.3059360730593603</v>
      </c>
    </row>
    <row r="28" spans="1:10" x14ac:dyDescent="0.15">
      <c r="A28" s="8" t="s">
        <v>30</v>
      </c>
      <c r="B28" s="6">
        <f>SUM(B20:B27)</f>
        <v>183</v>
      </c>
      <c r="C28" s="6">
        <f>SUM(C20:C27)</f>
        <v>146</v>
      </c>
      <c r="D28" s="7">
        <f>+(B28-C28)*100/C28</f>
        <v>25.342465753424658</v>
      </c>
      <c r="E28" s="6">
        <f>SUM(E20:E27)</f>
        <v>183</v>
      </c>
      <c r="F28" s="6">
        <f>SUM(F20:F27)</f>
        <v>146</v>
      </c>
      <c r="G28" s="7">
        <f>+(E28-F28)*100/F28</f>
        <v>25.342465753424658</v>
      </c>
      <c r="H28" s="6">
        <f>SUM(H20:H27)</f>
        <v>2580</v>
      </c>
      <c r="I28" s="6">
        <f>SUM(I20:I27)</f>
        <v>2752</v>
      </c>
      <c r="J28" s="7">
        <f>+(H28-I28)*100/I28</f>
        <v>-6.25</v>
      </c>
    </row>
    <row r="29" spans="1:10" ht="14" x14ac:dyDescent="0.15">
      <c r="A29" s="16" t="s">
        <v>27</v>
      </c>
      <c r="B29" s="14">
        <f>+B7+B13+B19+B28</f>
        <v>516</v>
      </c>
      <c r="C29" s="14">
        <f>+C7+C13+C19+C28</f>
        <v>594</v>
      </c>
      <c r="D29" s="15">
        <f>+(B29-C29)*100/C29</f>
        <v>-13.131313131313131</v>
      </c>
      <c r="E29" s="14">
        <f t="shared" ref="E29:I29" si="12">+E7+E13+E19+E28</f>
        <v>516</v>
      </c>
      <c r="F29" s="14">
        <f t="shared" si="12"/>
        <v>594</v>
      </c>
      <c r="G29" s="15">
        <f>+(E29-F29)*100/F29</f>
        <v>-13.131313131313131</v>
      </c>
      <c r="H29" s="14">
        <f t="shared" si="12"/>
        <v>9286</v>
      </c>
      <c r="I29" s="14">
        <f t="shared" si="12"/>
        <v>10797</v>
      </c>
      <c r="J29" s="15">
        <f>+(H29-I29)*100/I29</f>
        <v>-13.994628137445586</v>
      </c>
    </row>
    <row r="30" spans="1:10" x14ac:dyDescent="0.15">
      <c r="A30" s="13" t="s">
        <v>31</v>
      </c>
      <c r="B30" s="13">
        <f>+B29-B7</f>
        <v>470</v>
      </c>
      <c r="C30" s="13">
        <f>+C29-C7</f>
        <v>551</v>
      </c>
      <c r="D30" s="12">
        <f>+(B30-C30)*100/C30</f>
        <v>-14.7005444646098</v>
      </c>
      <c r="E30" s="13">
        <f t="shared" ref="E30:I30" si="13">+E29-E7</f>
        <v>470</v>
      </c>
      <c r="F30" s="13">
        <f t="shared" si="13"/>
        <v>551</v>
      </c>
      <c r="G30" s="12">
        <f>+(E30-F30)*100/F30</f>
        <v>-14.7005444646098</v>
      </c>
      <c r="H30" s="13">
        <f t="shared" si="13"/>
        <v>8406</v>
      </c>
      <c r="I30" s="13">
        <f t="shared" si="13"/>
        <v>9612</v>
      </c>
      <c r="J30" s="12">
        <f>+(H30-I30)*100/I30</f>
        <v>-12.546816479400748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6C9B-CFA8-594B-86E4-842B6A5F43C1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57</v>
      </c>
      <c r="C4" s="2">
        <f>+'Diciembre 2021'!B4</f>
        <v>92</v>
      </c>
      <c r="D4" s="18">
        <f>+(B4-C4)*100/C4</f>
        <v>-38.043478260869563</v>
      </c>
      <c r="E4" s="2">
        <f>+B4+'Noviembre 2022'!E4</f>
        <v>558</v>
      </c>
      <c r="F4" s="2">
        <f>+C4+'Noviembre 2022'!F4</f>
        <v>512</v>
      </c>
      <c r="G4" s="18">
        <f t="shared" ref="G4:G27" si="0">+(E4-F4)*100/F4</f>
        <v>8.984375</v>
      </c>
      <c r="H4" s="2">
        <f>+B4-C4+'Noviembre 2022'!H4</f>
        <v>558</v>
      </c>
      <c r="I4" s="22">
        <f>+'Diciembre 2021'!H4</f>
        <v>512</v>
      </c>
      <c r="J4" s="18">
        <f t="shared" ref="J4:J27" si="1">+(H4-I4)*100/I4</f>
        <v>8.984375</v>
      </c>
    </row>
    <row r="5" spans="1:10" ht="13" x14ac:dyDescent="0.15">
      <c r="A5" s="1" t="s">
        <v>5</v>
      </c>
      <c r="B5" s="2">
        <v>17</v>
      </c>
      <c r="C5" s="2">
        <f>+'Diciembre 2021'!B5</f>
        <v>18</v>
      </c>
      <c r="D5" s="18">
        <f t="shared" ref="D5:D6" si="2">+(B5-C5)*100/C5</f>
        <v>-5.5555555555555554</v>
      </c>
      <c r="E5" s="2">
        <f>+B5+'Noviembre 2022'!E5</f>
        <v>98</v>
      </c>
      <c r="F5" s="2">
        <f>+C5+'Noviembre 2022'!F5</f>
        <v>225</v>
      </c>
      <c r="G5" s="18">
        <f t="shared" si="0"/>
        <v>-56.444444444444443</v>
      </c>
      <c r="H5" s="2">
        <f>+B5-C5+'Noviembre 2022'!H5</f>
        <v>98</v>
      </c>
      <c r="I5" s="22">
        <f>+'Diciembre 2021'!H5</f>
        <v>225</v>
      </c>
      <c r="J5" s="18">
        <f t="shared" si="1"/>
        <v>-56.444444444444443</v>
      </c>
    </row>
    <row r="6" spans="1:10" ht="13" x14ac:dyDescent="0.15">
      <c r="A6" s="1" t="s">
        <v>6</v>
      </c>
      <c r="B6" s="2">
        <v>14</v>
      </c>
      <c r="C6" s="2">
        <f>+'Diciembre 2021'!B6</f>
        <v>61</v>
      </c>
      <c r="D6" s="18">
        <f t="shared" si="2"/>
        <v>-77.049180327868854</v>
      </c>
      <c r="E6" s="2">
        <f>+B6+'Noviembre 2022'!E6</f>
        <v>221</v>
      </c>
      <c r="F6" s="2">
        <f>+C6+'Noviembre 2022'!F6</f>
        <v>483</v>
      </c>
      <c r="G6" s="18">
        <f t="shared" si="0"/>
        <v>-54.244306418219459</v>
      </c>
      <c r="H6" s="2">
        <f>+B6-C6+'Noviembre 2022'!H6</f>
        <v>221</v>
      </c>
      <c r="I6" s="22">
        <f>+'Diciembre 2021'!H6</f>
        <v>483</v>
      </c>
      <c r="J6" s="18">
        <f t="shared" si="1"/>
        <v>-54.244306418219459</v>
      </c>
    </row>
    <row r="7" spans="1:10" x14ac:dyDescent="0.15">
      <c r="A7" s="8" t="s">
        <v>1</v>
      </c>
      <c r="B7" s="6">
        <f>SUM(B4:B6)</f>
        <v>88</v>
      </c>
      <c r="C7" s="6">
        <f>SUM(C4:C6)</f>
        <v>171</v>
      </c>
      <c r="D7" s="7">
        <f>+(B7-C7)*100/C7</f>
        <v>-48.538011695906434</v>
      </c>
      <c r="E7" s="6">
        <f>SUM(E4:E6)</f>
        <v>877</v>
      </c>
      <c r="F7" s="6">
        <f>SUM(F4:F6)</f>
        <v>1220</v>
      </c>
      <c r="G7" s="7">
        <f t="shared" si="0"/>
        <v>-28.114754098360656</v>
      </c>
      <c r="H7" s="6">
        <f>SUM(H4:H6)</f>
        <v>877</v>
      </c>
      <c r="I7" s="6">
        <f>SUM(I4:I6)</f>
        <v>1220</v>
      </c>
      <c r="J7" s="7">
        <f t="shared" si="1"/>
        <v>-28.114754098360656</v>
      </c>
    </row>
    <row r="8" spans="1:10" ht="13" x14ac:dyDescent="0.15">
      <c r="A8" s="1" t="s">
        <v>7</v>
      </c>
      <c r="B8" s="2">
        <v>50</v>
      </c>
      <c r="C8" s="2">
        <f>+'Diciembre 2021'!B8</f>
        <v>22</v>
      </c>
      <c r="D8" s="18">
        <f t="shared" ref="D8:D27" si="3">+(B8-C8)*100/C8</f>
        <v>127.27272727272727</v>
      </c>
      <c r="E8" s="2">
        <f>+B8+'Noviembre 2022'!E8</f>
        <v>209</v>
      </c>
      <c r="F8" s="2">
        <f>+C8+'Noviembre 2022'!F8</f>
        <v>108</v>
      </c>
      <c r="G8" s="18">
        <f t="shared" si="0"/>
        <v>93.518518518518519</v>
      </c>
      <c r="H8" s="2">
        <f>+B8-C8+'Noviembre 2022'!H8</f>
        <v>209</v>
      </c>
      <c r="I8" s="22">
        <f>+'Diciembre 2021'!H8</f>
        <v>108</v>
      </c>
      <c r="J8" s="18">
        <f t="shared" si="1"/>
        <v>93.518518518518519</v>
      </c>
    </row>
    <row r="9" spans="1:10" ht="13" x14ac:dyDescent="0.15">
      <c r="A9" s="1" t="s">
        <v>8</v>
      </c>
      <c r="B9" s="2">
        <v>9</v>
      </c>
      <c r="C9" s="2">
        <f>+'Diciembre 2021'!B9</f>
        <v>14</v>
      </c>
      <c r="D9" s="18">
        <f t="shared" si="3"/>
        <v>-35.714285714285715</v>
      </c>
      <c r="E9" s="2">
        <f>+B9+'Noviembre 2022'!E9</f>
        <v>98</v>
      </c>
      <c r="F9" s="2">
        <f>+C9+'Noviembre 2022'!F9</f>
        <v>70</v>
      </c>
      <c r="G9" s="18">
        <f t="shared" si="0"/>
        <v>40</v>
      </c>
      <c r="H9" s="2">
        <f>+B9-C9+'Noviembre 2022'!H9</f>
        <v>98</v>
      </c>
      <c r="I9" s="22">
        <f>+'Diciembre 2021'!H9</f>
        <v>70</v>
      </c>
      <c r="J9" s="18">
        <f t="shared" si="1"/>
        <v>40</v>
      </c>
    </row>
    <row r="10" spans="1:10" ht="13" x14ac:dyDescent="0.15">
      <c r="A10" s="1" t="s">
        <v>9</v>
      </c>
      <c r="B10" s="2">
        <v>118</v>
      </c>
      <c r="C10" s="2">
        <f>+'Diciembre 2021'!B10</f>
        <v>81</v>
      </c>
      <c r="D10" s="18">
        <f t="shared" si="3"/>
        <v>45.679012345679013</v>
      </c>
      <c r="E10" s="2">
        <f>+B10+'Noviembre 2022'!E10</f>
        <v>494</v>
      </c>
      <c r="F10" s="2">
        <f>+C10+'Noviembre 2022'!F10</f>
        <v>534</v>
      </c>
      <c r="G10" s="18">
        <f t="shared" si="0"/>
        <v>-7.4906367041198498</v>
      </c>
      <c r="H10" s="2">
        <f>+B10-C10+'Noviembre 2022'!H10</f>
        <v>494</v>
      </c>
      <c r="I10" s="22">
        <f>+'Diciembre 2021'!H10</f>
        <v>534</v>
      </c>
      <c r="J10" s="18">
        <f t="shared" si="1"/>
        <v>-7.4906367041198498</v>
      </c>
    </row>
    <row r="11" spans="1:10" ht="13" x14ac:dyDescent="0.15">
      <c r="A11" s="1" t="s">
        <v>10</v>
      </c>
      <c r="B11" s="2">
        <v>35</v>
      </c>
      <c r="C11" s="2">
        <f>+'Diciembre 2021'!B11</f>
        <v>63</v>
      </c>
      <c r="D11" s="18">
        <f t="shared" si="3"/>
        <v>-44.444444444444443</v>
      </c>
      <c r="E11" s="2">
        <f>+B11+'Noviembre 2022'!E11</f>
        <v>448</v>
      </c>
      <c r="F11" s="2">
        <f>+C11+'Noviembre 2022'!F11</f>
        <v>623</v>
      </c>
      <c r="G11" s="18">
        <f t="shared" si="0"/>
        <v>-28.089887640449437</v>
      </c>
      <c r="H11" s="2">
        <f>+B11-C11+'Noviembre 2022'!H11</f>
        <v>448</v>
      </c>
      <c r="I11" s="22">
        <f>+'Diciembre 2021'!H11</f>
        <v>623</v>
      </c>
      <c r="J11" s="18">
        <f t="shared" si="1"/>
        <v>-28.089887640449437</v>
      </c>
    </row>
    <row r="12" spans="1:10" ht="13" x14ac:dyDescent="0.15">
      <c r="A12" s="1" t="s">
        <v>11</v>
      </c>
      <c r="B12" s="2">
        <v>158</v>
      </c>
      <c r="C12" s="2">
        <f>+'Diciembre 2021'!B12</f>
        <v>230</v>
      </c>
      <c r="D12" s="18">
        <f t="shared" si="3"/>
        <v>-31.304347826086957</v>
      </c>
      <c r="E12" s="2">
        <f>+B12+'Noviembre 2022'!E12</f>
        <v>1301</v>
      </c>
      <c r="F12" s="2">
        <f>+C12+'Noviembre 2022'!F12</f>
        <v>1814</v>
      </c>
      <c r="G12" s="18">
        <f t="shared" si="0"/>
        <v>-28.280044101433297</v>
      </c>
      <c r="H12" s="2">
        <f>+B12-C12+'Noviembre 2022'!H12</f>
        <v>1301</v>
      </c>
      <c r="I12" s="22">
        <f>+'Diciembre 2021'!H12</f>
        <v>1814</v>
      </c>
      <c r="J12" s="18">
        <f t="shared" si="1"/>
        <v>-28.280044101433297</v>
      </c>
    </row>
    <row r="13" spans="1:10" x14ac:dyDescent="0.15">
      <c r="A13" s="8" t="s">
        <v>2</v>
      </c>
      <c r="B13" s="6">
        <f>SUM(B8:B12)</f>
        <v>370</v>
      </c>
      <c r="C13" s="6">
        <f>SUM(C8:C12)</f>
        <v>410</v>
      </c>
      <c r="D13" s="7">
        <f t="shared" si="3"/>
        <v>-9.7560975609756095</v>
      </c>
      <c r="E13" s="6">
        <f>SUM(E8:E12)</f>
        <v>2550</v>
      </c>
      <c r="F13" s="6">
        <f>SUM(F8:F12)</f>
        <v>3149</v>
      </c>
      <c r="G13" s="7">
        <f t="shared" si="0"/>
        <v>-19.021911718005715</v>
      </c>
      <c r="H13" s="6">
        <f>SUM(H8:H12)</f>
        <v>2550</v>
      </c>
      <c r="I13" s="6">
        <f>SUM(I8:I12)</f>
        <v>3149</v>
      </c>
      <c r="J13" s="7">
        <f t="shared" si="1"/>
        <v>-19.021911718005715</v>
      </c>
    </row>
    <row r="14" spans="1:10" ht="13" x14ac:dyDescent="0.15">
      <c r="A14" s="1" t="s">
        <v>12</v>
      </c>
      <c r="B14" s="2">
        <v>111</v>
      </c>
      <c r="C14" s="2">
        <f>+'Diciembre 2021'!B14</f>
        <v>155</v>
      </c>
      <c r="D14" s="18">
        <f t="shared" si="3"/>
        <v>-28.387096774193548</v>
      </c>
      <c r="E14" s="2">
        <f>+B14+'Noviembre 2022'!E14</f>
        <v>1183</v>
      </c>
      <c r="F14" s="2">
        <f>+C14+'Noviembre 2022'!F14</f>
        <v>1370</v>
      </c>
      <c r="G14" s="18">
        <f t="shared" si="0"/>
        <v>-13.649635036496351</v>
      </c>
      <c r="H14" s="2">
        <f>+B14-C14+'Noviembre 2022'!H14</f>
        <v>1183</v>
      </c>
      <c r="I14" s="22">
        <f>+'Diciembre 2021'!H14</f>
        <v>1370</v>
      </c>
      <c r="J14" s="18">
        <f t="shared" si="1"/>
        <v>-13.649635036496351</v>
      </c>
    </row>
    <row r="15" spans="1:10" ht="13" x14ac:dyDescent="0.15">
      <c r="A15" s="1" t="s">
        <v>13</v>
      </c>
      <c r="B15" s="2">
        <v>134</v>
      </c>
      <c r="C15" s="2">
        <f>+'Diciembre 2021'!B15</f>
        <v>110</v>
      </c>
      <c r="D15" s="18">
        <f t="shared" si="3"/>
        <v>21.818181818181817</v>
      </c>
      <c r="E15" s="2">
        <f>+B15+'Noviembre 2022'!E15</f>
        <v>879</v>
      </c>
      <c r="F15" s="2">
        <f>+C15+'Noviembre 2022'!F15</f>
        <v>1001</v>
      </c>
      <c r="G15" s="18">
        <f t="shared" si="0"/>
        <v>-12.187812187812188</v>
      </c>
      <c r="H15" s="2">
        <f>+B15-C15+'Noviembre 2022'!H15</f>
        <v>879</v>
      </c>
      <c r="I15" s="22">
        <f>+'Diciembre 2021'!H15</f>
        <v>1001</v>
      </c>
      <c r="J15" s="18">
        <f t="shared" si="1"/>
        <v>-12.187812187812188</v>
      </c>
    </row>
    <row r="16" spans="1:10" ht="13" x14ac:dyDescent="0.15">
      <c r="A16" s="1" t="s">
        <v>14</v>
      </c>
      <c r="B16" s="2">
        <v>48</v>
      </c>
      <c r="C16" s="2">
        <f>+'Diciembre 2021'!B16</f>
        <v>43</v>
      </c>
      <c r="D16" s="18">
        <f t="shared" si="3"/>
        <v>11.627906976744185</v>
      </c>
      <c r="E16" s="2">
        <f>+B16+'Noviembre 2022'!E16</f>
        <v>404</v>
      </c>
      <c r="F16" s="2">
        <f>+C16+'Noviembre 2022'!F16</f>
        <v>412</v>
      </c>
      <c r="G16" s="18">
        <f t="shared" si="0"/>
        <v>-1.941747572815534</v>
      </c>
      <c r="H16" s="2">
        <f>+B16-C16+'Noviembre 2022'!H16</f>
        <v>404</v>
      </c>
      <c r="I16" s="22">
        <f>+'Diciembre 2021'!H16</f>
        <v>412</v>
      </c>
      <c r="J16" s="18">
        <f t="shared" si="1"/>
        <v>-1.941747572815534</v>
      </c>
    </row>
    <row r="17" spans="1:10" ht="13" x14ac:dyDescent="0.15">
      <c r="A17" s="1" t="s">
        <v>15</v>
      </c>
      <c r="B17" s="2">
        <v>50</v>
      </c>
      <c r="C17" s="2">
        <f>+'Diciembre 2021'!B17</f>
        <v>51</v>
      </c>
      <c r="D17" s="18">
        <f t="shared" si="3"/>
        <v>-1.9607843137254901</v>
      </c>
      <c r="E17" s="2">
        <f>+B17+'Noviembre 2022'!E17</f>
        <v>490</v>
      </c>
      <c r="F17" s="2">
        <f>+C17+'Noviembre 2022'!F17</f>
        <v>484</v>
      </c>
      <c r="G17" s="18">
        <f t="shared" si="0"/>
        <v>1.2396694214876034</v>
      </c>
      <c r="H17" s="2">
        <f>+B17-C17+'Noviembre 2022'!H17</f>
        <v>490</v>
      </c>
      <c r="I17" s="22">
        <f>+'Diciembre 2021'!H17</f>
        <v>484</v>
      </c>
      <c r="J17" s="18">
        <f t="shared" si="1"/>
        <v>1.2396694214876034</v>
      </c>
    </row>
    <row r="18" spans="1:10" ht="13" x14ac:dyDescent="0.15">
      <c r="A18" s="1" t="s">
        <v>29</v>
      </c>
      <c r="B18" s="2">
        <v>53</v>
      </c>
      <c r="C18" s="2">
        <f>+'Diciembre 2021'!B18</f>
        <v>40</v>
      </c>
      <c r="D18" s="18">
        <f t="shared" si="3"/>
        <v>32.5</v>
      </c>
      <c r="E18" s="2">
        <f>+B18+'Noviembre 2022'!E18</f>
        <v>438</v>
      </c>
      <c r="F18" s="2">
        <f>+C18+'Noviembre 2022'!F18</f>
        <v>455</v>
      </c>
      <c r="G18" s="18">
        <f t="shared" si="0"/>
        <v>-3.7362637362637363</v>
      </c>
      <c r="H18" s="2">
        <f>+B18-C18+'Noviembre 2022'!H18</f>
        <v>438</v>
      </c>
      <c r="I18" s="22">
        <f>+'Diciembre 2021'!H18</f>
        <v>455</v>
      </c>
      <c r="J18" s="18">
        <f t="shared" si="1"/>
        <v>-3.7362637362637363</v>
      </c>
    </row>
    <row r="19" spans="1:10" x14ac:dyDescent="0.15">
      <c r="A19" s="8" t="s">
        <v>3</v>
      </c>
      <c r="B19" s="6">
        <f>SUM(B14:B18)</f>
        <v>396</v>
      </c>
      <c r="C19" s="6">
        <f>SUM(C14:C18)</f>
        <v>399</v>
      </c>
      <c r="D19" s="7">
        <f t="shared" si="3"/>
        <v>-0.75187969924812026</v>
      </c>
      <c r="E19" s="6">
        <f>SUM(E14:E18)</f>
        <v>3394</v>
      </c>
      <c r="F19" s="6">
        <f>SUM(F14:F18)</f>
        <v>3722</v>
      </c>
      <c r="G19" s="7">
        <f t="shared" si="0"/>
        <v>-8.812466415905428</v>
      </c>
      <c r="H19" s="6">
        <f>SUM(H14:H18)</f>
        <v>3394</v>
      </c>
      <c r="I19" s="6">
        <f>SUM(I14:I18)</f>
        <v>3722</v>
      </c>
      <c r="J19" s="7">
        <f t="shared" si="1"/>
        <v>-8.812466415905428</v>
      </c>
    </row>
    <row r="20" spans="1:10" ht="13" x14ac:dyDescent="0.15">
      <c r="A20" s="1" t="s">
        <v>16</v>
      </c>
      <c r="B20" s="2">
        <v>27</v>
      </c>
      <c r="C20" s="2">
        <f>+'Diciembre 2021'!B20</f>
        <v>25</v>
      </c>
      <c r="D20" s="18">
        <f t="shared" si="3"/>
        <v>8</v>
      </c>
      <c r="E20" s="2">
        <f>+B20+'Noviembre 2022'!E20</f>
        <v>364</v>
      </c>
      <c r="F20" s="2">
        <f>+C20+'Noviembre 2022'!F20</f>
        <v>419</v>
      </c>
      <c r="G20" s="18">
        <f t="shared" si="0"/>
        <v>-13.126491646778042</v>
      </c>
      <c r="H20" s="2">
        <f>+B20-C20+'Noviembre 2022'!H20</f>
        <v>364</v>
      </c>
      <c r="I20" s="22">
        <f>+'Diciembre 2021'!H20</f>
        <v>419</v>
      </c>
      <c r="J20" s="18">
        <f t="shared" si="1"/>
        <v>-13.126491646778042</v>
      </c>
    </row>
    <row r="21" spans="1:10" ht="13" x14ac:dyDescent="0.15">
      <c r="A21" s="1" t="s">
        <v>17</v>
      </c>
      <c r="B21" s="2">
        <v>28</v>
      </c>
      <c r="C21" s="2">
        <f>+'Diciembre 2021'!B21</f>
        <v>20</v>
      </c>
      <c r="D21" s="18">
        <f t="shared" si="3"/>
        <v>40</v>
      </c>
      <c r="E21" s="2">
        <f>+B21+'Noviembre 2022'!E21</f>
        <v>174</v>
      </c>
      <c r="F21" s="2">
        <f>+C21+'Noviembre 2022'!F21</f>
        <v>251</v>
      </c>
      <c r="G21" s="18">
        <f t="shared" si="0"/>
        <v>-30.677290836653388</v>
      </c>
      <c r="H21" s="2">
        <f>+B21-C21+'Noviembre 2022'!H21</f>
        <v>174</v>
      </c>
      <c r="I21" s="22">
        <f>+'Diciembre 2021'!H21</f>
        <v>251</v>
      </c>
      <c r="J21" s="18">
        <f t="shared" si="1"/>
        <v>-30.677290836653388</v>
      </c>
    </row>
    <row r="22" spans="1:10" ht="13" x14ac:dyDescent="0.15">
      <c r="A22" s="1" t="s">
        <v>19</v>
      </c>
      <c r="B22" s="2">
        <v>27</v>
      </c>
      <c r="C22" s="2">
        <f>+'Diciembre 2021'!B22</f>
        <v>28</v>
      </c>
      <c r="D22" s="18">
        <f t="shared" si="3"/>
        <v>-3.5714285714285716</v>
      </c>
      <c r="E22" s="2">
        <f>+B22+'Noviembre 2022'!E22</f>
        <v>375</v>
      </c>
      <c r="F22" s="2">
        <f>+C22+'Noviembre 2022'!F22</f>
        <v>361</v>
      </c>
      <c r="G22" s="18">
        <f t="shared" si="0"/>
        <v>3.8781163434903045</v>
      </c>
      <c r="H22" s="2">
        <f>+B22-C22+'Noviembre 2022'!H22</f>
        <v>375</v>
      </c>
      <c r="I22" s="22">
        <f>+'Diciembre 2021'!H22</f>
        <v>361</v>
      </c>
      <c r="J22" s="18">
        <f t="shared" si="1"/>
        <v>3.8781163434903045</v>
      </c>
    </row>
    <row r="23" spans="1:10" ht="13" x14ac:dyDescent="0.15">
      <c r="A23" s="1" t="s">
        <v>18</v>
      </c>
      <c r="B23" s="2">
        <v>10</v>
      </c>
      <c r="C23" s="2">
        <f>+'Diciembre 2021'!B23</f>
        <v>11</v>
      </c>
      <c r="D23" s="18">
        <f t="shared" si="3"/>
        <v>-9.0909090909090917</v>
      </c>
      <c r="E23" s="2">
        <f>+B23+'Noviembre 2022'!E23</f>
        <v>107</v>
      </c>
      <c r="F23" s="2">
        <f>+C23+'Noviembre 2022'!F23</f>
        <v>142</v>
      </c>
      <c r="G23" s="18">
        <f t="shared" si="0"/>
        <v>-24.64788732394366</v>
      </c>
      <c r="H23" s="2">
        <f>+B23-C23+'Noviembre 2022'!H23</f>
        <v>107</v>
      </c>
      <c r="I23" s="22">
        <f>+'Diciembre 2021'!H23</f>
        <v>142</v>
      </c>
      <c r="J23" s="18">
        <f t="shared" si="1"/>
        <v>-24.64788732394366</v>
      </c>
    </row>
    <row r="24" spans="1:10" ht="13" x14ac:dyDescent="0.15">
      <c r="A24" s="1" t="s">
        <v>20</v>
      </c>
      <c r="B24" s="2">
        <v>23</v>
      </c>
      <c r="C24" s="2">
        <f>+'Diciembre 2021'!B24</f>
        <v>33</v>
      </c>
      <c r="D24" s="18">
        <f t="shared" si="3"/>
        <v>-30.303030303030305</v>
      </c>
      <c r="E24" s="2">
        <f>+B24+'Noviembre 2022'!E24</f>
        <v>270</v>
      </c>
      <c r="F24" s="2">
        <f>+C24+'Noviembre 2022'!F24</f>
        <v>436</v>
      </c>
      <c r="G24" s="18">
        <f t="shared" si="0"/>
        <v>-38.073394495412842</v>
      </c>
      <c r="H24" s="2">
        <f>+B24-C24+'Noviembre 2022'!H24</f>
        <v>270</v>
      </c>
      <c r="I24" s="22">
        <f>+'Diciembre 2021'!H24</f>
        <v>436</v>
      </c>
      <c r="J24" s="18">
        <f t="shared" si="1"/>
        <v>-38.073394495412842</v>
      </c>
    </row>
    <row r="25" spans="1:10" ht="13" x14ac:dyDescent="0.15">
      <c r="A25" s="1" t="s">
        <v>22</v>
      </c>
      <c r="B25" s="2">
        <v>81</v>
      </c>
      <c r="C25" s="2">
        <f>+'Diciembre 2021'!B25</f>
        <v>59</v>
      </c>
      <c r="D25" s="18">
        <f t="shared" si="3"/>
        <v>37.288135593220339</v>
      </c>
      <c r="E25" s="2">
        <f>+B25+'Noviembre 2022'!E25</f>
        <v>772</v>
      </c>
      <c r="F25" s="2">
        <f>+C25+'Noviembre 2022'!F25</f>
        <v>731</v>
      </c>
      <c r="G25" s="18">
        <f t="shared" si="0"/>
        <v>5.6087551299589604</v>
      </c>
      <c r="H25" s="2">
        <f>+B25-C25+'Noviembre 2022'!H25</f>
        <v>772</v>
      </c>
      <c r="I25" s="22">
        <f>+'Diciembre 2021'!H25</f>
        <v>731</v>
      </c>
      <c r="J25" s="18">
        <f t="shared" si="1"/>
        <v>5.6087551299589604</v>
      </c>
    </row>
    <row r="26" spans="1:10" ht="13" x14ac:dyDescent="0.15">
      <c r="A26" s="1" t="s">
        <v>21</v>
      </c>
      <c r="B26" s="2">
        <v>23</v>
      </c>
      <c r="C26" s="2">
        <f>+'Diciembre 2021'!B26</f>
        <v>25</v>
      </c>
      <c r="D26" s="18">
        <f t="shared" si="3"/>
        <v>-8</v>
      </c>
      <c r="E26" s="2">
        <f>+B26+'Noviembre 2022'!E26</f>
        <v>275</v>
      </c>
      <c r="F26" s="2">
        <f>+C26+'Noviembre 2022'!F26</f>
        <v>221</v>
      </c>
      <c r="G26" s="18">
        <f t="shared" si="0"/>
        <v>24.434389140271492</v>
      </c>
      <c r="H26" s="2">
        <f>+B26-C26+'Noviembre 2022'!H26</f>
        <v>275</v>
      </c>
      <c r="I26" s="22">
        <f>+'Diciembre 2021'!H26</f>
        <v>221</v>
      </c>
      <c r="J26" s="18">
        <f t="shared" si="1"/>
        <v>24.434389140271492</v>
      </c>
    </row>
    <row r="27" spans="1:10" ht="13" x14ac:dyDescent="0.15">
      <c r="A27" s="1" t="s">
        <v>28</v>
      </c>
      <c r="B27" s="2">
        <v>16</v>
      </c>
      <c r="C27" s="2">
        <f>+'Diciembre 2021'!B27</f>
        <v>12</v>
      </c>
      <c r="D27" s="18">
        <f t="shared" si="3"/>
        <v>33.333333333333336</v>
      </c>
      <c r="E27" s="2">
        <f>+B27+'Noviembre 2022'!E27</f>
        <v>206</v>
      </c>
      <c r="F27" s="2">
        <f>+C27+'Noviembre 2022'!F27</f>
        <v>222</v>
      </c>
      <c r="G27" s="18">
        <f t="shared" si="0"/>
        <v>-7.2072072072072073</v>
      </c>
      <c r="H27" s="2">
        <f>+B27-C27+'Noviembre 2022'!H27</f>
        <v>206</v>
      </c>
      <c r="I27" s="22">
        <f>+'Diciembre 2021'!H27</f>
        <v>222</v>
      </c>
      <c r="J27" s="18">
        <f t="shared" si="1"/>
        <v>-7.2072072072072073</v>
      </c>
    </row>
    <row r="28" spans="1:10" x14ac:dyDescent="0.15">
      <c r="A28" s="8" t="s">
        <v>30</v>
      </c>
      <c r="B28" s="6">
        <f>SUM(B20:B27)</f>
        <v>235</v>
      </c>
      <c r="C28" s="6">
        <f>SUM(C20:C27)</f>
        <v>213</v>
      </c>
      <c r="D28" s="7">
        <f>+(B28-C28)*100/C28</f>
        <v>10.328638497652582</v>
      </c>
      <c r="E28" s="6">
        <f>SUM(E20:E27)</f>
        <v>2543</v>
      </c>
      <c r="F28" s="6">
        <f>SUM(F20:F27)</f>
        <v>2783</v>
      </c>
      <c r="G28" s="7">
        <f>+(E28-F28)*100/F28</f>
        <v>-8.6237872799137616</v>
      </c>
      <c r="H28" s="6">
        <f>SUM(H20:H27)</f>
        <v>2543</v>
      </c>
      <c r="I28" s="6">
        <f>SUM(I20:I27)</f>
        <v>2783</v>
      </c>
      <c r="J28" s="7">
        <f>+(H28-I28)*100/I28</f>
        <v>-8.6237872799137616</v>
      </c>
    </row>
    <row r="29" spans="1:10" ht="14" x14ac:dyDescent="0.15">
      <c r="A29" s="16" t="s">
        <v>27</v>
      </c>
      <c r="B29" s="14">
        <f>+B7+B13+B19+B28</f>
        <v>1089</v>
      </c>
      <c r="C29" s="14">
        <f>+C7+C13+C19+C28</f>
        <v>1193</v>
      </c>
      <c r="D29" s="15">
        <f>+(B29-C29)*100/C29</f>
        <v>-8.7175188600167637</v>
      </c>
      <c r="E29" s="14">
        <f t="shared" ref="E29:I29" si="4">+E7+E13+E19+E28</f>
        <v>9364</v>
      </c>
      <c r="F29" s="14">
        <f t="shared" si="4"/>
        <v>10874</v>
      </c>
      <c r="G29" s="15">
        <f>+(E29-F29)*100/F29</f>
        <v>-13.886334375574766</v>
      </c>
      <c r="H29" s="14">
        <f t="shared" si="4"/>
        <v>9364</v>
      </c>
      <c r="I29" s="14">
        <f t="shared" si="4"/>
        <v>10874</v>
      </c>
      <c r="J29" s="15">
        <f>+(H29-I29)*100/I29</f>
        <v>-13.886334375574766</v>
      </c>
    </row>
    <row r="30" spans="1:10" x14ac:dyDescent="0.15">
      <c r="A30" s="13" t="s">
        <v>31</v>
      </c>
      <c r="B30" s="13">
        <f>+B29-B7</f>
        <v>1001</v>
      </c>
      <c r="C30" s="13">
        <f>+C29-C7</f>
        <v>1022</v>
      </c>
      <c r="D30" s="12">
        <f>+(B30-C30)*100/C30</f>
        <v>-2.0547945205479454</v>
      </c>
      <c r="E30" s="13">
        <f t="shared" ref="E30:I30" si="5">+E29-E7</f>
        <v>8487</v>
      </c>
      <c r="F30" s="13">
        <f t="shared" si="5"/>
        <v>9654</v>
      </c>
      <c r="G30" s="12">
        <f>+(E30-F30)*100/F30</f>
        <v>-12.088253573648229</v>
      </c>
      <c r="H30" s="13">
        <f t="shared" si="5"/>
        <v>8487</v>
      </c>
      <c r="I30" s="13">
        <f t="shared" si="5"/>
        <v>9654</v>
      </c>
      <c r="J30" s="12">
        <f>+(H30-I30)*100/I30</f>
        <v>-12.088253573648229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4CFCE-1B65-4447-A57F-A24883A26A7E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52</v>
      </c>
      <c r="C4" s="2">
        <f>+'Noviembre 2021'!B4</f>
        <v>40</v>
      </c>
      <c r="D4" s="18">
        <f>+(B4-C4)*100/C4</f>
        <v>30</v>
      </c>
      <c r="E4" s="2">
        <f>+B4+'Octubre 2022'!E4</f>
        <v>501</v>
      </c>
      <c r="F4" s="2">
        <f>+C4+'Octubre 2022'!F4</f>
        <v>420</v>
      </c>
      <c r="G4" s="18">
        <f t="shared" ref="G4:G27" si="0">+(E4-F4)*100/F4</f>
        <v>19.285714285714285</v>
      </c>
      <c r="H4" s="2">
        <f>+B4-C4+'Octubre 2022'!H4</f>
        <v>593</v>
      </c>
      <c r="I4" s="22">
        <f>+'Noviembre 2021'!H4</f>
        <v>470</v>
      </c>
      <c r="J4" s="18">
        <f t="shared" ref="J4:J27" si="1">+(H4-I4)*100/I4</f>
        <v>26.170212765957448</v>
      </c>
    </row>
    <row r="5" spans="1:10" ht="13" x14ac:dyDescent="0.15">
      <c r="A5" s="1" t="s">
        <v>5</v>
      </c>
      <c r="B5" s="2">
        <v>5</v>
      </c>
      <c r="C5" s="2">
        <f>+'Noviembre 2021'!B5</f>
        <v>17</v>
      </c>
      <c r="D5" s="18">
        <f t="shared" ref="D5:D6" si="2">+(B5-C5)*100/C5</f>
        <v>-70.588235294117652</v>
      </c>
      <c r="E5" s="2">
        <f>+B5+'Octubre 2022'!E5</f>
        <v>81</v>
      </c>
      <c r="F5" s="2">
        <f>+C5+'Octubre 2022'!F5</f>
        <v>207</v>
      </c>
      <c r="G5" s="18">
        <f t="shared" si="0"/>
        <v>-60.869565217391305</v>
      </c>
      <c r="H5" s="2">
        <f>+B5-C5+'Octubre 2022'!H5</f>
        <v>99</v>
      </c>
      <c r="I5" s="22">
        <f>+'Noviembre 2021'!H5</f>
        <v>242</v>
      </c>
      <c r="J5" s="18">
        <f t="shared" si="1"/>
        <v>-59.090909090909093</v>
      </c>
    </row>
    <row r="6" spans="1:10" ht="13" x14ac:dyDescent="0.15">
      <c r="A6" s="1" t="s">
        <v>6</v>
      </c>
      <c r="B6" s="2">
        <v>28</v>
      </c>
      <c r="C6" s="2">
        <f>+'Noviembre 2021'!B6</f>
        <v>34</v>
      </c>
      <c r="D6" s="18">
        <f t="shared" si="2"/>
        <v>-17.647058823529413</v>
      </c>
      <c r="E6" s="2">
        <f>+B6+'Octubre 2022'!E6</f>
        <v>207</v>
      </c>
      <c r="F6" s="2">
        <f>+C6+'Octubre 2022'!F6</f>
        <v>422</v>
      </c>
      <c r="G6" s="18">
        <f t="shared" si="0"/>
        <v>-50.947867298578196</v>
      </c>
      <c r="H6" s="2">
        <f>+B6-C6+'Octubre 2022'!H6</f>
        <v>268</v>
      </c>
      <c r="I6" s="22">
        <f>+'Noviembre 2021'!H6</f>
        <v>498</v>
      </c>
      <c r="J6" s="18">
        <f t="shared" si="1"/>
        <v>-46.184738955823292</v>
      </c>
    </row>
    <row r="7" spans="1:10" x14ac:dyDescent="0.15">
      <c r="A7" s="8" t="s">
        <v>1</v>
      </c>
      <c r="B7" s="6">
        <f>SUM(B4:B6)</f>
        <v>85</v>
      </c>
      <c r="C7" s="6">
        <f>SUM(C4:C6)</f>
        <v>91</v>
      </c>
      <c r="D7" s="7">
        <f>+(B7-C7)*100/C7</f>
        <v>-6.5934065934065931</v>
      </c>
      <c r="E7" s="6">
        <f>SUM(E4:E6)</f>
        <v>789</v>
      </c>
      <c r="F7" s="6">
        <f>SUM(F4:F6)</f>
        <v>1049</v>
      </c>
      <c r="G7" s="7">
        <f t="shared" si="0"/>
        <v>-24.785510009532889</v>
      </c>
      <c r="H7" s="6">
        <f>SUM(H4:H6)</f>
        <v>960</v>
      </c>
      <c r="I7" s="6">
        <f>SUM(I4:I6)</f>
        <v>1210</v>
      </c>
      <c r="J7" s="7">
        <f t="shared" si="1"/>
        <v>-20.66115702479339</v>
      </c>
    </row>
    <row r="8" spans="1:10" ht="13" x14ac:dyDescent="0.15">
      <c r="A8" s="1" t="s">
        <v>7</v>
      </c>
      <c r="B8" s="2">
        <v>14</v>
      </c>
      <c r="C8" s="2">
        <f>+'Noviembre 2021'!B8</f>
        <v>15</v>
      </c>
      <c r="D8" s="18">
        <f t="shared" ref="D8:D27" si="3">+(B8-C8)*100/C8</f>
        <v>-6.666666666666667</v>
      </c>
      <c r="E8" s="2">
        <f>+B8+'Octubre 2022'!E8</f>
        <v>159</v>
      </c>
      <c r="F8" s="2">
        <f>+C8+'Octubre 2022'!F8</f>
        <v>86</v>
      </c>
      <c r="G8" s="18">
        <f t="shared" si="0"/>
        <v>84.883720930232556</v>
      </c>
      <c r="H8" s="2">
        <f>+B8-C8+'Octubre 2022'!H8</f>
        <v>181</v>
      </c>
      <c r="I8" s="22">
        <f>+'Noviembre 2021'!H8</f>
        <v>89</v>
      </c>
      <c r="J8" s="18">
        <f t="shared" si="1"/>
        <v>103.37078651685393</v>
      </c>
    </row>
    <row r="9" spans="1:10" ht="13" x14ac:dyDescent="0.15">
      <c r="A9" s="1" t="s">
        <v>8</v>
      </c>
      <c r="B9" s="2">
        <v>9</v>
      </c>
      <c r="C9" s="2">
        <f>+'Noviembre 2021'!B9</f>
        <v>2</v>
      </c>
      <c r="D9" s="18">
        <f t="shared" si="3"/>
        <v>350</v>
      </c>
      <c r="E9" s="2">
        <f>+B9+'Octubre 2022'!E9</f>
        <v>89</v>
      </c>
      <c r="F9" s="2">
        <f>+C9+'Octubre 2022'!F9</f>
        <v>56</v>
      </c>
      <c r="G9" s="18">
        <f t="shared" si="0"/>
        <v>58.928571428571431</v>
      </c>
      <c r="H9" s="2">
        <f>+B9-C9+'Octubre 2022'!H9</f>
        <v>103</v>
      </c>
      <c r="I9" s="22">
        <f>+'Noviembre 2021'!H9</f>
        <v>63</v>
      </c>
      <c r="J9" s="18">
        <f t="shared" si="1"/>
        <v>63.492063492063494</v>
      </c>
    </row>
    <row r="10" spans="1:10" ht="13" x14ac:dyDescent="0.15">
      <c r="A10" s="1" t="s">
        <v>9</v>
      </c>
      <c r="B10" s="2">
        <v>35</v>
      </c>
      <c r="C10" s="2">
        <f>+'Noviembre 2021'!B10</f>
        <v>35</v>
      </c>
      <c r="D10" s="18">
        <f t="shared" si="3"/>
        <v>0</v>
      </c>
      <c r="E10" s="2">
        <f>+B10+'Octubre 2022'!E10</f>
        <v>376</v>
      </c>
      <c r="F10" s="2">
        <f>+C10+'Octubre 2022'!F10</f>
        <v>453</v>
      </c>
      <c r="G10" s="18">
        <f t="shared" si="0"/>
        <v>-16.997792494481235</v>
      </c>
      <c r="H10" s="2">
        <f>+B10-C10+'Octubre 2022'!H10</f>
        <v>457</v>
      </c>
      <c r="I10" s="22">
        <f>+'Noviembre 2021'!H10</f>
        <v>508</v>
      </c>
      <c r="J10" s="18">
        <f t="shared" si="1"/>
        <v>-10.039370078740157</v>
      </c>
    </row>
    <row r="11" spans="1:10" ht="13" x14ac:dyDescent="0.15">
      <c r="A11" s="1" t="s">
        <v>10</v>
      </c>
      <c r="B11" s="2">
        <v>9</v>
      </c>
      <c r="C11" s="2">
        <f>+'Noviembre 2021'!B11</f>
        <v>52</v>
      </c>
      <c r="D11" s="18">
        <f t="shared" si="3"/>
        <v>-82.692307692307693</v>
      </c>
      <c r="E11" s="2">
        <f>+B11+'Octubre 2022'!E11</f>
        <v>413</v>
      </c>
      <c r="F11" s="2">
        <f>+C11+'Octubre 2022'!F11</f>
        <v>560</v>
      </c>
      <c r="G11" s="18">
        <f t="shared" si="0"/>
        <v>-26.25</v>
      </c>
      <c r="H11" s="2">
        <f>+B11-C11+'Octubre 2022'!H11</f>
        <v>476</v>
      </c>
      <c r="I11" s="22">
        <f>+'Noviembre 2021'!H11</f>
        <v>619</v>
      </c>
      <c r="J11" s="18">
        <f t="shared" si="1"/>
        <v>-23.101777059773827</v>
      </c>
    </row>
    <row r="12" spans="1:10" ht="13" x14ac:dyDescent="0.15">
      <c r="A12" s="1" t="s">
        <v>11</v>
      </c>
      <c r="B12" s="2">
        <v>69</v>
      </c>
      <c r="C12" s="2">
        <f>+'Noviembre 2021'!B12</f>
        <v>132</v>
      </c>
      <c r="D12" s="18">
        <f t="shared" si="3"/>
        <v>-47.727272727272727</v>
      </c>
      <c r="E12" s="2">
        <f>+B12+'Octubre 2022'!E12</f>
        <v>1143</v>
      </c>
      <c r="F12" s="2">
        <f>+C12+'Octubre 2022'!F12</f>
        <v>1584</v>
      </c>
      <c r="G12" s="18">
        <f t="shared" si="0"/>
        <v>-27.84090909090909</v>
      </c>
      <c r="H12" s="2">
        <f>+B12-C12+'Octubre 2022'!H12</f>
        <v>1373</v>
      </c>
      <c r="I12" s="22">
        <f>+'Noviembre 2021'!H12</f>
        <v>1741</v>
      </c>
      <c r="J12" s="18">
        <f t="shared" si="1"/>
        <v>-21.137277426766225</v>
      </c>
    </row>
    <row r="13" spans="1:10" x14ac:dyDescent="0.15">
      <c r="A13" s="8" t="s">
        <v>2</v>
      </c>
      <c r="B13" s="6">
        <f>SUM(B8:B12)</f>
        <v>136</v>
      </c>
      <c r="C13" s="6">
        <f>SUM(C8:C12)</f>
        <v>236</v>
      </c>
      <c r="D13" s="7">
        <f t="shared" si="3"/>
        <v>-42.372881355932201</v>
      </c>
      <c r="E13" s="6">
        <f>SUM(E8:E12)</f>
        <v>2180</v>
      </c>
      <c r="F13" s="6">
        <f>SUM(F8:F12)</f>
        <v>2739</v>
      </c>
      <c r="G13" s="7">
        <f t="shared" si="0"/>
        <v>-20.408908360715589</v>
      </c>
      <c r="H13" s="6">
        <f>SUM(H8:H12)</f>
        <v>2590</v>
      </c>
      <c r="I13" s="6">
        <f>SUM(I8:I12)</f>
        <v>3020</v>
      </c>
      <c r="J13" s="7">
        <f t="shared" si="1"/>
        <v>-14.23841059602649</v>
      </c>
    </row>
    <row r="14" spans="1:10" ht="13" x14ac:dyDescent="0.15">
      <c r="A14" s="1" t="s">
        <v>12</v>
      </c>
      <c r="B14" s="2">
        <v>72</v>
      </c>
      <c r="C14" s="2">
        <f>+'Noviembre 2021'!B14</f>
        <v>110</v>
      </c>
      <c r="D14" s="18">
        <f t="shared" si="3"/>
        <v>-34.545454545454547</v>
      </c>
      <c r="E14" s="2">
        <f>+B14+'Octubre 2022'!E14</f>
        <v>1072</v>
      </c>
      <c r="F14" s="2">
        <f>+C14+'Octubre 2022'!F14</f>
        <v>1215</v>
      </c>
      <c r="G14" s="18">
        <f t="shared" si="0"/>
        <v>-11.769547325102881</v>
      </c>
      <c r="H14" s="2">
        <f>+B14-C14+'Octubre 2022'!H14</f>
        <v>1227</v>
      </c>
      <c r="I14" s="22">
        <f>+'Noviembre 2021'!H14</f>
        <v>1359</v>
      </c>
      <c r="J14" s="18">
        <f t="shared" si="1"/>
        <v>-9.7130242825607063</v>
      </c>
    </row>
    <row r="15" spans="1:10" ht="13" x14ac:dyDescent="0.15">
      <c r="A15" s="1" t="s">
        <v>13</v>
      </c>
      <c r="B15" s="2">
        <v>96</v>
      </c>
      <c r="C15" s="2">
        <f>+'Noviembre 2021'!B15</f>
        <v>102</v>
      </c>
      <c r="D15" s="18">
        <f t="shared" si="3"/>
        <v>-5.882352941176471</v>
      </c>
      <c r="E15" s="2">
        <f>+B15+'Octubre 2022'!E15</f>
        <v>745</v>
      </c>
      <c r="F15" s="2">
        <f>+C15+'Octubre 2022'!F15</f>
        <v>891</v>
      </c>
      <c r="G15" s="18">
        <f t="shared" si="0"/>
        <v>-16.386083052749719</v>
      </c>
      <c r="H15" s="2">
        <f>+B15-C15+'Octubre 2022'!H15</f>
        <v>855</v>
      </c>
      <c r="I15" s="22">
        <f>+'Noviembre 2021'!H15</f>
        <v>987</v>
      </c>
      <c r="J15" s="18">
        <f t="shared" si="1"/>
        <v>-13.373860182370821</v>
      </c>
    </row>
    <row r="16" spans="1:10" ht="13" x14ac:dyDescent="0.15">
      <c r="A16" s="1" t="s">
        <v>14</v>
      </c>
      <c r="B16" s="2">
        <v>30</v>
      </c>
      <c r="C16" s="2">
        <f>+'Noviembre 2021'!B16</f>
        <v>29</v>
      </c>
      <c r="D16" s="18">
        <f t="shared" si="3"/>
        <v>3.4482758620689653</v>
      </c>
      <c r="E16" s="2">
        <f>+B16+'Octubre 2022'!E16</f>
        <v>356</v>
      </c>
      <c r="F16" s="2">
        <f>+C16+'Octubre 2022'!F16</f>
        <v>369</v>
      </c>
      <c r="G16" s="18">
        <f t="shared" si="0"/>
        <v>-3.5230352303523036</v>
      </c>
      <c r="H16" s="2">
        <f>+B16-C16+'Octubre 2022'!H16</f>
        <v>399</v>
      </c>
      <c r="I16" s="22">
        <f>+'Noviembre 2021'!H16</f>
        <v>410</v>
      </c>
      <c r="J16" s="18">
        <f t="shared" si="1"/>
        <v>-2.6829268292682928</v>
      </c>
    </row>
    <row r="17" spans="1:10" ht="13" x14ac:dyDescent="0.15">
      <c r="A17" s="1" t="s">
        <v>15</v>
      </c>
      <c r="B17" s="2">
        <v>26</v>
      </c>
      <c r="C17" s="2">
        <f>+'Noviembre 2021'!B17</f>
        <v>38</v>
      </c>
      <c r="D17" s="18">
        <f t="shared" si="3"/>
        <v>-31.578947368421051</v>
      </c>
      <c r="E17" s="2">
        <f>+B17+'Octubre 2022'!E17</f>
        <v>440</v>
      </c>
      <c r="F17" s="2">
        <f>+C17+'Octubre 2022'!F17</f>
        <v>433</v>
      </c>
      <c r="G17" s="18">
        <f t="shared" si="0"/>
        <v>1.6166281755196306</v>
      </c>
      <c r="H17" s="2">
        <f>+B17-C17+'Octubre 2022'!H17</f>
        <v>491</v>
      </c>
      <c r="I17" s="22">
        <f>+'Noviembre 2021'!H17</f>
        <v>477</v>
      </c>
      <c r="J17" s="18">
        <f t="shared" si="1"/>
        <v>2.9350104821802936</v>
      </c>
    </row>
    <row r="18" spans="1:10" ht="13" x14ac:dyDescent="0.15">
      <c r="A18" s="1" t="s">
        <v>29</v>
      </c>
      <c r="B18" s="2">
        <v>41</v>
      </c>
      <c r="C18" s="2">
        <f>+'Noviembre 2021'!B18</f>
        <v>25</v>
      </c>
      <c r="D18" s="18">
        <f t="shared" si="3"/>
        <v>64</v>
      </c>
      <c r="E18" s="2">
        <f>+B18+'Octubre 2022'!E18</f>
        <v>385</v>
      </c>
      <c r="F18" s="2">
        <f>+C18+'Octubre 2022'!F18</f>
        <v>415</v>
      </c>
      <c r="G18" s="18">
        <f t="shared" si="0"/>
        <v>-7.2289156626506026</v>
      </c>
      <c r="H18" s="2">
        <f>+B18-C18+'Octubre 2022'!H18</f>
        <v>425</v>
      </c>
      <c r="I18" s="22">
        <f>+'Noviembre 2021'!H18</f>
        <v>474</v>
      </c>
      <c r="J18" s="18">
        <f t="shared" si="1"/>
        <v>-10.337552742616033</v>
      </c>
    </row>
    <row r="19" spans="1:10" x14ac:dyDescent="0.15">
      <c r="A19" s="8" t="s">
        <v>3</v>
      </c>
      <c r="B19" s="6">
        <f>SUM(B14:B18)</f>
        <v>265</v>
      </c>
      <c r="C19" s="6">
        <f>SUM(C14:C18)</f>
        <v>304</v>
      </c>
      <c r="D19" s="7">
        <f t="shared" si="3"/>
        <v>-12.828947368421053</v>
      </c>
      <c r="E19" s="6">
        <f>SUM(E14:E18)</f>
        <v>2998</v>
      </c>
      <c r="F19" s="6">
        <f>SUM(F14:F18)</f>
        <v>3323</v>
      </c>
      <c r="G19" s="7">
        <f t="shared" si="0"/>
        <v>-9.7803189888654831</v>
      </c>
      <c r="H19" s="6">
        <f>SUM(H14:H18)</f>
        <v>3397</v>
      </c>
      <c r="I19" s="6">
        <f>SUM(I14:I18)</f>
        <v>3707</v>
      </c>
      <c r="J19" s="7">
        <f t="shared" si="1"/>
        <v>-8.3625573239816564</v>
      </c>
    </row>
    <row r="20" spans="1:10" ht="13" x14ac:dyDescent="0.15">
      <c r="A20" s="1" t="s">
        <v>16</v>
      </c>
      <c r="B20" s="2">
        <v>36</v>
      </c>
      <c r="C20" s="2">
        <f>+'Noviembre 2021'!B20</f>
        <v>38</v>
      </c>
      <c r="D20" s="18">
        <f t="shared" si="3"/>
        <v>-5.2631578947368425</v>
      </c>
      <c r="E20" s="2">
        <f>+B20+'Octubre 2022'!E20</f>
        <v>337</v>
      </c>
      <c r="F20" s="2">
        <f>+C20+'Octubre 2022'!F20</f>
        <v>394</v>
      </c>
      <c r="G20" s="18">
        <f t="shared" si="0"/>
        <v>-14.467005076142131</v>
      </c>
      <c r="H20" s="2">
        <f>+B20-C20+'Octubre 2022'!H20</f>
        <v>362</v>
      </c>
      <c r="I20" s="22">
        <f>+'Noviembre 2021'!H20</f>
        <v>430</v>
      </c>
      <c r="J20" s="18">
        <f t="shared" si="1"/>
        <v>-15.813953488372093</v>
      </c>
    </row>
    <row r="21" spans="1:10" ht="13" x14ac:dyDescent="0.15">
      <c r="A21" s="1" t="s">
        <v>17</v>
      </c>
      <c r="B21" s="2">
        <v>12</v>
      </c>
      <c r="C21" s="2">
        <f>+'Noviembre 2021'!B21</f>
        <v>14</v>
      </c>
      <c r="D21" s="18">
        <f t="shared" si="3"/>
        <v>-14.285714285714286</v>
      </c>
      <c r="E21" s="2">
        <f>+B21+'Octubre 2022'!E21</f>
        <v>146</v>
      </c>
      <c r="F21" s="2">
        <f>+C21+'Octubre 2022'!F21</f>
        <v>231</v>
      </c>
      <c r="G21" s="18">
        <f t="shared" si="0"/>
        <v>-36.796536796536799</v>
      </c>
      <c r="H21" s="2">
        <f>+B21-C21+'Octubre 2022'!H21</f>
        <v>166</v>
      </c>
      <c r="I21" s="22">
        <f>+'Noviembre 2021'!H21</f>
        <v>267</v>
      </c>
      <c r="J21" s="18">
        <f t="shared" si="1"/>
        <v>-37.827715355805246</v>
      </c>
    </row>
    <row r="22" spans="1:10" ht="13" x14ac:dyDescent="0.15">
      <c r="A22" s="1" t="s">
        <v>19</v>
      </c>
      <c r="B22" s="2">
        <v>34</v>
      </c>
      <c r="C22" s="2">
        <f>+'Noviembre 2021'!B22</f>
        <v>25</v>
      </c>
      <c r="D22" s="18">
        <f t="shared" si="3"/>
        <v>36</v>
      </c>
      <c r="E22" s="2">
        <f>+B22+'Octubre 2022'!E22</f>
        <v>348</v>
      </c>
      <c r="F22" s="2">
        <f>+C22+'Octubre 2022'!F22</f>
        <v>333</v>
      </c>
      <c r="G22" s="18">
        <f t="shared" si="0"/>
        <v>4.5045045045045047</v>
      </c>
      <c r="H22" s="2">
        <f>+B22-C22+'Octubre 2022'!H22</f>
        <v>376</v>
      </c>
      <c r="I22" s="22">
        <f>+'Noviembre 2021'!H22</f>
        <v>349</v>
      </c>
      <c r="J22" s="18">
        <f t="shared" si="1"/>
        <v>7.7363896848137532</v>
      </c>
    </row>
    <row r="23" spans="1:10" ht="13" x14ac:dyDescent="0.15">
      <c r="A23" s="1" t="s">
        <v>18</v>
      </c>
      <c r="B23" s="2">
        <v>15</v>
      </c>
      <c r="C23" s="2">
        <f>+'Noviembre 2021'!B23</f>
        <v>10</v>
      </c>
      <c r="D23" s="18">
        <f t="shared" si="3"/>
        <v>50</v>
      </c>
      <c r="E23" s="2">
        <f>+B23+'Octubre 2022'!E23</f>
        <v>97</v>
      </c>
      <c r="F23" s="2">
        <f>+C23+'Octubre 2022'!F23</f>
        <v>131</v>
      </c>
      <c r="G23" s="18">
        <f t="shared" si="0"/>
        <v>-25.954198473282442</v>
      </c>
      <c r="H23" s="2">
        <f>+B23-C23+'Octubre 2022'!H23</f>
        <v>108</v>
      </c>
      <c r="I23" s="22">
        <f>+'Noviembre 2021'!H23</f>
        <v>147</v>
      </c>
      <c r="J23" s="18">
        <f t="shared" si="1"/>
        <v>-26.530612244897959</v>
      </c>
    </row>
    <row r="24" spans="1:10" ht="13" x14ac:dyDescent="0.15">
      <c r="A24" s="1" t="s">
        <v>20</v>
      </c>
      <c r="B24" s="2">
        <v>22</v>
      </c>
      <c r="C24" s="2">
        <f>+'Noviembre 2021'!B24</f>
        <v>37</v>
      </c>
      <c r="D24" s="18">
        <f t="shared" si="3"/>
        <v>-40.54054054054054</v>
      </c>
      <c r="E24" s="2">
        <f>+B24+'Octubre 2022'!E24</f>
        <v>247</v>
      </c>
      <c r="F24" s="2">
        <f>+C24+'Octubre 2022'!F24</f>
        <v>403</v>
      </c>
      <c r="G24" s="18">
        <f t="shared" si="0"/>
        <v>-38.70967741935484</v>
      </c>
      <c r="H24" s="2">
        <f>+B24-C24+'Octubre 2022'!H24</f>
        <v>280</v>
      </c>
      <c r="I24" s="22">
        <f>+'Noviembre 2021'!H24</f>
        <v>439</v>
      </c>
      <c r="J24" s="18">
        <f t="shared" si="1"/>
        <v>-36.218678815489753</v>
      </c>
    </row>
    <row r="25" spans="1:10" ht="13" x14ac:dyDescent="0.15">
      <c r="A25" s="1" t="s">
        <v>22</v>
      </c>
      <c r="B25" s="2">
        <v>64</v>
      </c>
      <c r="C25" s="2">
        <f>+'Noviembre 2021'!B25</f>
        <v>61</v>
      </c>
      <c r="D25" s="18">
        <f t="shared" si="3"/>
        <v>4.918032786885246</v>
      </c>
      <c r="E25" s="2">
        <f>+B25+'Octubre 2022'!E25</f>
        <v>691</v>
      </c>
      <c r="F25" s="2">
        <f>+C25+'Octubre 2022'!F25</f>
        <v>672</v>
      </c>
      <c r="G25" s="18">
        <f t="shared" si="0"/>
        <v>2.8273809523809526</v>
      </c>
      <c r="H25" s="2">
        <f>+B25-C25+'Octubre 2022'!H25</f>
        <v>750</v>
      </c>
      <c r="I25" s="22">
        <f>+'Noviembre 2021'!H25</f>
        <v>724</v>
      </c>
      <c r="J25" s="18">
        <f t="shared" si="1"/>
        <v>3.5911602209944751</v>
      </c>
    </row>
    <row r="26" spans="1:10" ht="13" x14ac:dyDescent="0.15">
      <c r="A26" s="1" t="s">
        <v>21</v>
      </c>
      <c r="B26" s="2">
        <v>32</v>
      </c>
      <c r="C26" s="2">
        <f>+'Noviembre 2021'!B26</f>
        <v>8</v>
      </c>
      <c r="D26" s="18">
        <f t="shared" si="3"/>
        <v>300</v>
      </c>
      <c r="E26" s="2">
        <f>+B26+'Octubre 2022'!E26</f>
        <v>252</v>
      </c>
      <c r="F26" s="2">
        <f>+C26+'Octubre 2022'!F26</f>
        <v>196</v>
      </c>
      <c r="G26" s="18">
        <f t="shared" si="0"/>
        <v>28.571428571428573</v>
      </c>
      <c r="H26" s="2">
        <f>+B26-C26+'Octubre 2022'!H26</f>
        <v>277</v>
      </c>
      <c r="I26" s="22">
        <f>+'Noviembre 2021'!H26</f>
        <v>214</v>
      </c>
      <c r="J26" s="18">
        <f t="shared" si="1"/>
        <v>29.439252336448597</v>
      </c>
    </row>
    <row r="27" spans="1:10" ht="13" x14ac:dyDescent="0.15">
      <c r="A27" s="1" t="s">
        <v>28</v>
      </c>
      <c r="B27" s="2">
        <v>23</v>
      </c>
      <c r="C27" s="2">
        <f>+'Noviembre 2021'!B27</f>
        <v>14</v>
      </c>
      <c r="D27" s="18">
        <f t="shared" si="3"/>
        <v>64.285714285714292</v>
      </c>
      <c r="E27" s="2">
        <f>+B27+'Octubre 2022'!E27</f>
        <v>190</v>
      </c>
      <c r="F27" s="2">
        <f>+C27+'Octubre 2022'!F27</f>
        <v>210</v>
      </c>
      <c r="G27" s="18">
        <f t="shared" si="0"/>
        <v>-9.5238095238095237</v>
      </c>
      <c r="H27" s="2">
        <f>+B27-C27+'Octubre 2022'!H27</f>
        <v>202</v>
      </c>
      <c r="I27" s="22">
        <f>+'Noviembre 2021'!H27</f>
        <v>234</v>
      </c>
      <c r="J27" s="18">
        <f t="shared" si="1"/>
        <v>-13.675213675213675</v>
      </c>
    </row>
    <row r="28" spans="1:10" x14ac:dyDescent="0.15">
      <c r="A28" s="8" t="s">
        <v>30</v>
      </c>
      <c r="B28" s="6">
        <f>SUM(B20:B27)</f>
        <v>238</v>
      </c>
      <c r="C28" s="6">
        <f>SUM(C20:C27)</f>
        <v>207</v>
      </c>
      <c r="D28" s="7">
        <f>+(B28-C28)*100/C28</f>
        <v>14.97584541062802</v>
      </c>
      <c r="E28" s="6">
        <f>SUM(E20:E27)</f>
        <v>2308</v>
      </c>
      <c r="F28" s="6">
        <f>SUM(F20:F27)</f>
        <v>2570</v>
      </c>
      <c r="G28" s="7">
        <f>+(E28-F28)*100/F28</f>
        <v>-10.194552529182879</v>
      </c>
      <c r="H28" s="6">
        <f>SUM(H20:H27)</f>
        <v>2521</v>
      </c>
      <c r="I28" s="6">
        <f>SUM(I20:I27)</f>
        <v>2804</v>
      </c>
      <c r="J28" s="7">
        <f>+(H28-I28)*100/I28</f>
        <v>-10.092724679029958</v>
      </c>
    </row>
    <row r="29" spans="1:10" ht="14" x14ac:dyDescent="0.15">
      <c r="A29" s="16" t="s">
        <v>27</v>
      </c>
      <c r="B29" s="14">
        <f>+B7+B13+B19+B28</f>
        <v>724</v>
      </c>
      <c r="C29" s="14">
        <f>+C7+C13+C19+C28</f>
        <v>838</v>
      </c>
      <c r="D29" s="15">
        <f>+(B29-C29)*100/C29</f>
        <v>-13.60381861575179</v>
      </c>
      <c r="E29" s="14">
        <f t="shared" ref="E29:I29" si="4">+E7+E13+E19+E28</f>
        <v>8275</v>
      </c>
      <c r="F29" s="14">
        <f t="shared" si="4"/>
        <v>9681</v>
      </c>
      <c r="G29" s="15">
        <f>+(E29-F29)*100/F29</f>
        <v>-14.523293048238818</v>
      </c>
      <c r="H29" s="14">
        <f t="shared" si="4"/>
        <v>9468</v>
      </c>
      <c r="I29" s="14">
        <f t="shared" si="4"/>
        <v>10741</v>
      </c>
      <c r="J29" s="15">
        <f>+(H29-I29)*100/I29</f>
        <v>-11.851782887999255</v>
      </c>
    </row>
    <row r="30" spans="1:10" x14ac:dyDescent="0.15">
      <c r="A30" s="13" t="s">
        <v>31</v>
      </c>
      <c r="B30" s="13">
        <f>+B29-B7</f>
        <v>639</v>
      </c>
      <c r="C30" s="13">
        <f>+C29-C7</f>
        <v>747</v>
      </c>
      <c r="D30" s="12">
        <f>+(B30-C30)*100/C30</f>
        <v>-14.457831325301205</v>
      </c>
      <c r="E30" s="13">
        <f t="shared" ref="E30:I30" si="5">+E29-E7</f>
        <v>7486</v>
      </c>
      <c r="F30" s="13">
        <f t="shared" si="5"/>
        <v>8632</v>
      </c>
      <c r="G30" s="12">
        <f>+(E30-F30)*100/F30</f>
        <v>-13.276181649675626</v>
      </c>
      <c r="H30" s="13">
        <f t="shared" si="5"/>
        <v>8508</v>
      </c>
      <c r="I30" s="13">
        <f t="shared" si="5"/>
        <v>9531</v>
      </c>
      <c r="J30" s="12">
        <f>+(H30-I30)*100/I30</f>
        <v>-10.733396285804218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1E83-F975-064B-AB1C-2DA7B68F13DA}">
  <dimension ref="A2:J30"/>
  <sheetViews>
    <sheetView zoomScale="130" zoomScaleNormal="130" zoomScalePageLayoutView="138" workbookViewId="0">
      <selection activeCell="B20" sqref="B20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50</v>
      </c>
      <c r="C4" s="2">
        <f>+'Octubre 2021'!B4</f>
        <v>44</v>
      </c>
      <c r="D4" s="18">
        <f>+(B4-C4)*100/C4</f>
        <v>13.636363636363637</v>
      </c>
      <c r="E4" s="2">
        <f>+B4+'Septiembre 2022'!E4</f>
        <v>449</v>
      </c>
      <c r="F4" s="2">
        <f>+C4+'Septiembre 2022'!F4</f>
        <v>380</v>
      </c>
      <c r="G4" s="18">
        <f t="shared" ref="G4:G27" si="0">+(E4-F4)*100/F4</f>
        <v>18.157894736842106</v>
      </c>
      <c r="H4" s="2">
        <f>+B4-C4+'Septiembre 2022'!H4</f>
        <v>581</v>
      </c>
      <c r="I4" s="22">
        <f>+'Octubre 2021'!H4</f>
        <v>477</v>
      </c>
      <c r="J4" s="18">
        <f t="shared" ref="J4:J27" si="1">+(H4-I4)*100/I4</f>
        <v>21.80293501048218</v>
      </c>
    </row>
    <row r="5" spans="1:10" ht="13" x14ac:dyDescent="0.15">
      <c r="A5" s="1" t="s">
        <v>5</v>
      </c>
      <c r="B5" s="2">
        <v>5</v>
      </c>
      <c r="C5" s="2">
        <f>+'Octubre 2021'!B5</f>
        <v>11</v>
      </c>
      <c r="D5" s="18">
        <f t="shared" ref="D5:D6" si="2">+(B5-C5)*100/C5</f>
        <v>-54.545454545454547</v>
      </c>
      <c r="E5" s="2">
        <f>+B5+'Septiembre 2022'!E5</f>
        <v>76</v>
      </c>
      <c r="F5" s="2">
        <f>+C5+'Septiembre 2022'!F5</f>
        <v>190</v>
      </c>
      <c r="G5" s="18">
        <f t="shared" si="0"/>
        <v>-60</v>
      </c>
      <c r="H5" s="2">
        <f>+B5-C5+'Septiembre 2022'!H5</f>
        <v>111</v>
      </c>
      <c r="I5" s="22">
        <f>+'Octubre 2021'!H5</f>
        <v>237</v>
      </c>
      <c r="J5" s="18">
        <f t="shared" si="1"/>
        <v>-53.164556962025316</v>
      </c>
    </row>
    <row r="6" spans="1:10" ht="13" x14ac:dyDescent="0.15">
      <c r="A6" s="1" t="s">
        <v>6</v>
      </c>
      <c r="B6" s="2">
        <v>15</v>
      </c>
      <c r="C6" s="2">
        <f>+'Octubre 2021'!B6</f>
        <v>35</v>
      </c>
      <c r="D6" s="18">
        <f t="shared" si="2"/>
        <v>-57.142857142857146</v>
      </c>
      <c r="E6" s="2">
        <f>+B6+'Septiembre 2022'!E6</f>
        <v>179</v>
      </c>
      <c r="F6" s="2">
        <f>+C6+'Septiembre 2022'!F6</f>
        <v>388</v>
      </c>
      <c r="G6" s="18">
        <f t="shared" si="0"/>
        <v>-53.865979381443296</v>
      </c>
      <c r="H6" s="2">
        <f>+B6-C6+'Septiembre 2022'!H6</f>
        <v>274</v>
      </c>
      <c r="I6" s="22">
        <f>+'Octubre 2021'!H6</f>
        <v>505</v>
      </c>
      <c r="J6" s="18">
        <f t="shared" si="1"/>
        <v>-45.742574257425744</v>
      </c>
    </row>
    <row r="7" spans="1:10" x14ac:dyDescent="0.15">
      <c r="A7" s="8" t="s">
        <v>1</v>
      </c>
      <c r="B7" s="6">
        <f>SUM(B4:B6)</f>
        <v>70</v>
      </c>
      <c r="C7" s="6">
        <f>SUM(C4:C6)</f>
        <v>90</v>
      </c>
      <c r="D7" s="7">
        <f>+(B7-C7)*100/C7</f>
        <v>-22.222222222222221</v>
      </c>
      <c r="E7" s="6">
        <f>SUM(E4:E6)</f>
        <v>704</v>
      </c>
      <c r="F7" s="6">
        <f>SUM(F4:F6)</f>
        <v>958</v>
      </c>
      <c r="G7" s="7">
        <f t="shared" si="0"/>
        <v>-26.513569937369521</v>
      </c>
      <c r="H7" s="6">
        <f>SUM(H4:H6)</f>
        <v>966</v>
      </c>
      <c r="I7" s="6">
        <f>SUM(I4:I6)</f>
        <v>1219</v>
      </c>
      <c r="J7" s="7">
        <f t="shared" si="1"/>
        <v>-20.754716981132077</v>
      </c>
    </row>
    <row r="8" spans="1:10" ht="13" x14ac:dyDescent="0.15">
      <c r="A8" s="1" t="s">
        <v>7</v>
      </c>
      <c r="B8" s="2">
        <v>16</v>
      </c>
      <c r="C8" s="2">
        <f>+'Octubre 2021'!B8</f>
        <v>12</v>
      </c>
      <c r="D8" s="18">
        <f t="shared" ref="D8:D27" si="3">+(B8-C8)*100/C8</f>
        <v>33.333333333333336</v>
      </c>
      <c r="E8" s="2">
        <f>+B8+'Septiembre 2022'!E8</f>
        <v>145</v>
      </c>
      <c r="F8" s="2">
        <f>+C8+'Septiembre 2022'!F8</f>
        <v>71</v>
      </c>
      <c r="G8" s="18">
        <f t="shared" si="0"/>
        <v>104.22535211267606</v>
      </c>
      <c r="H8" s="2">
        <f>+B8-C8+'Septiembre 2022'!H8</f>
        <v>182</v>
      </c>
      <c r="I8" s="22">
        <f>+'Octubre 2021'!H8</f>
        <v>77</v>
      </c>
      <c r="J8" s="18">
        <f t="shared" si="1"/>
        <v>136.36363636363637</v>
      </c>
    </row>
    <row r="9" spans="1:10" ht="13" x14ac:dyDescent="0.15">
      <c r="A9" s="1" t="s">
        <v>8</v>
      </c>
      <c r="B9" s="2">
        <v>8</v>
      </c>
      <c r="C9" s="2">
        <f>+'Octubre 2021'!B9</f>
        <v>3</v>
      </c>
      <c r="D9" s="18">
        <f t="shared" si="3"/>
        <v>166.66666666666666</v>
      </c>
      <c r="E9" s="2">
        <f>+B9+'Septiembre 2022'!E9</f>
        <v>80</v>
      </c>
      <c r="F9" s="2">
        <f>+C9+'Septiembre 2022'!F9</f>
        <v>54</v>
      </c>
      <c r="G9" s="18">
        <f t="shared" si="0"/>
        <v>48.148148148148145</v>
      </c>
      <c r="H9" s="2">
        <f>+B9-C9+'Septiembre 2022'!H9</f>
        <v>96</v>
      </c>
      <c r="I9" s="22">
        <f>+'Octubre 2021'!H9</f>
        <v>69</v>
      </c>
      <c r="J9" s="18">
        <f t="shared" si="1"/>
        <v>39.130434782608695</v>
      </c>
    </row>
    <row r="10" spans="1:10" ht="13" x14ac:dyDescent="0.15">
      <c r="A10" s="1" t="s">
        <v>9</v>
      </c>
      <c r="B10" s="2">
        <v>31</v>
      </c>
      <c r="C10" s="2">
        <f>+'Octubre 2021'!B10</f>
        <v>27</v>
      </c>
      <c r="D10" s="18">
        <f t="shared" si="3"/>
        <v>14.814814814814815</v>
      </c>
      <c r="E10" s="2">
        <f>+B10+'Septiembre 2022'!E10</f>
        <v>341</v>
      </c>
      <c r="F10" s="2">
        <f>+C10+'Septiembre 2022'!F10</f>
        <v>418</v>
      </c>
      <c r="G10" s="18">
        <f t="shared" si="0"/>
        <v>-18.421052631578949</v>
      </c>
      <c r="H10" s="2">
        <f>+B10-C10+'Septiembre 2022'!H10</f>
        <v>457</v>
      </c>
      <c r="I10" s="22">
        <f>+'Octubre 2021'!H10</f>
        <v>505</v>
      </c>
      <c r="J10" s="18">
        <f t="shared" si="1"/>
        <v>-9.5049504950495045</v>
      </c>
    </row>
    <row r="11" spans="1:10" ht="13" x14ac:dyDescent="0.15">
      <c r="A11" s="1" t="s">
        <v>10</v>
      </c>
      <c r="B11" s="2">
        <v>28</v>
      </c>
      <c r="C11" s="2">
        <f>+'Octubre 2021'!B11</f>
        <v>39</v>
      </c>
      <c r="D11" s="18">
        <f t="shared" si="3"/>
        <v>-28.205128205128204</v>
      </c>
      <c r="E11" s="2">
        <f>+B11+'Septiembre 2022'!E11</f>
        <v>404</v>
      </c>
      <c r="F11" s="2">
        <f>+C11+'Septiembre 2022'!F11</f>
        <v>508</v>
      </c>
      <c r="G11" s="18">
        <f t="shared" si="0"/>
        <v>-20.472440944881889</v>
      </c>
      <c r="H11" s="2">
        <f>+B11-C11+'Septiembre 2022'!H11</f>
        <v>519</v>
      </c>
      <c r="I11" s="22">
        <f>+'Octubre 2021'!H11</f>
        <v>620</v>
      </c>
      <c r="J11" s="18">
        <f t="shared" si="1"/>
        <v>-16.29032258064516</v>
      </c>
    </row>
    <row r="12" spans="1:10" ht="13" x14ac:dyDescent="0.15">
      <c r="A12" s="1" t="s">
        <v>11</v>
      </c>
      <c r="B12" s="2">
        <v>51</v>
      </c>
      <c r="C12" s="2">
        <f>+'Octubre 2021'!B12</f>
        <v>151</v>
      </c>
      <c r="D12" s="18">
        <f t="shared" si="3"/>
        <v>-66.225165562913901</v>
      </c>
      <c r="E12" s="2">
        <f>+B12+'Septiembre 2022'!E12</f>
        <v>1074</v>
      </c>
      <c r="F12" s="2">
        <f>+C12+'Septiembre 2022'!F12</f>
        <v>1452</v>
      </c>
      <c r="G12" s="18">
        <f t="shared" si="0"/>
        <v>-26.033057851239668</v>
      </c>
      <c r="H12" s="2">
        <f>+B12-C12+'Septiembre 2022'!H12</f>
        <v>1436</v>
      </c>
      <c r="I12" s="22">
        <f>+'Octubre 2021'!H12</f>
        <v>1715</v>
      </c>
      <c r="J12" s="18">
        <f t="shared" si="1"/>
        <v>-16.268221574344022</v>
      </c>
    </row>
    <row r="13" spans="1:10" x14ac:dyDescent="0.15">
      <c r="A13" s="8" t="s">
        <v>2</v>
      </c>
      <c r="B13" s="6">
        <f>SUM(B8:B12)</f>
        <v>134</v>
      </c>
      <c r="C13" s="6">
        <f>SUM(C8:C12)</f>
        <v>232</v>
      </c>
      <c r="D13" s="7">
        <f t="shared" si="3"/>
        <v>-42.241379310344826</v>
      </c>
      <c r="E13" s="6">
        <f>SUM(E8:E12)</f>
        <v>2044</v>
      </c>
      <c r="F13" s="6">
        <f>SUM(F8:F12)</f>
        <v>2503</v>
      </c>
      <c r="G13" s="7">
        <f t="shared" si="0"/>
        <v>-18.337994406711946</v>
      </c>
      <c r="H13" s="6">
        <f>SUM(H8:H12)</f>
        <v>2690</v>
      </c>
      <c r="I13" s="6">
        <f>SUM(I8:I12)</f>
        <v>2986</v>
      </c>
      <c r="J13" s="7">
        <f t="shared" si="1"/>
        <v>-9.9129269926322845</v>
      </c>
    </row>
    <row r="14" spans="1:10" ht="13" x14ac:dyDescent="0.15">
      <c r="A14" s="1" t="s">
        <v>12</v>
      </c>
      <c r="B14" s="2">
        <v>87</v>
      </c>
      <c r="C14" s="2">
        <f>+'Octubre 2021'!B14</f>
        <v>123</v>
      </c>
      <c r="D14" s="18">
        <f t="shared" si="3"/>
        <v>-29.26829268292683</v>
      </c>
      <c r="E14" s="2">
        <f>+B14+'Septiembre 2022'!E14</f>
        <v>1000</v>
      </c>
      <c r="F14" s="2">
        <f>+C14+'Septiembre 2022'!F14</f>
        <v>1105</v>
      </c>
      <c r="G14" s="18">
        <f t="shared" si="0"/>
        <v>-9.502262443438914</v>
      </c>
      <c r="H14" s="2">
        <f>+B14-C14+'Septiembre 2022'!H14</f>
        <v>1265</v>
      </c>
      <c r="I14" s="22">
        <f>+'Octubre 2021'!H14</f>
        <v>1355</v>
      </c>
      <c r="J14" s="18">
        <f t="shared" si="1"/>
        <v>-6.6420664206642064</v>
      </c>
    </row>
    <row r="15" spans="1:10" ht="13" x14ac:dyDescent="0.15">
      <c r="A15" s="1" t="s">
        <v>13</v>
      </c>
      <c r="B15" s="2">
        <v>93</v>
      </c>
      <c r="C15" s="2">
        <f>+'Octubre 2021'!B15</f>
        <v>118</v>
      </c>
      <c r="D15" s="18">
        <f t="shared" si="3"/>
        <v>-21.1864406779661</v>
      </c>
      <c r="E15" s="2">
        <f>+B15+'Septiembre 2022'!E15</f>
        <v>649</v>
      </c>
      <c r="F15" s="2">
        <f>+C15+'Septiembre 2022'!F15</f>
        <v>789</v>
      </c>
      <c r="G15" s="18">
        <f t="shared" si="0"/>
        <v>-17.743979721166031</v>
      </c>
      <c r="H15" s="2">
        <f>+B15-C15+'Septiembre 2022'!H15</f>
        <v>861</v>
      </c>
      <c r="I15" s="22">
        <f>+'Octubre 2021'!H15</f>
        <v>954</v>
      </c>
      <c r="J15" s="18">
        <f t="shared" si="1"/>
        <v>-9.7484276729559749</v>
      </c>
    </row>
    <row r="16" spans="1:10" ht="13" x14ac:dyDescent="0.15">
      <c r="A16" s="1" t="s">
        <v>14</v>
      </c>
      <c r="B16" s="2">
        <v>72</v>
      </c>
      <c r="C16" s="2">
        <f>+'Octubre 2021'!B16</f>
        <v>57</v>
      </c>
      <c r="D16" s="18">
        <f t="shared" si="3"/>
        <v>26.315789473684209</v>
      </c>
      <c r="E16" s="2">
        <f>+B16+'Septiembre 2022'!E16</f>
        <v>326</v>
      </c>
      <c r="F16" s="2">
        <f>+C16+'Septiembre 2022'!F16</f>
        <v>340</v>
      </c>
      <c r="G16" s="18">
        <f t="shared" si="0"/>
        <v>-4.117647058823529</v>
      </c>
      <c r="H16" s="2">
        <f>+B16-C16+'Septiembre 2022'!H16</f>
        <v>398</v>
      </c>
      <c r="I16" s="22">
        <f>+'Octubre 2021'!H16</f>
        <v>417</v>
      </c>
      <c r="J16" s="18">
        <f t="shared" si="1"/>
        <v>-4.5563549160671464</v>
      </c>
    </row>
    <row r="17" spans="1:10" ht="13" x14ac:dyDescent="0.15">
      <c r="A17" s="1" t="s">
        <v>15</v>
      </c>
      <c r="B17" s="2">
        <v>98</v>
      </c>
      <c r="C17" s="2">
        <f>+'Octubre 2021'!B17</f>
        <v>72</v>
      </c>
      <c r="D17" s="18">
        <f t="shared" si="3"/>
        <v>36.111111111111114</v>
      </c>
      <c r="E17" s="2">
        <f>+B17+'Septiembre 2022'!E17</f>
        <v>414</v>
      </c>
      <c r="F17" s="2">
        <f>+C17+'Septiembre 2022'!F17</f>
        <v>395</v>
      </c>
      <c r="G17" s="18">
        <f t="shared" si="0"/>
        <v>4.8101265822784809</v>
      </c>
      <c r="H17" s="2">
        <f>+B17-C17+'Septiembre 2022'!H17</f>
        <v>503</v>
      </c>
      <c r="I17" s="22">
        <f>+'Octubre 2021'!H17</f>
        <v>464</v>
      </c>
      <c r="J17" s="18">
        <f t="shared" si="1"/>
        <v>8.4051724137931032</v>
      </c>
    </row>
    <row r="18" spans="1:10" ht="13" x14ac:dyDescent="0.15">
      <c r="A18" s="1" t="s">
        <v>29</v>
      </c>
      <c r="B18" s="2">
        <v>52</v>
      </c>
      <c r="C18" s="2">
        <f>+'Octubre 2021'!B18</f>
        <v>58</v>
      </c>
      <c r="D18" s="18">
        <f t="shared" si="3"/>
        <v>-10.344827586206897</v>
      </c>
      <c r="E18" s="2">
        <f>+B18+'Septiembre 2022'!E18</f>
        <v>344</v>
      </c>
      <c r="F18" s="2">
        <f>+C18+'Septiembre 2022'!F18</f>
        <v>390</v>
      </c>
      <c r="G18" s="18">
        <f t="shared" si="0"/>
        <v>-11.794871794871796</v>
      </c>
      <c r="H18" s="2">
        <f>+B18-C18+'Septiembre 2022'!H18</f>
        <v>409</v>
      </c>
      <c r="I18" s="22">
        <f>+'Octubre 2021'!H18</f>
        <v>487</v>
      </c>
      <c r="J18" s="18">
        <f t="shared" si="1"/>
        <v>-16.016427104722794</v>
      </c>
    </row>
    <row r="19" spans="1:10" x14ac:dyDescent="0.15">
      <c r="A19" s="8" t="s">
        <v>3</v>
      </c>
      <c r="B19" s="6">
        <f>SUM(B14:B18)</f>
        <v>402</v>
      </c>
      <c r="C19" s="6">
        <f>SUM(C14:C18)</f>
        <v>428</v>
      </c>
      <c r="D19" s="7">
        <f t="shared" si="3"/>
        <v>-6.0747663551401869</v>
      </c>
      <c r="E19" s="6">
        <f>SUM(E14:E18)</f>
        <v>2733</v>
      </c>
      <c r="F19" s="6">
        <f>SUM(F14:F18)</f>
        <v>3019</v>
      </c>
      <c r="G19" s="7">
        <f t="shared" si="0"/>
        <v>-9.4733355415700569</v>
      </c>
      <c r="H19" s="6">
        <f>SUM(H14:H18)</f>
        <v>3436</v>
      </c>
      <c r="I19" s="6">
        <f>SUM(I14:I18)</f>
        <v>3677</v>
      </c>
      <c r="J19" s="7">
        <f t="shared" si="1"/>
        <v>-6.5542561871090559</v>
      </c>
    </row>
    <row r="20" spans="1:10" ht="13" x14ac:dyDescent="0.15">
      <c r="A20" s="1" t="s">
        <v>16</v>
      </c>
      <c r="B20" s="2">
        <v>55</v>
      </c>
      <c r="C20" s="2">
        <f>+'Octubre 2021'!B20</f>
        <v>69</v>
      </c>
      <c r="D20" s="18">
        <f t="shared" si="3"/>
        <v>-20.289855072463769</v>
      </c>
      <c r="E20" s="2">
        <f>+B20+'Septiembre 2022'!E20</f>
        <v>301</v>
      </c>
      <c r="F20" s="2">
        <f>+C20+'Septiembre 2022'!F20</f>
        <v>356</v>
      </c>
      <c r="G20" s="18">
        <f t="shared" si="0"/>
        <v>-15.44943820224719</v>
      </c>
      <c r="H20" s="2">
        <f>+B20-C20+'Septiembre 2022'!H20</f>
        <v>364</v>
      </c>
      <c r="I20" s="22">
        <f>+'Octubre 2021'!H20</f>
        <v>425</v>
      </c>
      <c r="J20" s="18">
        <f t="shared" si="1"/>
        <v>-14.352941176470589</v>
      </c>
    </row>
    <row r="21" spans="1:10" ht="13" x14ac:dyDescent="0.15">
      <c r="A21" s="1" t="s">
        <v>17</v>
      </c>
      <c r="B21" s="2">
        <v>25</v>
      </c>
      <c r="C21" s="2">
        <f>+'Octubre 2021'!B21</f>
        <v>24</v>
      </c>
      <c r="D21" s="18">
        <f t="shared" si="3"/>
        <v>4.166666666666667</v>
      </c>
      <c r="E21" s="2">
        <f>+B21+'Septiembre 2022'!E21</f>
        <v>134</v>
      </c>
      <c r="F21" s="2">
        <f>+C21+'Septiembre 2022'!F21</f>
        <v>217</v>
      </c>
      <c r="G21" s="18">
        <f t="shared" si="0"/>
        <v>-38.248847926267281</v>
      </c>
      <c r="H21" s="2">
        <f>+B21-C21+'Septiembre 2022'!H21</f>
        <v>168</v>
      </c>
      <c r="I21" s="22">
        <f>+'Octubre 2021'!H21</f>
        <v>292</v>
      </c>
      <c r="J21" s="18">
        <f t="shared" si="1"/>
        <v>-42.465753424657535</v>
      </c>
    </row>
    <row r="22" spans="1:10" ht="13" x14ac:dyDescent="0.15">
      <c r="A22" s="1" t="s">
        <v>19</v>
      </c>
      <c r="B22" s="2">
        <v>75</v>
      </c>
      <c r="C22" s="2">
        <f>+'Octubre 2021'!B22</f>
        <v>86</v>
      </c>
      <c r="D22" s="18">
        <f t="shared" si="3"/>
        <v>-12.790697674418604</v>
      </c>
      <c r="E22" s="2">
        <f>+B22+'Septiembre 2022'!E22</f>
        <v>314</v>
      </c>
      <c r="F22" s="2">
        <f>+C22+'Septiembre 2022'!F22</f>
        <v>308</v>
      </c>
      <c r="G22" s="18">
        <f t="shared" si="0"/>
        <v>1.948051948051948</v>
      </c>
      <c r="H22" s="2">
        <f>+B22-C22+'Septiembre 2022'!H22</f>
        <v>367</v>
      </c>
      <c r="I22" s="22">
        <f>+'Octubre 2021'!H22</f>
        <v>345</v>
      </c>
      <c r="J22" s="18">
        <f t="shared" si="1"/>
        <v>6.3768115942028984</v>
      </c>
    </row>
    <row r="23" spans="1:10" ht="13" x14ac:dyDescent="0.15">
      <c r="A23" s="1" t="s">
        <v>18</v>
      </c>
      <c r="B23" s="2">
        <v>10</v>
      </c>
      <c r="C23" s="2">
        <f>+'Octubre 2021'!B23</f>
        <v>17</v>
      </c>
      <c r="D23" s="18">
        <f t="shared" si="3"/>
        <v>-41.176470588235297</v>
      </c>
      <c r="E23" s="2">
        <f>+B23+'Septiembre 2022'!E23</f>
        <v>82</v>
      </c>
      <c r="F23" s="2">
        <f>+C23+'Septiembre 2022'!F23</f>
        <v>121</v>
      </c>
      <c r="G23" s="18">
        <f t="shared" si="0"/>
        <v>-32.231404958677686</v>
      </c>
      <c r="H23" s="2">
        <f>+B23-C23+'Septiembre 2022'!H23</f>
        <v>103</v>
      </c>
      <c r="I23" s="22">
        <f>+'Octubre 2021'!H23</f>
        <v>155</v>
      </c>
      <c r="J23" s="18">
        <f t="shared" si="1"/>
        <v>-33.548387096774192</v>
      </c>
    </row>
    <row r="24" spans="1:10" ht="13" x14ac:dyDescent="0.15">
      <c r="A24" s="1" t="s">
        <v>20</v>
      </c>
      <c r="B24" s="2">
        <v>33</v>
      </c>
      <c r="C24" s="2">
        <f>+'Octubre 2021'!B24</f>
        <v>70</v>
      </c>
      <c r="D24" s="18">
        <f t="shared" si="3"/>
        <v>-52.857142857142854</v>
      </c>
      <c r="E24" s="2">
        <f>+B24+'Septiembre 2022'!E24</f>
        <v>225</v>
      </c>
      <c r="F24" s="2">
        <f>+C24+'Septiembre 2022'!F24</f>
        <v>366</v>
      </c>
      <c r="G24" s="18">
        <f t="shared" si="0"/>
        <v>-38.524590163934427</v>
      </c>
      <c r="H24" s="2">
        <f>+B24-C24+'Septiembre 2022'!H24</f>
        <v>295</v>
      </c>
      <c r="I24" s="22">
        <f>+'Octubre 2021'!H24</f>
        <v>432</v>
      </c>
      <c r="J24" s="18">
        <f t="shared" si="1"/>
        <v>-31.712962962962962</v>
      </c>
    </row>
    <row r="25" spans="1:10" ht="13" x14ac:dyDescent="0.15">
      <c r="A25" s="1" t="s">
        <v>22</v>
      </c>
      <c r="B25" s="2">
        <v>119</v>
      </c>
      <c r="C25" s="2">
        <f>+'Octubre 2021'!B25</f>
        <v>130</v>
      </c>
      <c r="D25" s="18">
        <f t="shared" si="3"/>
        <v>-8.4615384615384617</v>
      </c>
      <c r="E25" s="2">
        <f>+B25+'Septiembre 2022'!E25</f>
        <v>627</v>
      </c>
      <c r="F25" s="2">
        <f>+C25+'Septiembre 2022'!F25</f>
        <v>611</v>
      </c>
      <c r="G25" s="18">
        <f t="shared" si="0"/>
        <v>2.6186579378068742</v>
      </c>
      <c r="H25" s="2">
        <f>+B25-C25+'Septiembre 2022'!H25</f>
        <v>747</v>
      </c>
      <c r="I25" s="22">
        <f>+'Octubre 2021'!H25</f>
        <v>719</v>
      </c>
      <c r="J25" s="18">
        <f t="shared" si="1"/>
        <v>3.8942976356050067</v>
      </c>
    </row>
    <row r="26" spans="1:10" ht="13" x14ac:dyDescent="0.15">
      <c r="A26" s="1" t="s">
        <v>21</v>
      </c>
      <c r="B26" s="2">
        <v>45</v>
      </c>
      <c r="C26" s="2">
        <f>+'Octubre 2021'!B26</f>
        <v>16</v>
      </c>
      <c r="D26" s="18">
        <f t="shared" si="3"/>
        <v>181.25</v>
      </c>
      <c r="E26" s="2">
        <f>+B26+'Septiembre 2022'!E26</f>
        <v>220</v>
      </c>
      <c r="F26" s="2">
        <f>+C26+'Septiembre 2022'!F26</f>
        <v>188</v>
      </c>
      <c r="G26" s="18">
        <f t="shared" si="0"/>
        <v>17.021276595744681</v>
      </c>
      <c r="H26" s="2">
        <f>+B26-C26+'Septiembre 2022'!H26</f>
        <v>253</v>
      </c>
      <c r="I26" s="22">
        <f>+'Octubre 2021'!H26</f>
        <v>222</v>
      </c>
      <c r="J26" s="18">
        <f t="shared" si="1"/>
        <v>13.963963963963964</v>
      </c>
    </row>
    <row r="27" spans="1:10" ht="13" x14ac:dyDescent="0.15">
      <c r="A27" s="1" t="s">
        <v>28</v>
      </c>
      <c r="B27" s="2">
        <v>23</v>
      </c>
      <c r="C27" s="2">
        <f>+'Octubre 2021'!B27</f>
        <v>30</v>
      </c>
      <c r="D27" s="18">
        <f t="shared" si="3"/>
        <v>-23.333333333333332</v>
      </c>
      <c r="E27" s="2">
        <f>+B27+'Septiembre 2022'!E27</f>
        <v>167</v>
      </c>
      <c r="F27" s="2">
        <f>+C27+'Septiembre 2022'!F27</f>
        <v>196</v>
      </c>
      <c r="G27" s="18">
        <f t="shared" si="0"/>
        <v>-14.795918367346939</v>
      </c>
      <c r="H27" s="2">
        <f>+B27-C27+'Septiembre 2022'!H27</f>
        <v>193</v>
      </c>
      <c r="I27" s="22">
        <f>+'Octubre 2021'!H27</f>
        <v>230</v>
      </c>
      <c r="J27" s="18">
        <f t="shared" si="1"/>
        <v>-16.086956521739129</v>
      </c>
    </row>
    <row r="28" spans="1:10" x14ac:dyDescent="0.15">
      <c r="A28" s="8" t="s">
        <v>30</v>
      </c>
      <c r="B28" s="6">
        <f>SUM(B20:B27)</f>
        <v>385</v>
      </c>
      <c r="C28" s="6">
        <f>SUM(C20:C27)</f>
        <v>442</v>
      </c>
      <c r="D28" s="7">
        <f>+(B28-C28)*100/C28</f>
        <v>-12.895927601809955</v>
      </c>
      <c r="E28" s="6">
        <f>SUM(E20:E27)</f>
        <v>2070</v>
      </c>
      <c r="F28" s="6">
        <f>SUM(F20:F27)</f>
        <v>2363</v>
      </c>
      <c r="G28" s="7">
        <f>+(E28-F28)*100/F28</f>
        <v>-12.399492170969108</v>
      </c>
      <c r="H28" s="6">
        <f>SUM(H20:H27)</f>
        <v>2490</v>
      </c>
      <c r="I28" s="6">
        <f>SUM(I20:I27)</f>
        <v>2820</v>
      </c>
      <c r="J28" s="7">
        <f>+(H28-I28)*100/I28</f>
        <v>-11.702127659574469</v>
      </c>
    </row>
    <row r="29" spans="1:10" ht="14" x14ac:dyDescent="0.15">
      <c r="A29" s="16" t="s">
        <v>27</v>
      </c>
      <c r="B29" s="14">
        <f>+B7+B13+B19+B28</f>
        <v>991</v>
      </c>
      <c r="C29" s="14">
        <f>+C7+C13+C19+C28</f>
        <v>1192</v>
      </c>
      <c r="D29" s="15">
        <f>+(B29-C29)*100/C29</f>
        <v>-16.86241610738255</v>
      </c>
      <c r="E29" s="14">
        <f t="shared" ref="E29:I29" si="4">+E7+E13+E19+E28</f>
        <v>7551</v>
      </c>
      <c r="F29" s="14">
        <f t="shared" si="4"/>
        <v>8843</v>
      </c>
      <c r="G29" s="15">
        <f>+(E29-F29)*100/F29</f>
        <v>-14.610426325907497</v>
      </c>
      <c r="H29" s="14">
        <f t="shared" si="4"/>
        <v>9582</v>
      </c>
      <c r="I29" s="14">
        <f t="shared" si="4"/>
        <v>10702</v>
      </c>
      <c r="J29" s="15">
        <f>+(H29-I29)*100/I29</f>
        <v>-10.465333582507942</v>
      </c>
    </row>
    <row r="30" spans="1:10" x14ac:dyDescent="0.15">
      <c r="A30" s="13" t="s">
        <v>31</v>
      </c>
      <c r="B30" s="13">
        <f>+B29-B7</f>
        <v>921</v>
      </c>
      <c r="C30" s="13">
        <f>+C29-C7</f>
        <v>1102</v>
      </c>
      <c r="D30" s="12">
        <f>+(B30-C30)*100/C30</f>
        <v>-16.424682395644282</v>
      </c>
      <c r="E30" s="13">
        <f t="shared" ref="E30:I30" si="5">+E29-E7</f>
        <v>6847</v>
      </c>
      <c r="F30" s="13">
        <f t="shared" si="5"/>
        <v>7885</v>
      </c>
      <c r="G30" s="12">
        <f>+(E30-F30)*100/F30</f>
        <v>-13.164235890932149</v>
      </c>
      <c r="H30" s="13">
        <f t="shared" si="5"/>
        <v>8616</v>
      </c>
      <c r="I30" s="13">
        <f t="shared" si="5"/>
        <v>9483</v>
      </c>
      <c r="J30" s="12">
        <f>+(H30-I30)*100/I30</f>
        <v>-9.1426763682378986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BA4E-5091-7942-B9C2-3A9BD340E583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45</v>
      </c>
      <c r="C4" s="2">
        <f>+'Septiembre 2021'!B4</f>
        <v>38</v>
      </c>
      <c r="D4" s="18">
        <f>+(B4-C4)*100/C4</f>
        <v>18.421052631578949</v>
      </c>
      <c r="E4" s="2">
        <f>+B4+'Agosto 2022'!E4</f>
        <v>399</v>
      </c>
      <c r="F4" s="2">
        <f>+C4+'Agosto 2022'!F4</f>
        <v>336</v>
      </c>
      <c r="G4" s="18">
        <f t="shared" ref="G4:G27" si="0">+(E4-F4)*100/F4</f>
        <v>18.75</v>
      </c>
      <c r="H4" s="2">
        <f>+B4-C4+'Agosto 2022'!H4</f>
        <v>575</v>
      </c>
      <c r="I4" s="22">
        <f>+'Septiembre 2021'!H4</f>
        <v>496</v>
      </c>
      <c r="J4" s="18">
        <f t="shared" ref="J4:J27" si="1">+(H4-I4)*100/I4</f>
        <v>15.92741935483871</v>
      </c>
    </row>
    <row r="5" spans="1:10" ht="13" x14ac:dyDescent="0.15">
      <c r="A5" s="1" t="s">
        <v>5</v>
      </c>
      <c r="B5" s="2">
        <v>5</v>
      </c>
      <c r="C5" s="2">
        <f>+'Septiembre 2021'!B5</f>
        <v>12</v>
      </c>
      <c r="D5" s="18">
        <f t="shared" ref="D5:D6" si="2">+(B5-C5)*100/C5</f>
        <v>-58.333333333333336</v>
      </c>
      <c r="E5" s="2">
        <f>+B5+'Agosto 2022'!E5</f>
        <v>71</v>
      </c>
      <c r="F5" s="2">
        <f>+C5+'Agosto 2022'!F5</f>
        <v>179</v>
      </c>
      <c r="G5" s="18">
        <f t="shared" si="0"/>
        <v>-60.33519553072626</v>
      </c>
      <c r="H5" s="2">
        <f>+B5-C5+'Agosto 2022'!H5</f>
        <v>117</v>
      </c>
      <c r="I5" s="22">
        <f>+'Septiembre 2021'!H5</f>
        <v>265</v>
      </c>
      <c r="J5" s="18">
        <f t="shared" si="1"/>
        <v>-55.849056603773583</v>
      </c>
    </row>
    <row r="6" spans="1:10" ht="13" x14ac:dyDescent="0.15">
      <c r="A6" s="1" t="s">
        <v>6</v>
      </c>
      <c r="B6" s="2">
        <v>23</v>
      </c>
      <c r="C6" s="2">
        <f>+'Septiembre 2021'!B6</f>
        <v>25</v>
      </c>
      <c r="D6" s="18">
        <f t="shared" si="2"/>
        <v>-8</v>
      </c>
      <c r="E6" s="2">
        <f>+B6+'Agosto 2022'!E6</f>
        <v>164</v>
      </c>
      <c r="F6" s="2">
        <f>+C6+'Agosto 2022'!F6</f>
        <v>353</v>
      </c>
      <c r="G6" s="18">
        <f t="shared" si="0"/>
        <v>-53.541076487252127</v>
      </c>
      <c r="H6" s="2">
        <f>+B6-C6+'Agosto 2022'!H6</f>
        <v>294</v>
      </c>
      <c r="I6" s="22">
        <f>+'Septiembre 2021'!H6</f>
        <v>526</v>
      </c>
      <c r="J6" s="18">
        <f t="shared" si="1"/>
        <v>-44.106463878326998</v>
      </c>
    </row>
    <row r="7" spans="1:10" x14ac:dyDescent="0.15">
      <c r="A7" s="8" t="s">
        <v>1</v>
      </c>
      <c r="B7" s="6">
        <f>SUM(B4:B6)</f>
        <v>73</v>
      </c>
      <c r="C7" s="6">
        <f>SUM(C4:C6)</f>
        <v>75</v>
      </c>
      <c r="D7" s="7">
        <f>+(B7-C7)*100/C7</f>
        <v>-2.6666666666666665</v>
      </c>
      <c r="E7" s="6">
        <f>SUM(E4:E6)</f>
        <v>634</v>
      </c>
      <c r="F7" s="6">
        <f>SUM(F4:F6)</f>
        <v>868</v>
      </c>
      <c r="G7" s="7">
        <f t="shared" si="0"/>
        <v>-26.958525345622121</v>
      </c>
      <c r="H7" s="6">
        <f>SUM(H4:H6)</f>
        <v>986</v>
      </c>
      <c r="I7" s="6">
        <f>SUM(I4:I6)</f>
        <v>1287</v>
      </c>
      <c r="J7" s="7">
        <f t="shared" si="1"/>
        <v>-23.387723387723387</v>
      </c>
    </row>
    <row r="8" spans="1:10" ht="13" x14ac:dyDescent="0.15">
      <c r="A8" s="1" t="s">
        <v>7</v>
      </c>
      <c r="B8" s="2">
        <v>12</v>
      </c>
      <c r="C8" s="2">
        <f>+'Septiembre 2021'!B8</f>
        <v>10</v>
      </c>
      <c r="D8" s="18">
        <f t="shared" ref="D8:D27" si="3">+(B8-C8)*100/C8</f>
        <v>20</v>
      </c>
      <c r="E8" s="2">
        <f>+B8+'Agosto 2022'!E8</f>
        <v>129</v>
      </c>
      <c r="F8" s="2">
        <f>+C8+'Agosto 2022'!F8</f>
        <v>59</v>
      </c>
      <c r="G8" s="18">
        <f t="shared" si="0"/>
        <v>118.64406779661017</v>
      </c>
      <c r="H8" s="2">
        <f>+B8-C8+'Agosto 2022'!H8</f>
        <v>178</v>
      </c>
      <c r="I8" s="22">
        <f>+'Septiembre 2021'!H8</f>
        <v>70</v>
      </c>
      <c r="J8" s="18">
        <f t="shared" si="1"/>
        <v>154.28571428571428</v>
      </c>
    </row>
    <row r="9" spans="1:10" ht="13" x14ac:dyDescent="0.15">
      <c r="A9" s="1" t="s">
        <v>8</v>
      </c>
      <c r="B9" s="2">
        <v>3</v>
      </c>
      <c r="C9" s="2">
        <f>+'Septiembre 2021'!B9</f>
        <v>5</v>
      </c>
      <c r="D9" s="18">
        <f t="shared" si="3"/>
        <v>-40</v>
      </c>
      <c r="E9" s="2">
        <f>+B9+'Agosto 2022'!E9</f>
        <v>72</v>
      </c>
      <c r="F9" s="2">
        <f>+C9+'Agosto 2022'!F9</f>
        <v>51</v>
      </c>
      <c r="G9" s="18">
        <f t="shared" si="0"/>
        <v>41.176470588235297</v>
      </c>
      <c r="H9" s="2">
        <f>+B9-C9+'Agosto 2022'!H9</f>
        <v>91</v>
      </c>
      <c r="I9" s="22">
        <f>+'Septiembre 2021'!H9</f>
        <v>79</v>
      </c>
      <c r="J9" s="18">
        <f t="shared" si="1"/>
        <v>15.189873417721518</v>
      </c>
    </row>
    <row r="10" spans="1:10" ht="13" x14ac:dyDescent="0.15">
      <c r="A10" s="1" t="s">
        <v>9</v>
      </c>
      <c r="B10" s="2">
        <v>51</v>
      </c>
      <c r="C10" s="2">
        <f>+'Septiembre 2021'!B10</f>
        <v>28</v>
      </c>
      <c r="D10" s="18">
        <f t="shared" si="3"/>
        <v>82.142857142857139</v>
      </c>
      <c r="E10" s="2">
        <f>+B10+'Agosto 2022'!E10</f>
        <v>310</v>
      </c>
      <c r="F10" s="2">
        <f>+C10+'Agosto 2022'!F10</f>
        <v>391</v>
      </c>
      <c r="G10" s="18">
        <f t="shared" si="0"/>
        <v>-20.716112531969308</v>
      </c>
      <c r="H10" s="2">
        <f>+B10-C10+'Agosto 2022'!H10</f>
        <v>453</v>
      </c>
      <c r="I10" s="22">
        <f>+'Septiembre 2021'!H10</f>
        <v>550</v>
      </c>
      <c r="J10" s="18">
        <f t="shared" si="1"/>
        <v>-17.636363636363637</v>
      </c>
    </row>
    <row r="11" spans="1:10" ht="13" x14ac:dyDescent="0.15">
      <c r="A11" s="1" t="s">
        <v>10</v>
      </c>
      <c r="B11" s="2">
        <v>30</v>
      </c>
      <c r="C11" s="2">
        <f>+'Septiembre 2021'!B11</f>
        <v>37</v>
      </c>
      <c r="D11" s="18">
        <f t="shared" si="3"/>
        <v>-18.918918918918919</v>
      </c>
      <c r="E11" s="2">
        <f>+B11+'Agosto 2022'!E11</f>
        <v>376</v>
      </c>
      <c r="F11" s="2">
        <f>+C11+'Agosto 2022'!F11</f>
        <v>469</v>
      </c>
      <c r="G11" s="18">
        <f t="shared" si="0"/>
        <v>-19.829424307036248</v>
      </c>
      <c r="H11" s="2">
        <f>+B11-C11+'Agosto 2022'!H11</f>
        <v>530</v>
      </c>
      <c r="I11" s="22">
        <f>+'Septiembre 2021'!H11</f>
        <v>654</v>
      </c>
      <c r="J11" s="18">
        <f t="shared" si="1"/>
        <v>-18.960244648318042</v>
      </c>
    </row>
    <row r="12" spans="1:10" ht="13" x14ac:dyDescent="0.15">
      <c r="A12" s="1" t="s">
        <v>11</v>
      </c>
      <c r="B12" s="2">
        <v>129</v>
      </c>
      <c r="C12" s="2">
        <f>+'Septiembre 2021'!B12</f>
        <v>126</v>
      </c>
      <c r="D12" s="18">
        <f t="shared" si="3"/>
        <v>2.3809523809523809</v>
      </c>
      <c r="E12" s="2">
        <f>+B12+'Agosto 2022'!E12</f>
        <v>1023</v>
      </c>
      <c r="F12" s="2">
        <f>+C12+'Agosto 2022'!F12</f>
        <v>1301</v>
      </c>
      <c r="G12" s="18">
        <f t="shared" si="0"/>
        <v>-21.368178324365871</v>
      </c>
      <c r="H12" s="2">
        <f>+B12-C12+'Agosto 2022'!H12</f>
        <v>1536</v>
      </c>
      <c r="I12" s="22">
        <f>+'Septiembre 2021'!H12</f>
        <v>1776</v>
      </c>
      <c r="J12" s="18">
        <f t="shared" si="1"/>
        <v>-13.513513513513514</v>
      </c>
    </row>
    <row r="13" spans="1:10" x14ac:dyDescent="0.15">
      <c r="A13" s="8" t="s">
        <v>2</v>
      </c>
      <c r="B13" s="6">
        <f>SUM(B8:B12)</f>
        <v>225</v>
      </c>
      <c r="C13" s="6">
        <f>SUM(C8:C12)</f>
        <v>206</v>
      </c>
      <c r="D13" s="7">
        <f t="shared" si="3"/>
        <v>9.2233009708737868</v>
      </c>
      <c r="E13" s="6">
        <f>SUM(E8:E12)</f>
        <v>1910</v>
      </c>
      <c r="F13" s="6">
        <f>SUM(F8:F12)</f>
        <v>2271</v>
      </c>
      <c r="G13" s="7">
        <f t="shared" si="0"/>
        <v>-15.896081021576398</v>
      </c>
      <c r="H13" s="6">
        <f>SUM(H8:H12)</f>
        <v>2788</v>
      </c>
      <c r="I13" s="6">
        <f>SUM(I8:I12)</f>
        <v>3129</v>
      </c>
      <c r="J13" s="7">
        <f t="shared" si="1"/>
        <v>-10.898050495365931</v>
      </c>
    </row>
    <row r="14" spans="1:10" ht="13" x14ac:dyDescent="0.15">
      <c r="A14" s="1" t="s">
        <v>12</v>
      </c>
      <c r="B14" s="2">
        <v>120</v>
      </c>
      <c r="C14" s="2">
        <f>+'Septiembre 2021'!B14</f>
        <v>92</v>
      </c>
      <c r="D14" s="18">
        <f t="shared" si="3"/>
        <v>30.434782608695652</v>
      </c>
      <c r="E14" s="2">
        <f>+B14+'Agosto 2022'!E14</f>
        <v>913</v>
      </c>
      <c r="F14" s="2">
        <f>+C14+'Agosto 2022'!F14</f>
        <v>982</v>
      </c>
      <c r="G14" s="18">
        <f t="shared" si="0"/>
        <v>-7.0264765784114056</v>
      </c>
      <c r="H14" s="2">
        <f>+B14-C14+'Agosto 2022'!H14</f>
        <v>1301</v>
      </c>
      <c r="I14" s="22">
        <f>+'Septiembre 2021'!H14</f>
        <v>1342</v>
      </c>
      <c r="J14" s="18">
        <f t="shared" si="1"/>
        <v>-3.0551415797317438</v>
      </c>
    </row>
    <row r="15" spans="1:10" ht="13" x14ac:dyDescent="0.15">
      <c r="A15" s="1" t="s">
        <v>13</v>
      </c>
      <c r="B15" s="2">
        <v>63</v>
      </c>
      <c r="C15" s="2">
        <f>+'Septiembre 2021'!B15</f>
        <v>67</v>
      </c>
      <c r="D15" s="18">
        <f t="shared" si="3"/>
        <v>-5.9701492537313436</v>
      </c>
      <c r="E15" s="2">
        <f>+B15+'Agosto 2022'!E15</f>
        <v>556</v>
      </c>
      <c r="F15" s="2">
        <f>+C15+'Agosto 2022'!F15</f>
        <v>671</v>
      </c>
      <c r="G15" s="18">
        <f t="shared" si="0"/>
        <v>-17.138599105812222</v>
      </c>
      <c r="H15" s="2">
        <f>+B15-C15+'Agosto 2022'!H15</f>
        <v>886</v>
      </c>
      <c r="I15" s="22">
        <f>+'Septiembre 2021'!H15</f>
        <v>995</v>
      </c>
      <c r="J15" s="18">
        <f t="shared" si="1"/>
        <v>-10.954773869346734</v>
      </c>
    </row>
    <row r="16" spans="1:10" ht="13" x14ac:dyDescent="0.15">
      <c r="A16" s="1" t="s">
        <v>14</v>
      </c>
      <c r="B16" s="2">
        <v>43</v>
      </c>
      <c r="C16" s="2">
        <f>+'Septiembre 2021'!B16</f>
        <v>38</v>
      </c>
      <c r="D16" s="18">
        <f t="shared" si="3"/>
        <v>13.157894736842104</v>
      </c>
      <c r="E16" s="2">
        <f>+B16+'Agosto 2022'!E16</f>
        <v>254</v>
      </c>
      <c r="F16" s="2">
        <f>+C16+'Agosto 2022'!F16</f>
        <v>283</v>
      </c>
      <c r="G16" s="18">
        <f t="shared" si="0"/>
        <v>-10.247349823321555</v>
      </c>
      <c r="H16" s="2">
        <f>+B16-C16+'Agosto 2022'!H16</f>
        <v>383</v>
      </c>
      <c r="I16" s="22">
        <f>+'Septiembre 2021'!H16</f>
        <v>417</v>
      </c>
      <c r="J16" s="18">
        <f t="shared" si="1"/>
        <v>-8.1534772182254205</v>
      </c>
    </row>
    <row r="17" spans="1:10" ht="13" x14ac:dyDescent="0.15">
      <c r="A17" s="1" t="s">
        <v>15</v>
      </c>
      <c r="B17" s="2">
        <v>48</v>
      </c>
      <c r="C17" s="2">
        <f>+'Septiembre 2021'!B17</f>
        <v>33</v>
      </c>
      <c r="D17" s="18">
        <f t="shared" si="3"/>
        <v>45.454545454545453</v>
      </c>
      <c r="E17" s="2">
        <f>+B17+'Agosto 2022'!E17</f>
        <v>316</v>
      </c>
      <c r="F17" s="2">
        <f>+C17+'Agosto 2022'!F17</f>
        <v>323</v>
      </c>
      <c r="G17" s="18">
        <f t="shared" si="0"/>
        <v>-2.1671826625386998</v>
      </c>
      <c r="H17" s="2">
        <f>+B17-C17+'Agosto 2022'!H17</f>
        <v>477</v>
      </c>
      <c r="I17" s="22">
        <f>+'Septiembre 2021'!H17</f>
        <v>443</v>
      </c>
      <c r="J17" s="18">
        <f t="shared" si="1"/>
        <v>7.6749435665914225</v>
      </c>
    </row>
    <row r="18" spans="1:10" ht="13" x14ac:dyDescent="0.15">
      <c r="A18" s="1" t="s">
        <v>29</v>
      </c>
      <c r="B18" s="2">
        <v>27</v>
      </c>
      <c r="C18" s="2">
        <f>+'Septiembre 2021'!B18</f>
        <v>32</v>
      </c>
      <c r="D18" s="18">
        <f t="shared" si="3"/>
        <v>-15.625</v>
      </c>
      <c r="E18" s="2">
        <f>+B18+'Agosto 2022'!E18</f>
        <v>292</v>
      </c>
      <c r="F18" s="2">
        <f>+C18+'Agosto 2022'!F18</f>
        <v>332</v>
      </c>
      <c r="G18" s="18">
        <f t="shared" si="0"/>
        <v>-12.048192771084338</v>
      </c>
      <c r="H18" s="2">
        <f>+B18-C18+'Agosto 2022'!H18</f>
        <v>415</v>
      </c>
      <c r="I18" s="22">
        <f>+'Septiembre 2021'!H18</f>
        <v>462</v>
      </c>
      <c r="J18" s="18">
        <f t="shared" si="1"/>
        <v>-10.173160173160174</v>
      </c>
    </row>
    <row r="19" spans="1:10" x14ac:dyDescent="0.15">
      <c r="A19" s="8" t="s">
        <v>3</v>
      </c>
      <c r="B19" s="6">
        <f>SUM(B14:B18)</f>
        <v>301</v>
      </c>
      <c r="C19" s="6">
        <f>SUM(C14:C18)</f>
        <v>262</v>
      </c>
      <c r="D19" s="7">
        <f t="shared" si="3"/>
        <v>14.885496183206106</v>
      </c>
      <c r="E19" s="6">
        <f>SUM(E14:E18)</f>
        <v>2331</v>
      </c>
      <c r="F19" s="6">
        <f>SUM(F14:F18)</f>
        <v>2591</v>
      </c>
      <c r="G19" s="7">
        <f t="shared" si="0"/>
        <v>-10.034735623311462</v>
      </c>
      <c r="H19" s="6">
        <f>SUM(H14:H18)</f>
        <v>3462</v>
      </c>
      <c r="I19" s="6">
        <f>SUM(I14:I18)</f>
        <v>3659</v>
      </c>
      <c r="J19" s="7">
        <f t="shared" si="1"/>
        <v>-5.3839846952719324</v>
      </c>
    </row>
    <row r="20" spans="1:10" ht="13" x14ac:dyDescent="0.15">
      <c r="A20" s="1" t="s">
        <v>16</v>
      </c>
      <c r="B20" s="2">
        <v>21</v>
      </c>
      <c r="C20" s="2">
        <f>+'Septiembre 2021'!B20</f>
        <v>25</v>
      </c>
      <c r="D20" s="18">
        <f t="shared" si="3"/>
        <v>-16</v>
      </c>
      <c r="E20" s="2">
        <f>+B20+'Agosto 2022'!E20</f>
        <v>246</v>
      </c>
      <c r="F20" s="2">
        <f>+C20+'Agosto 2022'!F20</f>
        <v>287</v>
      </c>
      <c r="G20" s="18">
        <f t="shared" si="0"/>
        <v>-14.285714285714286</v>
      </c>
      <c r="H20" s="2">
        <f>+B20-C20+'Agosto 2022'!H20</f>
        <v>378</v>
      </c>
      <c r="I20" s="22">
        <f>+'Septiembre 2021'!H20</f>
        <v>450</v>
      </c>
      <c r="J20" s="18">
        <f t="shared" si="1"/>
        <v>-16</v>
      </c>
    </row>
    <row r="21" spans="1:10" ht="13" x14ac:dyDescent="0.15">
      <c r="A21" s="1" t="s">
        <v>17</v>
      </c>
      <c r="B21" s="2">
        <v>13</v>
      </c>
      <c r="C21" s="2">
        <f>+'Septiembre 2021'!B21</f>
        <v>16</v>
      </c>
      <c r="D21" s="18">
        <f t="shared" si="3"/>
        <v>-18.75</v>
      </c>
      <c r="E21" s="2">
        <f>+B21+'Agosto 2022'!E21</f>
        <v>109</v>
      </c>
      <c r="F21" s="2">
        <f>+C21+'Agosto 2022'!F21</f>
        <v>193</v>
      </c>
      <c r="G21" s="18">
        <f t="shared" si="0"/>
        <v>-43.523316062176164</v>
      </c>
      <c r="H21" s="2">
        <f>+B21-C21+'Agosto 2022'!H21</f>
        <v>167</v>
      </c>
      <c r="I21" s="22">
        <f>+'Septiembre 2021'!H21</f>
        <v>298</v>
      </c>
      <c r="J21" s="18">
        <f t="shared" si="1"/>
        <v>-43.959731543624159</v>
      </c>
    </row>
    <row r="22" spans="1:10" ht="13" x14ac:dyDescent="0.15">
      <c r="A22" s="1" t="s">
        <v>19</v>
      </c>
      <c r="B22" s="2">
        <v>27</v>
      </c>
      <c r="C22" s="2">
        <f>+'Septiembre 2021'!B22</f>
        <v>42</v>
      </c>
      <c r="D22" s="18">
        <f t="shared" si="3"/>
        <v>-35.714285714285715</v>
      </c>
      <c r="E22" s="2">
        <f>+B22+'Agosto 2022'!E22</f>
        <v>239</v>
      </c>
      <c r="F22" s="2">
        <f>+C22+'Agosto 2022'!F22</f>
        <v>222</v>
      </c>
      <c r="G22" s="18">
        <f t="shared" si="0"/>
        <v>7.6576576576576576</v>
      </c>
      <c r="H22" s="2">
        <f>+B22-C22+'Agosto 2022'!H22</f>
        <v>378</v>
      </c>
      <c r="I22" s="22">
        <f>+'Septiembre 2021'!H22</f>
        <v>290</v>
      </c>
      <c r="J22" s="18">
        <f t="shared" si="1"/>
        <v>30.344827586206897</v>
      </c>
    </row>
    <row r="23" spans="1:10" ht="13" x14ac:dyDescent="0.15">
      <c r="A23" s="1" t="s">
        <v>18</v>
      </c>
      <c r="B23" s="2">
        <v>5</v>
      </c>
      <c r="C23" s="2">
        <f>+'Septiembre 2021'!B23</f>
        <v>8</v>
      </c>
      <c r="D23" s="18">
        <f t="shared" si="3"/>
        <v>-37.5</v>
      </c>
      <c r="E23" s="2">
        <f>+B23+'Agosto 2022'!E23</f>
        <v>72</v>
      </c>
      <c r="F23" s="2">
        <f>+C23+'Agosto 2022'!F23</f>
        <v>104</v>
      </c>
      <c r="G23" s="18">
        <f t="shared" si="0"/>
        <v>-30.76923076923077</v>
      </c>
      <c r="H23" s="2">
        <f>+B23-C23+'Agosto 2022'!H23</f>
        <v>110</v>
      </c>
      <c r="I23" s="22">
        <f>+'Septiembre 2021'!H23</f>
        <v>150</v>
      </c>
      <c r="J23" s="18">
        <f t="shared" si="1"/>
        <v>-26.666666666666668</v>
      </c>
    </row>
    <row r="24" spans="1:10" ht="13" x14ac:dyDescent="0.15">
      <c r="A24" s="1" t="s">
        <v>20</v>
      </c>
      <c r="B24" s="2">
        <v>28</v>
      </c>
      <c r="C24" s="2">
        <f>+'Septiembre 2021'!B24</f>
        <v>41</v>
      </c>
      <c r="D24" s="18">
        <f t="shared" si="3"/>
        <v>-31.707317073170731</v>
      </c>
      <c r="E24" s="2">
        <f>+B24+'Agosto 2022'!E24</f>
        <v>192</v>
      </c>
      <c r="F24" s="2">
        <f>+C24+'Agosto 2022'!F24</f>
        <v>296</v>
      </c>
      <c r="G24" s="18">
        <f t="shared" si="0"/>
        <v>-35.135135135135137</v>
      </c>
      <c r="H24" s="2">
        <f>+B24-C24+'Agosto 2022'!H24</f>
        <v>332</v>
      </c>
      <c r="I24" s="22">
        <f>+'Septiembre 2021'!H24</f>
        <v>409</v>
      </c>
      <c r="J24" s="18">
        <f t="shared" si="1"/>
        <v>-18.82640586797066</v>
      </c>
    </row>
    <row r="25" spans="1:10" ht="13" x14ac:dyDescent="0.15">
      <c r="A25" s="1" t="s">
        <v>22</v>
      </c>
      <c r="B25" s="2">
        <v>80</v>
      </c>
      <c r="C25" s="2">
        <f>+'Septiembre 2021'!B25</f>
        <v>74</v>
      </c>
      <c r="D25" s="18">
        <f t="shared" si="3"/>
        <v>8.1081081081081088</v>
      </c>
      <c r="E25" s="2">
        <f>+B25+'Agosto 2022'!E25</f>
        <v>508</v>
      </c>
      <c r="F25" s="2">
        <f>+C25+'Agosto 2022'!F25</f>
        <v>481</v>
      </c>
      <c r="G25" s="18">
        <f t="shared" si="0"/>
        <v>5.613305613305613</v>
      </c>
      <c r="H25" s="2">
        <f>+B25-C25+'Agosto 2022'!H25</f>
        <v>758</v>
      </c>
      <c r="I25" s="22">
        <f>+'Septiembre 2021'!H25</f>
        <v>685</v>
      </c>
      <c r="J25" s="18">
        <f t="shared" si="1"/>
        <v>10.656934306569344</v>
      </c>
    </row>
    <row r="26" spans="1:10" ht="13" x14ac:dyDescent="0.15">
      <c r="A26" s="1" t="s">
        <v>21</v>
      </c>
      <c r="B26" s="2">
        <v>36</v>
      </c>
      <c r="C26" s="2">
        <f>+'Septiembre 2021'!B26</f>
        <v>27</v>
      </c>
      <c r="D26" s="18">
        <f t="shared" si="3"/>
        <v>33.333333333333336</v>
      </c>
      <c r="E26" s="2">
        <f>+B26+'Agosto 2022'!E26</f>
        <v>175</v>
      </c>
      <c r="F26" s="2">
        <f>+C26+'Agosto 2022'!F26</f>
        <v>172</v>
      </c>
      <c r="G26" s="18">
        <f t="shared" si="0"/>
        <v>1.7441860465116279</v>
      </c>
      <c r="H26" s="2">
        <f>+B26-C26+'Agosto 2022'!H26</f>
        <v>224</v>
      </c>
      <c r="I26" s="22">
        <f>+'Septiembre 2021'!H26</f>
        <v>224</v>
      </c>
      <c r="J26" s="18">
        <f t="shared" si="1"/>
        <v>0</v>
      </c>
    </row>
    <row r="27" spans="1:10" ht="13" x14ac:dyDescent="0.15">
      <c r="A27" s="1" t="s">
        <v>28</v>
      </c>
      <c r="B27" s="2">
        <v>24</v>
      </c>
      <c r="C27" s="2">
        <f>+'Septiembre 2021'!B27</f>
        <v>35</v>
      </c>
      <c r="D27" s="18">
        <f t="shared" si="3"/>
        <v>-31.428571428571427</v>
      </c>
      <c r="E27" s="2">
        <f>+B27+'Agosto 2022'!E27</f>
        <v>144</v>
      </c>
      <c r="F27" s="2">
        <f>+C27+'Agosto 2022'!F27</f>
        <v>166</v>
      </c>
      <c r="G27" s="18">
        <f t="shared" si="0"/>
        <v>-13.253012048192771</v>
      </c>
      <c r="H27" s="2">
        <f>+B27-C27+'Agosto 2022'!H27</f>
        <v>200</v>
      </c>
      <c r="I27" s="22">
        <f>+'Septiembre 2021'!H27</f>
        <v>229</v>
      </c>
      <c r="J27" s="18">
        <f t="shared" si="1"/>
        <v>-12.663755458515285</v>
      </c>
    </row>
    <row r="28" spans="1:10" x14ac:dyDescent="0.15">
      <c r="A28" s="8" t="s">
        <v>30</v>
      </c>
      <c r="B28" s="6">
        <f>SUM(B20:B27)</f>
        <v>234</v>
      </c>
      <c r="C28" s="6">
        <f>SUM(C20:C27)</f>
        <v>268</v>
      </c>
      <c r="D28" s="7">
        <f>+(B28-C28)*100/C28</f>
        <v>-12.686567164179104</v>
      </c>
      <c r="E28" s="6">
        <f>SUM(E20:E27)</f>
        <v>1685</v>
      </c>
      <c r="F28" s="6">
        <f>SUM(F20:F27)</f>
        <v>1921</v>
      </c>
      <c r="G28" s="7">
        <f>+(E28-F28)*100/F28</f>
        <v>-12.2852680895367</v>
      </c>
      <c r="H28" s="6">
        <f>SUM(H20:H27)</f>
        <v>2547</v>
      </c>
      <c r="I28" s="6">
        <f>SUM(I20:I27)</f>
        <v>2735</v>
      </c>
      <c r="J28" s="7">
        <f>+(H28-I28)*100/I28</f>
        <v>-6.8738574040219378</v>
      </c>
    </row>
    <row r="29" spans="1:10" ht="14" x14ac:dyDescent="0.15">
      <c r="A29" s="16" t="s">
        <v>27</v>
      </c>
      <c r="B29" s="14">
        <f>+B7+B13+B19+B28</f>
        <v>833</v>
      </c>
      <c r="C29" s="14">
        <f>+C7+C13+C19+C28</f>
        <v>811</v>
      </c>
      <c r="D29" s="15">
        <f>+(B29-C29)*100/C29</f>
        <v>2.7127003699136867</v>
      </c>
      <c r="E29" s="14">
        <f t="shared" ref="E29:I29" si="4">+E7+E13+E19+E28</f>
        <v>6560</v>
      </c>
      <c r="F29" s="14">
        <f t="shared" si="4"/>
        <v>7651</v>
      </c>
      <c r="G29" s="15">
        <f>+(E29-F29)*100/F29</f>
        <v>-14.259573911906941</v>
      </c>
      <c r="H29" s="14">
        <f t="shared" si="4"/>
        <v>9783</v>
      </c>
      <c r="I29" s="14">
        <f t="shared" si="4"/>
        <v>10810</v>
      </c>
      <c r="J29" s="15">
        <f>+(H29-I29)*100/I29</f>
        <v>-9.5004625346901026</v>
      </c>
    </row>
    <row r="30" spans="1:10" x14ac:dyDescent="0.15">
      <c r="A30" s="13" t="s">
        <v>31</v>
      </c>
      <c r="B30" s="13">
        <f>+B29-B7</f>
        <v>760</v>
      </c>
      <c r="C30" s="13">
        <f>+C29-C7</f>
        <v>736</v>
      </c>
      <c r="D30" s="12">
        <f>+(B30-C30)*100/C30</f>
        <v>3.2608695652173911</v>
      </c>
      <c r="E30" s="13">
        <f t="shared" ref="E30:I30" si="5">+E29-E7</f>
        <v>5926</v>
      </c>
      <c r="F30" s="13">
        <f t="shared" si="5"/>
        <v>6783</v>
      </c>
      <c r="G30" s="12">
        <f>+(E30-F30)*100/F30</f>
        <v>-12.63452749520861</v>
      </c>
      <c r="H30" s="13">
        <f t="shared" si="5"/>
        <v>8797</v>
      </c>
      <c r="I30" s="13">
        <f t="shared" si="5"/>
        <v>9523</v>
      </c>
      <c r="J30" s="12">
        <f>+(H30-I30)*100/I30</f>
        <v>-7.6236480100808572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97410-033F-F94D-8D22-A6C1B532B681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+'Agosto 2021'!B4</f>
        <v>32</v>
      </c>
      <c r="D4" s="18">
        <f>+(B4-C4)*100/C4</f>
        <v>37.5</v>
      </c>
      <c r="E4" s="2">
        <f>+B4+'Julio 2022'!E4</f>
        <v>354</v>
      </c>
      <c r="F4" s="2">
        <f>+C4+'Julio 2022'!F4</f>
        <v>298</v>
      </c>
      <c r="G4" s="18">
        <f t="shared" ref="G4:G27" si="0">+(E4-F4)*100/F4</f>
        <v>18.791946308724832</v>
      </c>
      <c r="H4" s="2">
        <f>+B4-C4+'Julio 2022'!H4</f>
        <v>568</v>
      </c>
      <c r="I4" s="22">
        <f>+'Agosto 2021'!H4</f>
        <v>502</v>
      </c>
      <c r="J4" s="18">
        <f t="shared" ref="J4:J27" si="1">+(H4-I4)*100/I4</f>
        <v>13.147410358565738</v>
      </c>
    </row>
    <row r="5" spans="1:10" ht="13" x14ac:dyDescent="0.15">
      <c r="A5" s="1" t="s">
        <v>5</v>
      </c>
      <c r="B5" s="2">
        <v>8</v>
      </c>
      <c r="C5" s="2">
        <f>+'Agosto 2021'!B5</f>
        <v>13</v>
      </c>
      <c r="D5" s="18">
        <f t="shared" ref="D5:D6" si="2">+(B5-C5)*100/C5</f>
        <v>-38.46153846153846</v>
      </c>
      <c r="E5" s="2">
        <f>+B5+'Julio 2022'!E5</f>
        <v>66</v>
      </c>
      <c r="F5" s="2">
        <f>+C5+'Julio 2022'!F5</f>
        <v>167</v>
      </c>
      <c r="G5" s="18">
        <f t="shared" si="0"/>
        <v>-60.479041916167667</v>
      </c>
      <c r="H5" s="2">
        <f>+B5-C5+'Julio 2022'!H5</f>
        <v>124</v>
      </c>
      <c r="I5" s="22">
        <f>+'Agosto 2021'!H5</f>
        <v>280</v>
      </c>
      <c r="J5" s="18">
        <f t="shared" si="1"/>
        <v>-55.714285714285715</v>
      </c>
    </row>
    <row r="6" spans="1:10" ht="13" x14ac:dyDescent="0.15">
      <c r="A6" s="1" t="s">
        <v>6</v>
      </c>
      <c r="B6" s="2">
        <v>13</v>
      </c>
      <c r="C6" s="2">
        <f>+'Agosto 2021'!B6</f>
        <v>31</v>
      </c>
      <c r="D6" s="18">
        <f t="shared" si="2"/>
        <v>-58.064516129032256</v>
      </c>
      <c r="E6" s="2">
        <f>+B6+'Julio 2022'!E6</f>
        <v>141</v>
      </c>
      <c r="F6" s="2">
        <f>+C6+'Julio 2022'!F6</f>
        <v>328</v>
      </c>
      <c r="G6" s="18">
        <f t="shared" si="0"/>
        <v>-57.012195121951223</v>
      </c>
      <c r="H6" s="2">
        <f>+B6-C6+'Julio 2022'!H6</f>
        <v>296</v>
      </c>
      <c r="I6" s="22">
        <f>+'Agosto 2021'!H6</f>
        <v>550</v>
      </c>
      <c r="J6" s="18">
        <f t="shared" si="1"/>
        <v>-46.18181818181818</v>
      </c>
    </row>
    <row r="7" spans="1:10" x14ac:dyDescent="0.15">
      <c r="A7" s="8" t="s">
        <v>1</v>
      </c>
      <c r="B7" s="6">
        <f>SUM(B4:B6)</f>
        <v>65</v>
      </c>
      <c r="C7" s="6">
        <f>SUM(C4:C6)</f>
        <v>76</v>
      </c>
      <c r="D7" s="7">
        <f>+(B7-C7)*100/C7</f>
        <v>-14.473684210526315</v>
      </c>
      <c r="E7" s="6">
        <f>SUM(E4:E6)</f>
        <v>561</v>
      </c>
      <c r="F7" s="6">
        <f>SUM(F4:F6)</f>
        <v>793</v>
      </c>
      <c r="G7" s="7">
        <f t="shared" si="0"/>
        <v>-29.255989911727617</v>
      </c>
      <c r="H7" s="6">
        <f>SUM(H4:H6)</f>
        <v>988</v>
      </c>
      <c r="I7" s="6">
        <f>SUM(I4:I6)</f>
        <v>1332</v>
      </c>
      <c r="J7" s="7">
        <f t="shared" si="1"/>
        <v>-25.825825825825827</v>
      </c>
    </row>
    <row r="8" spans="1:10" ht="13" x14ac:dyDescent="0.15">
      <c r="A8" s="1" t="s">
        <v>7</v>
      </c>
      <c r="B8" s="2">
        <v>13</v>
      </c>
      <c r="C8" s="2">
        <f>+'Agosto 2021'!B8</f>
        <v>12</v>
      </c>
      <c r="D8" s="18">
        <f t="shared" ref="D8:D27" si="3">+(B8-C8)*100/C8</f>
        <v>8.3333333333333339</v>
      </c>
      <c r="E8" s="2">
        <f>+B8+'Julio 2022'!E8</f>
        <v>117</v>
      </c>
      <c r="F8" s="2">
        <f>+C8+'Julio 2022'!F8</f>
        <v>49</v>
      </c>
      <c r="G8" s="18">
        <f t="shared" si="0"/>
        <v>138.77551020408163</v>
      </c>
      <c r="H8" s="2">
        <f>+B8-C8+'Julio 2022'!H8</f>
        <v>176</v>
      </c>
      <c r="I8" s="22">
        <f>+'Agosto 2021'!H8</f>
        <v>65</v>
      </c>
      <c r="J8" s="18">
        <f t="shared" si="1"/>
        <v>170.76923076923077</v>
      </c>
    </row>
    <row r="9" spans="1:10" ht="13" x14ac:dyDescent="0.15">
      <c r="A9" s="1" t="s">
        <v>8</v>
      </c>
      <c r="B9" s="2">
        <v>8</v>
      </c>
      <c r="C9" s="2">
        <f>+'Agosto 2021'!B9</f>
        <v>3</v>
      </c>
      <c r="D9" s="18">
        <f t="shared" si="3"/>
        <v>166.66666666666666</v>
      </c>
      <c r="E9" s="2">
        <f>+B9+'Julio 2022'!E9</f>
        <v>69</v>
      </c>
      <c r="F9" s="2">
        <f>+C9+'Julio 2022'!F9</f>
        <v>46</v>
      </c>
      <c r="G9" s="18">
        <f t="shared" si="0"/>
        <v>50</v>
      </c>
      <c r="H9" s="2">
        <f>+B9-C9+'Julio 2022'!H9</f>
        <v>93</v>
      </c>
      <c r="I9" s="22">
        <f>+'Agosto 2021'!H9</f>
        <v>80</v>
      </c>
      <c r="J9" s="18">
        <f t="shared" si="1"/>
        <v>16.25</v>
      </c>
    </row>
    <row r="10" spans="1:10" ht="13" x14ac:dyDescent="0.15">
      <c r="A10" s="1" t="s">
        <v>9</v>
      </c>
      <c r="B10" s="2">
        <v>32</v>
      </c>
      <c r="C10" s="2">
        <f>+'Agosto 2021'!B10</f>
        <v>31</v>
      </c>
      <c r="D10" s="18">
        <f t="shared" si="3"/>
        <v>3.225806451612903</v>
      </c>
      <c r="E10" s="2">
        <f>+B10+'Julio 2022'!E10</f>
        <v>259</v>
      </c>
      <c r="F10" s="2">
        <f>+C10+'Julio 2022'!F10</f>
        <v>363</v>
      </c>
      <c r="G10" s="18">
        <f t="shared" si="0"/>
        <v>-28.650137741046834</v>
      </c>
      <c r="H10" s="2">
        <f>+B10-C10+'Julio 2022'!H10</f>
        <v>430</v>
      </c>
      <c r="I10" s="22">
        <f>+'Agosto 2021'!H10</f>
        <v>573</v>
      </c>
      <c r="J10" s="18">
        <f t="shared" si="1"/>
        <v>-24.956369982547994</v>
      </c>
    </row>
    <row r="11" spans="1:10" ht="13" x14ac:dyDescent="0.15">
      <c r="A11" s="1" t="s">
        <v>10</v>
      </c>
      <c r="B11" s="2">
        <v>26</v>
      </c>
      <c r="C11" s="2">
        <f>+'Agosto 2021'!B11</f>
        <v>31</v>
      </c>
      <c r="D11" s="18">
        <f t="shared" si="3"/>
        <v>-16.129032258064516</v>
      </c>
      <c r="E11" s="2">
        <f>+B11+'Julio 2022'!E11</f>
        <v>346</v>
      </c>
      <c r="F11" s="2">
        <f>+C11+'Julio 2022'!F11</f>
        <v>432</v>
      </c>
      <c r="G11" s="18">
        <f t="shared" si="0"/>
        <v>-19.907407407407408</v>
      </c>
      <c r="H11" s="2">
        <f>+B11-C11+'Julio 2022'!H11</f>
        <v>537</v>
      </c>
      <c r="I11" s="22">
        <f>+'Agosto 2021'!H11</f>
        <v>661</v>
      </c>
      <c r="J11" s="18">
        <f t="shared" si="1"/>
        <v>-18.759455370650528</v>
      </c>
    </row>
    <row r="12" spans="1:10" ht="13" x14ac:dyDescent="0.15">
      <c r="A12" s="1" t="s">
        <v>11</v>
      </c>
      <c r="B12" s="2">
        <v>79</v>
      </c>
      <c r="C12" s="2">
        <f>+'Agosto 2021'!B12</f>
        <v>108</v>
      </c>
      <c r="D12" s="18">
        <f t="shared" si="3"/>
        <v>-26.851851851851851</v>
      </c>
      <c r="E12" s="2">
        <f>+B12+'Julio 2022'!E12</f>
        <v>894</v>
      </c>
      <c r="F12" s="2">
        <f>+C12+'Julio 2022'!F12</f>
        <v>1175</v>
      </c>
      <c r="G12" s="18">
        <f t="shared" si="0"/>
        <v>-23.914893617021278</v>
      </c>
      <c r="H12" s="2">
        <f>+B12-C12+'Julio 2022'!H12</f>
        <v>1533</v>
      </c>
      <c r="I12" s="22">
        <f>+'Agosto 2021'!H12</f>
        <v>1824</v>
      </c>
      <c r="J12" s="18">
        <f t="shared" si="1"/>
        <v>-15.953947368421053</v>
      </c>
    </row>
    <row r="13" spans="1:10" x14ac:dyDescent="0.15">
      <c r="A13" s="8" t="s">
        <v>2</v>
      </c>
      <c r="B13" s="6">
        <f>SUM(B8:B12)</f>
        <v>158</v>
      </c>
      <c r="C13" s="6">
        <f>SUM(C8:C12)</f>
        <v>185</v>
      </c>
      <c r="D13" s="7">
        <f t="shared" si="3"/>
        <v>-14.594594594594595</v>
      </c>
      <c r="E13" s="6">
        <f>SUM(E8:E12)</f>
        <v>1685</v>
      </c>
      <c r="F13" s="6">
        <f>SUM(F8:F12)</f>
        <v>2065</v>
      </c>
      <c r="G13" s="7">
        <f t="shared" si="0"/>
        <v>-18.401937046004843</v>
      </c>
      <c r="H13" s="6">
        <f>SUM(H8:H12)</f>
        <v>2769</v>
      </c>
      <c r="I13" s="6">
        <f>SUM(I8:I12)</f>
        <v>3203</v>
      </c>
      <c r="J13" s="7">
        <f t="shared" si="1"/>
        <v>-13.549797065251328</v>
      </c>
    </row>
    <row r="14" spans="1:10" ht="13" x14ac:dyDescent="0.15">
      <c r="A14" s="1" t="s">
        <v>12</v>
      </c>
      <c r="B14" s="2">
        <v>85</v>
      </c>
      <c r="C14" s="2">
        <f>+'Agosto 2021'!B14</f>
        <v>84</v>
      </c>
      <c r="D14" s="18">
        <f t="shared" si="3"/>
        <v>1.1904761904761905</v>
      </c>
      <c r="E14" s="2">
        <f>+B14+'Julio 2022'!E14</f>
        <v>793</v>
      </c>
      <c r="F14" s="2">
        <f>+C14+'Julio 2022'!F14</f>
        <v>890</v>
      </c>
      <c r="G14" s="18">
        <f t="shared" si="0"/>
        <v>-10.898876404494382</v>
      </c>
      <c r="H14" s="2">
        <f>+B14-C14+'Julio 2022'!H14</f>
        <v>1273</v>
      </c>
      <c r="I14" s="22">
        <f>+'Agosto 2021'!H14</f>
        <v>1339</v>
      </c>
      <c r="J14" s="18">
        <f t="shared" si="1"/>
        <v>-4.929051530993279</v>
      </c>
    </row>
    <row r="15" spans="1:10" ht="13" x14ac:dyDescent="0.15">
      <c r="A15" s="1" t="s">
        <v>13</v>
      </c>
      <c r="B15" s="2">
        <v>72</v>
      </c>
      <c r="C15" s="2">
        <f>+'Agosto 2021'!B15</f>
        <v>60</v>
      </c>
      <c r="D15" s="18">
        <f t="shared" si="3"/>
        <v>20</v>
      </c>
      <c r="E15" s="2">
        <f>+B15+'Julio 2022'!E15</f>
        <v>493</v>
      </c>
      <c r="F15" s="2">
        <f>+C15+'Julio 2022'!F15</f>
        <v>604</v>
      </c>
      <c r="G15" s="18">
        <f t="shared" si="0"/>
        <v>-18.377483443708609</v>
      </c>
      <c r="H15" s="2">
        <f>+B15-C15+'Julio 2022'!H15</f>
        <v>890</v>
      </c>
      <c r="I15" s="22">
        <f>+'Agosto 2021'!H15</f>
        <v>1030</v>
      </c>
      <c r="J15" s="18">
        <f t="shared" si="1"/>
        <v>-13.592233009708737</v>
      </c>
    </row>
    <row r="16" spans="1:10" ht="13" x14ac:dyDescent="0.15">
      <c r="A16" s="1" t="s">
        <v>14</v>
      </c>
      <c r="B16" s="2">
        <v>26</v>
      </c>
      <c r="C16" s="2">
        <f>+'Agosto 2021'!B16</f>
        <v>27</v>
      </c>
      <c r="D16" s="18">
        <f t="shared" si="3"/>
        <v>-3.7037037037037037</v>
      </c>
      <c r="E16" s="2">
        <f>+B16+'Julio 2022'!E16</f>
        <v>211</v>
      </c>
      <c r="F16" s="2">
        <f>+C16+'Julio 2022'!F16</f>
        <v>245</v>
      </c>
      <c r="G16" s="18">
        <f t="shared" si="0"/>
        <v>-13.877551020408163</v>
      </c>
      <c r="H16" s="2">
        <f>+B16-C16+'Julio 2022'!H16</f>
        <v>378</v>
      </c>
      <c r="I16" s="22">
        <f>+'Agosto 2021'!H16</f>
        <v>429</v>
      </c>
      <c r="J16" s="18">
        <f t="shared" si="1"/>
        <v>-11.888111888111888</v>
      </c>
    </row>
    <row r="17" spans="1:10" ht="13" x14ac:dyDescent="0.15">
      <c r="A17" s="1" t="s">
        <v>15</v>
      </c>
      <c r="B17" s="2">
        <v>29</v>
      </c>
      <c r="C17" s="2">
        <f>+'Agosto 2021'!B17</f>
        <v>44</v>
      </c>
      <c r="D17" s="18">
        <f t="shared" si="3"/>
        <v>-34.090909090909093</v>
      </c>
      <c r="E17" s="2">
        <f>+B17+'Julio 2022'!E17</f>
        <v>268</v>
      </c>
      <c r="F17" s="2">
        <f>+C17+'Julio 2022'!F17</f>
        <v>290</v>
      </c>
      <c r="G17" s="18">
        <f t="shared" si="0"/>
        <v>-7.5862068965517242</v>
      </c>
      <c r="H17" s="2">
        <f>+B17-C17+'Julio 2022'!H17</f>
        <v>462</v>
      </c>
      <c r="I17" s="22">
        <f>+'Agosto 2021'!H17</f>
        <v>448</v>
      </c>
      <c r="J17" s="18">
        <f t="shared" si="1"/>
        <v>3.125</v>
      </c>
    </row>
    <row r="18" spans="1:10" ht="13" x14ac:dyDescent="0.15">
      <c r="A18" s="1" t="s">
        <v>29</v>
      </c>
      <c r="B18" s="2">
        <v>23</v>
      </c>
      <c r="C18" s="2">
        <f>+'Agosto 2021'!B18</f>
        <v>39</v>
      </c>
      <c r="D18" s="18">
        <f t="shared" si="3"/>
        <v>-41.025641025641029</v>
      </c>
      <c r="E18" s="2">
        <f>+B18+'Julio 2022'!E18</f>
        <v>265</v>
      </c>
      <c r="F18" s="2">
        <f>+C18+'Julio 2022'!F18</f>
        <v>300</v>
      </c>
      <c r="G18" s="18">
        <f t="shared" si="0"/>
        <v>-11.666666666666666</v>
      </c>
      <c r="H18" s="2">
        <f>+B18-C18+'Julio 2022'!H18</f>
        <v>420</v>
      </c>
      <c r="I18" s="22">
        <f>+'Agosto 2021'!H18</f>
        <v>470</v>
      </c>
      <c r="J18" s="18">
        <f t="shared" si="1"/>
        <v>-10.638297872340425</v>
      </c>
    </row>
    <row r="19" spans="1:10" x14ac:dyDescent="0.15">
      <c r="A19" s="8" t="s">
        <v>3</v>
      </c>
      <c r="B19" s="6">
        <f>SUM(B14:B18)</f>
        <v>235</v>
      </c>
      <c r="C19" s="6">
        <f>SUM(C14:C18)</f>
        <v>254</v>
      </c>
      <c r="D19" s="7">
        <f t="shared" si="3"/>
        <v>-7.4803149606299213</v>
      </c>
      <c r="E19" s="6">
        <f>SUM(E14:E18)</f>
        <v>2030</v>
      </c>
      <c r="F19" s="6">
        <f>SUM(F14:F18)</f>
        <v>2329</v>
      </c>
      <c r="G19" s="7">
        <f t="shared" si="0"/>
        <v>-12.838127951910691</v>
      </c>
      <c r="H19" s="6">
        <f>SUM(H14:H18)</f>
        <v>3423</v>
      </c>
      <c r="I19" s="6">
        <f>SUM(I14:I18)</f>
        <v>3716</v>
      </c>
      <c r="J19" s="7">
        <f t="shared" si="1"/>
        <v>-7.8848223896663079</v>
      </c>
    </row>
    <row r="20" spans="1:10" ht="13" x14ac:dyDescent="0.15">
      <c r="A20" s="1" t="s">
        <v>16</v>
      </c>
      <c r="B20" s="2">
        <v>21</v>
      </c>
      <c r="C20" s="2">
        <f>+'Agosto 2021'!B20</f>
        <v>24</v>
      </c>
      <c r="D20" s="18">
        <f t="shared" si="3"/>
        <v>-12.5</v>
      </c>
      <c r="E20" s="2">
        <f>+B20+'Julio 2022'!E20</f>
        <v>225</v>
      </c>
      <c r="F20" s="2">
        <f>+C20+'Julio 2022'!F20</f>
        <v>262</v>
      </c>
      <c r="G20" s="18">
        <f t="shared" si="0"/>
        <v>-14.122137404580153</v>
      </c>
      <c r="H20" s="2">
        <f>+B20-C20+'Julio 2022'!H20</f>
        <v>382</v>
      </c>
      <c r="I20" s="22">
        <f>+'Agosto 2021'!H20</f>
        <v>461</v>
      </c>
      <c r="J20" s="18">
        <f t="shared" si="1"/>
        <v>-17.136659436008678</v>
      </c>
    </row>
    <row r="21" spans="1:10" ht="13" x14ac:dyDescent="0.15">
      <c r="A21" s="1" t="s">
        <v>17</v>
      </c>
      <c r="B21" s="2">
        <v>18</v>
      </c>
      <c r="C21" s="2">
        <f>+'Agosto 2021'!B21</f>
        <v>21</v>
      </c>
      <c r="D21" s="18">
        <f t="shared" si="3"/>
        <v>-14.285714285714286</v>
      </c>
      <c r="E21" s="2">
        <f>+B21+'Julio 2022'!E21</f>
        <v>96</v>
      </c>
      <c r="F21" s="2">
        <f>+C21+'Julio 2022'!F21</f>
        <v>177</v>
      </c>
      <c r="G21" s="18">
        <f t="shared" si="0"/>
        <v>-45.762711864406782</v>
      </c>
      <c r="H21" s="2">
        <f>+B21-C21+'Julio 2022'!H21</f>
        <v>170</v>
      </c>
      <c r="I21" s="22">
        <f>+'Agosto 2021'!H21</f>
        <v>309</v>
      </c>
      <c r="J21" s="18">
        <f t="shared" si="1"/>
        <v>-44.983818770226534</v>
      </c>
    </row>
    <row r="22" spans="1:10" ht="13" x14ac:dyDescent="0.15">
      <c r="A22" s="1" t="s">
        <v>19</v>
      </c>
      <c r="B22" s="2">
        <v>26</v>
      </c>
      <c r="C22" s="2">
        <f>+'Agosto 2021'!B22</f>
        <v>16</v>
      </c>
      <c r="D22" s="18">
        <f t="shared" si="3"/>
        <v>62.5</v>
      </c>
      <c r="E22" s="2">
        <f>+B22+'Julio 2022'!E22</f>
        <v>212</v>
      </c>
      <c r="F22" s="2">
        <f>+C22+'Julio 2022'!F22</f>
        <v>180</v>
      </c>
      <c r="G22" s="18">
        <f t="shared" si="0"/>
        <v>17.777777777777779</v>
      </c>
      <c r="H22" s="2">
        <f>+B22-C22+'Julio 2022'!H22</f>
        <v>393</v>
      </c>
      <c r="I22" s="22">
        <f>+'Agosto 2021'!H22</f>
        <v>267</v>
      </c>
      <c r="J22" s="18">
        <f t="shared" si="1"/>
        <v>47.19101123595506</v>
      </c>
    </row>
    <row r="23" spans="1:10" ht="13" x14ac:dyDescent="0.15">
      <c r="A23" s="1" t="s">
        <v>18</v>
      </c>
      <c r="B23" s="2">
        <v>5</v>
      </c>
      <c r="C23" s="2">
        <f>+'Agosto 2021'!B23</f>
        <v>12</v>
      </c>
      <c r="D23" s="18">
        <f t="shared" si="3"/>
        <v>-58.333333333333336</v>
      </c>
      <c r="E23" s="2">
        <f>+B23+'Julio 2022'!E23</f>
        <v>67</v>
      </c>
      <c r="F23" s="2">
        <f>+C23+'Julio 2022'!F23</f>
        <v>96</v>
      </c>
      <c r="G23" s="18">
        <f t="shared" si="0"/>
        <v>-30.208333333333332</v>
      </c>
      <c r="H23" s="2">
        <f>+B23-C23+'Julio 2022'!H23</f>
        <v>113</v>
      </c>
      <c r="I23" s="22">
        <f>+'Agosto 2021'!H23</f>
        <v>158</v>
      </c>
      <c r="J23" s="18">
        <f t="shared" si="1"/>
        <v>-28.481012658227847</v>
      </c>
    </row>
    <row r="24" spans="1:10" ht="13" x14ac:dyDescent="0.15">
      <c r="A24" s="1" t="s">
        <v>20</v>
      </c>
      <c r="B24" s="2">
        <v>24</v>
      </c>
      <c r="C24" s="2">
        <f>+'Agosto 2021'!B24</f>
        <v>24</v>
      </c>
      <c r="D24" s="18">
        <f t="shared" si="3"/>
        <v>0</v>
      </c>
      <c r="E24" s="2">
        <f>+B24+'Julio 2022'!E24</f>
        <v>164</v>
      </c>
      <c r="F24" s="2">
        <f>+C24+'Julio 2022'!F24</f>
        <v>255</v>
      </c>
      <c r="G24" s="18">
        <f t="shared" si="0"/>
        <v>-35.686274509803923</v>
      </c>
      <c r="H24" s="2">
        <f>+B24-C24+'Julio 2022'!H24</f>
        <v>345</v>
      </c>
      <c r="I24" s="22">
        <f>+'Agosto 2021'!H24</f>
        <v>399</v>
      </c>
      <c r="J24" s="18">
        <f t="shared" si="1"/>
        <v>-13.533834586466165</v>
      </c>
    </row>
    <row r="25" spans="1:10" ht="13" x14ac:dyDescent="0.15">
      <c r="A25" s="1" t="s">
        <v>22</v>
      </c>
      <c r="B25" s="2">
        <v>65</v>
      </c>
      <c r="C25" s="2">
        <f>+'Agosto 2021'!B25</f>
        <v>53</v>
      </c>
      <c r="D25" s="18">
        <f t="shared" si="3"/>
        <v>22.641509433962263</v>
      </c>
      <c r="E25" s="2">
        <f>+B25+'Julio 2022'!E25</f>
        <v>428</v>
      </c>
      <c r="F25" s="2">
        <f>+C25+'Julio 2022'!F25</f>
        <v>407</v>
      </c>
      <c r="G25" s="18">
        <f t="shared" si="0"/>
        <v>5.15970515970516</v>
      </c>
      <c r="H25" s="2">
        <f>+B25-C25+'Julio 2022'!H25</f>
        <v>752</v>
      </c>
      <c r="I25" s="22">
        <f>+'Agosto 2021'!H25</f>
        <v>662</v>
      </c>
      <c r="J25" s="18">
        <f t="shared" si="1"/>
        <v>13.595166163141993</v>
      </c>
    </row>
    <row r="26" spans="1:10" ht="13" x14ac:dyDescent="0.15">
      <c r="A26" s="1" t="s">
        <v>21</v>
      </c>
      <c r="B26" s="2">
        <v>19</v>
      </c>
      <c r="C26" s="2">
        <f>+'Agosto 2021'!B26</f>
        <v>19</v>
      </c>
      <c r="D26" s="18">
        <f t="shared" si="3"/>
        <v>0</v>
      </c>
      <c r="E26" s="2">
        <f>+B26+'Julio 2022'!E26</f>
        <v>139</v>
      </c>
      <c r="F26" s="2">
        <f>+C26+'Julio 2022'!F26</f>
        <v>145</v>
      </c>
      <c r="G26" s="18">
        <f t="shared" si="0"/>
        <v>-4.1379310344827589</v>
      </c>
      <c r="H26" s="2">
        <f>+B26-C26+'Julio 2022'!H26</f>
        <v>215</v>
      </c>
      <c r="I26" s="22">
        <f>+'Agosto 2021'!H26</f>
        <v>221</v>
      </c>
      <c r="J26" s="18">
        <f t="shared" si="1"/>
        <v>-2.7149321266968327</v>
      </c>
    </row>
    <row r="27" spans="1:10" ht="13" x14ac:dyDescent="0.15">
      <c r="A27" s="1" t="s">
        <v>28</v>
      </c>
      <c r="B27" s="2">
        <v>21</v>
      </c>
      <c r="C27" s="2">
        <f>+'Agosto 2021'!B27</f>
        <v>16</v>
      </c>
      <c r="D27" s="18">
        <f t="shared" si="3"/>
        <v>31.25</v>
      </c>
      <c r="E27" s="2">
        <f>+B27+'Julio 2022'!E27</f>
        <v>120</v>
      </c>
      <c r="F27" s="2">
        <f>+C27+'Julio 2022'!F27</f>
        <v>131</v>
      </c>
      <c r="G27" s="18">
        <f t="shared" si="0"/>
        <v>-8.3969465648854964</v>
      </c>
      <c r="H27" s="2">
        <f>+B27-C27+'Julio 2022'!H27</f>
        <v>211</v>
      </c>
      <c r="I27" s="22">
        <f>+'Agosto 2021'!H27</f>
        <v>222</v>
      </c>
      <c r="J27" s="18">
        <f t="shared" si="1"/>
        <v>-4.954954954954955</v>
      </c>
    </row>
    <row r="28" spans="1:10" x14ac:dyDescent="0.15">
      <c r="A28" s="8" t="s">
        <v>30</v>
      </c>
      <c r="B28" s="6">
        <f>SUM(B20:B27)</f>
        <v>199</v>
      </c>
      <c r="C28" s="6">
        <f>SUM(C20:C27)</f>
        <v>185</v>
      </c>
      <c r="D28" s="7">
        <f>+(B28-C28)*100/C28</f>
        <v>7.5675675675675675</v>
      </c>
      <c r="E28" s="6">
        <f>SUM(E20:E27)</f>
        <v>1451</v>
      </c>
      <c r="F28" s="6">
        <f>SUM(F20:F27)</f>
        <v>1653</v>
      </c>
      <c r="G28" s="7">
        <f>+(E28-F28)*100/F28</f>
        <v>-12.220205686630369</v>
      </c>
      <c r="H28" s="6">
        <f>SUM(H20:H27)</f>
        <v>2581</v>
      </c>
      <c r="I28" s="6">
        <f>SUM(I20:I27)</f>
        <v>2699</v>
      </c>
      <c r="J28" s="7">
        <f>+(H28-I28)*100/I28</f>
        <v>-4.3719896257873287</v>
      </c>
    </row>
    <row r="29" spans="1:10" ht="14" x14ac:dyDescent="0.15">
      <c r="A29" s="16" t="s">
        <v>27</v>
      </c>
      <c r="B29" s="14">
        <f>+B7+B13+B19+B28</f>
        <v>657</v>
      </c>
      <c r="C29" s="14">
        <f>+C7+C13+C19+C28</f>
        <v>700</v>
      </c>
      <c r="D29" s="15">
        <f>+(B29-C29)*100/C29</f>
        <v>-6.1428571428571432</v>
      </c>
      <c r="E29" s="14">
        <f t="shared" ref="E29:I29" si="4">+E7+E13+E19+E28</f>
        <v>5727</v>
      </c>
      <c r="F29" s="14">
        <f t="shared" si="4"/>
        <v>6840</v>
      </c>
      <c r="G29" s="15">
        <f>+(E29-F29)*100/F29</f>
        <v>-16.271929824561404</v>
      </c>
      <c r="H29" s="14">
        <f t="shared" si="4"/>
        <v>9761</v>
      </c>
      <c r="I29" s="14">
        <f t="shared" si="4"/>
        <v>10950</v>
      </c>
      <c r="J29" s="15">
        <f>+(H29-I29)*100/I29</f>
        <v>-10.858447488584474</v>
      </c>
    </row>
    <row r="30" spans="1:10" x14ac:dyDescent="0.15">
      <c r="A30" s="13" t="s">
        <v>31</v>
      </c>
      <c r="B30" s="13">
        <f>+B29-B7</f>
        <v>592</v>
      </c>
      <c r="C30" s="13">
        <f>+C29-C7</f>
        <v>624</v>
      </c>
      <c r="D30" s="12">
        <f>+(B30-C30)*100/C30</f>
        <v>-5.1282051282051286</v>
      </c>
      <c r="E30" s="13">
        <f t="shared" ref="E30:I30" si="5">+E29-E7</f>
        <v>5166</v>
      </c>
      <c r="F30" s="13">
        <f t="shared" si="5"/>
        <v>6047</v>
      </c>
      <c r="G30" s="12">
        <f>+(E30-F30)*100/F30</f>
        <v>-14.569207871671903</v>
      </c>
      <c r="H30" s="13">
        <f t="shared" si="5"/>
        <v>8773</v>
      </c>
      <c r="I30" s="13">
        <f t="shared" si="5"/>
        <v>9618</v>
      </c>
      <c r="J30" s="12">
        <f>+(H30-I30)*100/I30</f>
        <v>-8.785610313994594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D706-425F-F34D-9AFD-317B6E24BF9A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42</v>
      </c>
      <c r="C4" s="2">
        <f>+'Julio 2021'!B4</f>
        <v>40</v>
      </c>
      <c r="D4" s="18">
        <f>+(B4-C4)*100/C4</f>
        <v>5</v>
      </c>
      <c r="E4" s="2">
        <f>+B4+'Junio 2022'!E4</f>
        <v>310</v>
      </c>
      <c r="F4" s="2">
        <f>+C4+'Junio 2022'!F4</f>
        <v>266</v>
      </c>
      <c r="G4" s="18">
        <f t="shared" ref="G4:G27" si="0">+(E4-F4)*100/F4</f>
        <v>16.541353383458645</v>
      </c>
      <c r="H4" s="2">
        <f>+B4-C4+'Junio 2022'!H4</f>
        <v>556</v>
      </c>
      <c r="I4" s="22">
        <f>+'Julio 2021'!H4</f>
        <v>486</v>
      </c>
      <c r="J4" s="18">
        <f t="shared" ref="J4:J27" si="1">+(H4-I4)*100/I4</f>
        <v>14.403292181069959</v>
      </c>
    </row>
    <row r="5" spans="1:10" ht="13" x14ac:dyDescent="0.15">
      <c r="A5" s="1" t="s">
        <v>5</v>
      </c>
      <c r="B5" s="2">
        <v>5</v>
      </c>
      <c r="C5" s="2">
        <f>+'Julio 2021'!B5</f>
        <v>18</v>
      </c>
      <c r="D5" s="18">
        <f t="shared" ref="D5:D6" si="2">+(B5-C5)*100/C5</f>
        <v>-72.222222222222229</v>
      </c>
      <c r="E5" s="2">
        <f>+B5+'Junio 2022'!E5</f>
        <v>58</v>
      </c>
      <c r="F5" s="2">
        <f>+C5+'Junio 2022'!F5</f>
        <v>154</v>
      </c>
      <c r="G5" s="18">
        <f t="shared" si="0"/>
        <v>-62.337662337662337</v>
      </c>
      <c r="H5" s="2">
        <f>+B5-C5+'Junio 2022'!H5</f>
        <v>129</v>
      </c>
      <c r="I5" s="22">
        <f>+'Julio 2021'!H5</f>
        <v>285</v>
      </c>
      <c r="J5" s="18">
        <f t="shared" si="1"/>
        <v>-54.736842105263158</v>
      </c>
    </row>
    <row r="6" spans="1:10" ht="13" x14ac:dyDescent="0.15">
      <c r="A6" s="1" t="s">
        <v>6</v>
      </c>
      <c r="B6" s="2">
        <v>15</v>
      </c>
      <c r="C6" s="2">
        <f>+'Julio 2021'!B6</f>
        <v>31</v>
      </c>
      <c r="D6" s="18">
        <f t="shared" si="2"/>
        <v>-51.612903225806448</v>
      </c>
      <c r="E6" s="2">
        <f>+B6+'Junio 2022'!E6</f>
        <v>128</v>
      </c>
      <c r="F6" s="2">
        <f>+C6+'Junio 2022'!F6</f>
        <v>297</v>
      </c>
      <c r="G6" s="18">
        <f t="shared" si="0"/>
        <v>-56.9023569023569</v>
      </c>
      <c r="H6" s="2">
        <f>+B6-C6+'Junio 2022'!H6</f>
        <v>314</v>
      </c>
      <c r="I6" s="22">
        <f>+'Julio 2021'!H6</f>
        <v>566</v>
      </c>
      <c r="J6" s="18">
        <f t="shared" si="1"/>
        <v>-44.522968197879855</v>
      </c>
    </row>
    <row r="7" spans="1:10" x14ac:dyDescent="0.15">
      <c r="A7" s="8" t="s">
        <v>1</v>
      </c>
      <c r="B7" s="6">
        <f>SUM(B4:B6)</f>
        <v>62</v>
      </c>
      <c r="C7" s="6">
        <f>SUM(C4:C6)</f>
        <v>89</v>
      </c>
      <c r="D7" s="7">
        <f>+(B7-C7)*100/C7</f>
        <v>-30.337078651685392</v>
      </c>
      <c r="E7" s="6">
        <f>SUM(E4:E6)</f>
        <v>496</v>
      </c>
      <c r="F7" s="6">
        <f>SUM(F4:F6)</f>
        <v>717</v>
      </c>
      <c r="G7" s="7">
        <f t="shared" si="0"/>
        <v>-30.822873082287309</v>
      </c>
      <c r="H7" s="6">
        <f>SUM(H4:H6)</f>
        <v>999</v>
      </c>
      <c r="I7" s="6">
        <f>SUM(I4:I6)</f>
        <v>1337</v>
      </c>
      <c r="J7" s="7">
        <f t="shared" si="1"/>
        <v>-25.280478683620046</v>
      </c>
    </row>
    <row r="8" spans="1:10" ht="13" x14ac:dyDescent="0.15">
      <c r="A8" s="1" t="s">
        <v>7</v>
      </c>
      <c r="B8" s="2">
        <v>11</v>
      </c>
      <c r="C8" s="2">
        <f>+'Julio 2021'!B8</f>
        <v>11</v>
      </c>
      <c r="D8" s="18">
        <f t="shared" ref="D8:D27" si="3">+(B8-C8)*100/C8</f>
        <v>0</v>
      </c>
      <c r="E8" s="2">
        <f>+B8+'Junio 2022'!E8</f>
        <v>104</v>
      </c>
      <c r="F8" s="2">
        <f>+C8+'Junio 2022'!F8</f>
        <v>37</v>
      </c>
      <c r="G8" s="18">
        <f t="shared" si="0"/>
        <v>181.08108108108109</v>
      </c>
      <c r="H8" s="2">
        <f>+B8-C8+'Junio 2022'!H8</f>
        <v>175</v>
      </c>
      <c r="I8" s="22">
        <f>+'Julio 2021'!H8</f>
        <v>55</v>
      </c>
      <c r="J8" s="18">
        <f t="shared" si="1"/>
        <v>218.18181818181819</v>
      </c>
    </row>
    <row r="9" spans="1:10" ht="13" x14ac:dyDescent="0.15">
      <c r="A9" s="1" t="s">
        <v>8</v>
      </c>
      <c r="B9" s="2">
        <v>10</v>
      </c>
      <c r="C9" s="2">
        <f>+'Julio 2021'!B9</f>
        <v>4</v>
      </c>
      <c r="D9" s="18">
        <f t="shared" si="3"/>
        <v>150</v>
      </c>
      <c r="E9" s="2">
        <f>+B9+'Junio 2022'!E9</f>
        <v>61</v>
      </c>
      <c r="F9" s="2">
        <f>+C9+'Junio 2022'!F9</f>
        <v>43</v>
      </c>
      <c r="G9" s="18">
        <f t="shared" si="0"/>
        <v>41.860465116279073</v>
      </c>
      <c r="H9" s="2">
        <f>+B9-C9+'Junio 2022'!H9</f>
        <v>88</v>
      </c>
      <c r="I9" s="22">
        <f>+'Julio 2021'!H9</f>
        <v>79</v>
      </c>
      <c r="J9" s="18">
        <f t="shared" si="1"/>
        <v>11.39240506329114</v>
      </c>
    </row>
    <row r="10" spans="1:10" ht="13" x14ac:dyDescent="0.15">
      <c r="A10" s="1" t="s">
        <v>9</v>
      </c>
      <c r="B10" s="2">
        <v>32</v>
      </c>
      <c r="C10" s="2">
        <f>+'Julio 2021'!B10</f>
        <v>52</v>
      </c>
      <c r="D10" s="18">
        <f t="shared" si="3"/>
        <v>-38.46153846153846</v>
      </c>
      <c r="E10" s="2">
        <f>+B10+'Junio 2022'!E10</f>
        <v>227</v>
      </c>
      <c r="F10" s="2">
        <f>+C10+'Junio 2022'!F10</f>
        <v>332</v>
      </c>
      <c r="G10" s="18">
        <f t="shared" si="0"/>
        <v>-31.626506024096386</v>
      </c>
      <c r="H10" s="2">
        <f>+B10-C10+'Junio 2022'!H10</f>
        <v>429</v>
      </c>
      <c r="I10" s="22">
        <f>+'Julio 2021'!H10</f>
        <v>582</v>
      </c>
      <c r="J10" s="18">
        <f t="shared" si="1"/>
        <v>-26.288659793814432</v>
      </c>
    </row>
    <row r="11" spans="1:10" ht="13" x14ac:dyDescent="0.15">
      <c r="A11" s="1" t="s">
        <v>10</v>
      </c>
      <c r="B11" s="2">
        <v>27</v>
      </c>
      <c r="C11" s="2">
        <f>+'Julio 2021'!B11</f>
        <v>63</v>
      </c>
      <c r="D11" s="18">
        <f t="shared" si="3"/>
        <v>-57.142857142857146</v>
      </c>
      <c r="E11" s="2">
        <f>+B11+'Junio 2022'!E11</f>
        <v>320</v>
      </c>
      <c r="F11" s="2">
        <f>+C11+'Junio 2022'!F11</f>
        <v>401</v>
      </c>
      <c r="G11" s="18">
        <f t="shared" si="0"/>
        <v>-20.199501246882793</v>
      </c>
      <c r="H11" s="2">
        <f>+B11-C11+'Junio 2022'!H11</f>
        <v>542</v>
      </c>
      <c r="I11" s="22">
        <f>+'Julio 2021'!H11</f>
        <v>677</v>
      </c>
      <c r="J11" s="18">
        <f t="shared" si="1"/>
        <v>-19.940915805022158</v>
      </c>
    </row>
    <row r="12" spans="1:10" ht="13" x14ac:dyDescent="0.15">
      <c r="A12" s="1" t="s">
        <v>11</v>
      </c>
      <c r="B12" s="2">
        <v>82</v>
      </c>
      <c r="C12" s="2">
        <f>+'Julio 2021'!B12</f>
        <v>126</v>
      </c>
      <c r="D12" s="18">
        <f t="shared" si="3"/>
        <v>-34.920634920634917</v>
      </c>
      <c r="E12" s="2">
        <f>+B12+'Junio 2022'!E12</f>
        <v>815</v>
      </c>
      <c r="F12" s="2">
        <f>+C12+'Junio 2022'!F12</f>
        <v>1067</v>
      </c>
      <c r="G12" s="18">
        <f t="shared" si="0"/>
        <v>-23.617619493908155</v>
      </c>
      <c r="H12" s="2">
        <f>+B12-C12+'Junio 2022'!H12</f>
        <v>1562</v>
      </c>
      <c r="I12" s="22">
        <f>+'Julio 2021'!H12</f>
        <v>1838</v>
      </c>
      <c r="J12" s="18">
        <f t="shared" si="1"/>
        <v>-15.016322089227421</v>
      </c>
    </row>
    <row r="13" spans="1:10" x14ac:dyDescent="0.15">
      <c r="A13" s="8" t="s">
        <v>2</v>
      </c>
      <c r="B13" s="6">
        <f>SUM(B8:B12)</f>
        <v>162</v>
      </c>
      <c r="C13" s="6">
        <f>SUM(C8:C12)</f>
        <v>256</v>
      </c>
      <c r="D13" s="7">
        <f t="shared" si="3"/>
        <v>-36.71875</v>
      </c>
      <c r="E13" s="6">
        <f>SUM(E8:E12)</f>
        <v>1527</v>
      </c>
      <c r="F13" s="6">
        <f>SUM(F8:F12)</f>
        <v>1880</v>
      </c>
      <c r="G13" s="7">
        <f t="shared" si="0"/>
        <v>-18.776595744680851</v>
      </c>
      <c r="H13" s="6">
        <f>SUM(H8:H12)</f>
        <v>2796</v>
      </c>
      <c r="I13" s="6">
        <f>SUM(I8:I12)</f>
        <v>3231</v>
      </c>
      <c r="J13" s="7">
        <f t="shared" si="1"/>
        <v>-13.463324048282265</v>
      </c>
    </row>
    <row r="14" spans="1:10" ht="13" x14ac:dyDescent="0.15">
      <c r="A14" s="1" t="s">
        <v>12</v>
      </c>
      <c r="B14" s="2">
        <v>76</v>
      </c>
      <c r="C14" s="2">
        <f>+'Julio 2021'!B14</f>
        <v>107</v>
      </c>
      <c r="D14" s="18">
        <f t="shared" si="3"/>
        <v>-28.971962616822431</v>
      </c>
      <c r="E14" s="2">
        <f>+B14+'Junio 2022'!E14</f>
        <v>708</v>
      </c>
      <c r="F14" s="2">
        <f>+C14+'Junio 2022'!F14</f>
        <v>806</v>
      </c>
      <c r="G14" s="18">
        <f t="shared" si="0"/>
        <v>-12.158808933002481</v>
      </c>
      <c r="H14" s="2">
        <f>+B14-C14+'Junio 2022'!H14</f>
        <v>1272</v>
      </c>
      <c r="I14" s="22">
        <f>+'Julio 2021'!H14</f>
        <v>1347</v>
      </c>
      <c r="J14" s="18">
        <f t="shared" si="1"/>
        <v>-5.5679287305122491</v>
      </c>
    </row>
    <row r="15" spans="1:10" ht="13" x14ac:dyDescent="0.15">
      <c r="A15" s="1" t="s">
        <v>13</v>
      </c>
      <c r="B15" s="2">
        <v>44</v>
      </c>
      <c r="C15" s="2">
        <f>+'Julio 2021'!B15</f>
        <v>62</v>
      </c>
      <c r="D15" s="18">
        <f t="shared" si="3"/>
        <v>-29.032258064516128</v>
      </c>
      <c r="E15" s="2">
        <f>+B15+'Junio 2022'!E15</f>
        <v>421</v>
      </c>
      <c r="F15" s="2">
        <f>+C15+'Junio 2022'!F15</f>
        <v>544</v>
      </c>
      <c r="G15" s="18">
        <f t="shared" si="0"/>
        <v>-22.610294117647058</v>
      </c>
      <c r="H15" s="2">
        <f>+B15-C15+'Junio 2022'!H15</f>
        <v>878</v>
      </c>
      <c r="I15" s="22">
        <f>+'Julio 2021'!H15</f>
        <v>1045</v>
      </c>
      <c r="J15" s="18">
        <f t="shared" si="1"/>
        <v>-15.980861244019138</v>
      </c>
    </row>
    <row r="16" spans="1:10" ht="13" x14ac:dyDescent="0.15">
      <c r="A16" s="1" t="s">
        <v>14</v>
      </c>
      <c r="B16" s="2">
        <v>23</v>
      </c>
      <c r="C16" s="2">
        <f>+'Julio 2021'!B16</f>
        <v>30</v>
      </c>
      <c r="D16" s="18">
        <f t="shared" si="3"/>
        <v>-23.333333333333332</v>
      </c>
      <c r="E16" s="2">
        <f>+B16+'Junio 2022'!E16</f>
        <v>185</v>
      </c>
      <c r="F16" s="2">
        <f>+C16+'Junio 2022'!F16</f>
        <v>218</v>
      </c>
      <c r="G16" s="18">
        <f t="shared" si="0"/>
        <v>-15.137614678899082</v>
      </c>
      <c r="H16" s="2">
        <f>+B16-C16+'Junio 2022'!H16</f>
        <v>379</v>
      </c>
      <c r="I16" s="22">
        <f>+'Julio 2021'!H16</f>
        <v>436</v>
      </c>
      <c r="J16" s="18">
        <f t="shared" si="1"/>
        <v>-13.073394495412844</v>
      </c>
    </row>
    <row r="17" spans="1:10" ht="13" x14ac:dyDescent="0.15">
      <c r="A17" s="1" t="s">
        <v>15</v>
      </c>
      <c r="B17" s="2">
        <v>34</v>
      </c>
      <c r="C17" s="2">
        <f>+'Julio 2021'!B17</f>
        <v>29</v>
      </c>
      <c r="D17" s="18">
        <f t="shared" si="3"/>
        <v>17.241379310344829</v>
      </c>
      <c r="E17" s="2">
        <f>+B17+'Junio 2022'!E17</f>
        <v>239</v>
      </c>
      <c r="F17" s="2">
        <f>+C17+'Junio 2022'!F17</f>
        <v>246</v>
      </c>
      <c r="G17" s="18">
        <f t="shared" si="0"/>
        <v>-2.845528455284553</v>
      </c>
      <c r="H17" s="2">
        <f>+B17-C17+'Junio 2022'!H17</f>
        <v>477</v>
      </c>
      <c r="I17" s="22">
        <f>+'Julio 2021'!H17</f>
        <v>425</v>
      </c>
      <c r="J17" s="18">
        <f t="shared" si="1"/>
        <v>12.235294117647058</v>
      </c>
    </row>
    <row r="18" spans="1:10" ht="13" x14ac:dyDescent="0.15">
      <c r="A18" s="1" t="s">
        <v>29</v>
      </c>
      <c r="B18" s="2">
        <v>28</v>
      </c>
      <c r="C18" s="2">
        <f>+'Julio 2021'!B18</f>
        <v>29</v>
      </c>
      <c r="D18" s="18">
        <f t="shared" si="3"/>
        <v>-3.4482758620689653</v>
      </c>
      <c r="E18" s="2">
        <f>+B18+'Junio 2022'!E18</f>
        <v>242</v>
      </c>
      <c r="F18" s="2">
        <f>+C18+'Junio 2022'!F18</f>
        <v>261</v>
      </c>
      <c r="G18" s="18">
        <f t="shared" si="0"/>
        <v>-7.2796934865900385</v>
      </c>
      <c r="H18" s="2">
        <f>+B18-C18+'Junio 2022'!H18</f>
        <v>436</v>
      </c>
      <c r="I18" s="22">
        <f>+'Julio 2021'!H18</f>
        <v>458</v>
      </c>
      <c r="J18" s="18">
        <f t="shared" si="1"/>
        <v>-4.8034934497816595</v>
      </c>
    </row>
    <row r="19" spans="1:10" x14ac:dyDescent="0.15">
      <c r="A19" s="8" t="s">
        <v>3</v>
      </c>
      <c r="B19" s="6">
        <f>SUM(B14:B18)</f>
        <v>205</v>
      </c>
      <c r="C19" s="6">
        <f>SUM(C14:C18)</f>
        <v>257</v>
      </c>
      <c r="D19" s="7">
        <f t="shared" si="3"/>
        <v>-20.233463035019454</v>
      </c>
      <c r="E19" s="6">
        <f>SUM(E14:E18)</f>
        <v>1795</v>
      </c>
      <c r="F19" s="6">
        <f>SUM(F14:F18)</f>
        <v>2075</v>
      </c>
      <c r="G19" s="7">
        <f t="shared" si="0"/>
        <v>-13.493975903614459</v>
      </c>
      <c r="H19" s="6">
        <f>SUM(H14:H18)</f>
        <v>3442</v>
      </c>
      <c r="I19" s="6">
        <f>SUM(I14:I18)</f>
        <v>3711</v>
      </c>
      <c r="J19" s="7">
        <f t="shared" si="1"/>
        <v>-7.2487200215575314</v>
      </c>
    </row>
    <row r="20" spans="1:10" ht="13" x14ac:dyDescent="0.15">
      <c r="A20" s="1" t="s">
        <v>16</v>
      </c>
      <c r="B20" s="2">
        <v>36</v>
      </c>
      <c r="C20" s="2">
        <f>+'Julio 2021'!B20</f>
        <v>35</v>
      </c>
      <c r="D20" s="18">
        <f t="shared" si="3"/>
        <v>2.8571428571428572</v>
      </c>
      <c r="E20" s="2">
        <f>+B20+'Junio 2022'!E20</f>
        <v>204</v>
      </c>
      <c r="F20" s="2">
        <f>+C20+'Junio 2022'!F20</f>
        <v>238</v>
      </c>
      <c r="G20" s="18">
        <f t="shared" si="0"/>
        <v>-14.285714285714286</v>
      </c>
      <c r="H20" s="2">
        <f>+B20-C20+'Junio 2022'!H20</f>
        <v>385</v>
      </c>
      <c r="I20" s="22">
        <f>+'Julio 2021'!H20</f>
        <v>477</v>
      </c>
      <c r="J20" s="18">
        <f t="shared" si="1"/>
        <v>-19.287211740041929</v>
      </c>
    </row>
    <row r="21" spans="1:10" ht="13" x14ac:dyDescent="0.15">
      <c r="A21" s="1" t="s">
        <v>17</v>
      </c>
      <c r="B21" s="2">
        <v>12</v>
      </c>
      <c r="C21" s="2">
        <f>+'Julio 2021'!B21</f>
        <v>14</v>
      </c>
      <c r="D21" s="18">
        <f t="shared" si="3"/>
        <v>-14.285714285714286</v>
      </c>
      <c r="E21" s="2">
        <f>+B21+'Junio 2022'!E21</f>
        <v>78</v>
      </c>
      <c r="F21" s="2">
        <f>+C21+'Junio 2022'!F21</f>
        <v>156</v>
      </c>
      <c r="G21" s="18">
        <f t="shared" si="0"/>
        <v>-50</v>
      </c>
      <c r="H21" s="2">
        <f>+B21-C21+'Junio 2022'!H21</f>
        <v>173</v>
      </c>
      <c r="I21" s="22">
        <f>+'Julio 2021'!H21</f>
        <v>308</v>
      </c>
      <c r="J21" s="18">
        <f t="shared" si="1"/>
        <v>-43.831168831168831</v>
      </c>
    </row>
    <row r="22" spans="1:10" ht="13" x14ac:dyDescent="0.15">
      <c r="A22" s="1" t="s">
        <v>19</v>
      </c>
      <c r="B22" s="2">
        <v>27</v>
      </c>
      <c r="C22" s="2">
        <f>+'Julio 2021'!B22</f>
        <v>27</v>
      </c>
      <c r="D22" s="18">
        <f t="shared" si="3"/>
        <v>0</v>
      </c>
      <c r="E22" s="2">
        <f>+B22+'Junio 2022'!E22</f>
        <v>186</v>
      </c>
      <c r="F22" s="2">
        <f>+C22+'Junio 2022'!F22</f>
        <v>164</v>
      </c>
      <c r="G22" s="18">
        <f t="shared" si="0"/>
        <v>13.414634146341463</v>
      </c>
      <c r="H22" s="2">
        <f>+B22-C22+'Junio 2022'!H22</f>
        <v>383</v>
      </c>
      <c r="I22" s="22">
        <f>+'Julio 2021'!H22</f>
        <v>258</v>
      </c>
      <c r="J22" s="18">
        <f t="shared" si="1"/>
        <v>48.449612403100772</v>
      </c>
    </row>
    <row r="23" spans="1:10" ht="13" x14ac:dyDescent="0.15">
      <c r="A23" s="1" t="s">
        <v>18</v>
      </c>
      <c r="B23" s="2">
        <v>4</v>
      </c>
      <c r="C23" s="2">
        <f>+'Julio 2021'!B23</f>
        <v>12</v>
      </c>
      <c r="D23" s="18">
        <f t="shared" si="3"/>
        <v>-66.666666666666671</v>
      </c>
      <c r="E23" s="2">
        <f>+B23+'Junio 2022'!E23</f>
        <v>62</v>
      </c>
      <c r="F23" s="2">
        <f>+C23+'Junio 2022'!F23</f>
        <v>84</v>
      </c>
      <c r="G23" s="18">
        <f t="shared" si="0"/>
        <v>-26.19047619047619</v>
      </c>
      <c r="H23" s="2">
        <f>+B23-C23+'Junio 2022'!H23</f>
        <v>120</v>
      </c>
      <c r="I23" s="22">
        <f>+'Julio 2021'!H23</f>
        <v>152</v>
      </c>
      <c r="J23" s="18">
        <f t="shared" si="1"/>
        <v>-21.05263157894737</v>
      </c>
    </row>
    <row r="24" spans="1:10" ht="13" x14ac:dyDescent="0.15">
      <c r="A24" s="1" t="s">
        <v>20</v>
      </c>
      <c r="B24" s="2">
        <v>13</v>
      </c>
      <c r="C24" s="2">
        <f>+'Julio 2021'!B24</f>
        <v>28</v>
      </c>
      <c r="D24" s="18">
        <f t="shared" si="3"/>
        <v>-53.571428571428569</v>
      </c>
      <c r="E24" s="2">
        <f>+B24+'Junio 2022'!E24</f>
        <v>140</v>
      </c>
      <c r="F24" s="2">
        <f>+C24+'Junio 2022'!F24</f>
        <v>231</v>
      </c>
      <c r="G24" s="18">
        <f t="shared" si="0"/>
        <v>-39.393939393939391</v>
      </c>
      <c r="H24" s="2">
        <f>+B24-C24+'Junio 2022'!H24</f>
        <v>345</v>
      </c>
      <c r="I24" s="22">
        <f>+'Julio 2021'!H24</f>
        <v>399</v>
      </c>
      <c r="J24" s="18">
        <f t="shared" si="1"/>
        <v>-13.533834586466165</v>
      </c>
    </row>
    <row r="25" spans="1:10" ht="13" x14ac:dyDescent="0.15">
      <c r="A25" s="1" t="s">
        <v>22</v>
      </c>
      <c r="B25" s="2">
        <v>68</v>
      </c>
      <c r="C25" s="2">
        <f>+'Julio 2021'!B25</f>
        <v>44</v>
      </c>
      <c r="D25" s="18">
        <f t="shared" si="3"/>
        <v>54.545454545454547</v>
      </c>
      <c r="E25" s="2">
        <f>+B25+'Junio 2022'!E25</f>
        <v>363</v>
      </c>
      <c r="F25" s="2">
        <f>+C25+'Junio 2022'!F25</f>
        <v>354</v>
      </c>
      <c r="G25" s="18">
        <f t="shared" si="0"/>
        <v>2.5423728813559321</v>
      </c>
      <c r="H25" s="2">
        <f>+B25-C25+'Junio 2022'!H25</f>
        <v>740</v>
      </c>
      <c r="I25" s="22">
        <f>+'Julio 2021'!H25</f>
        <v>653</v>
      </c>
      <c r="J25" s="18">
        <f t="shared" si="1"/>
        <v>13.323124042879019</v>
      </c>
    </row>
    <row r="26" spans="1:10" ht="13" x14ac:dyDescent="0.15">
      <c r="A26" s="1" t="s">
        <v>21</v>
      </c>
      <c r="B26" s="2">
        <v>14</v>
      </c>
      <c r="C26" s="2">
        <f>+'Julio 2021'!B26</f>
        <v>17</v>
      </c>
      <c r="D26" s="18">
        <f t="shared" si="3"/>
        <v>-17.647058823529413</v>
      </c>
      <c r="E26" s="2">
        <f>+B26+'Junio 2022'!E26</f>
        <v>120</v>
      </c>
      <c r="F26" s="2">
        <f>+C26+'Junio 2022'!F26</f>
        <v>126</v>
      </c>
      <c r="G26" s="18">
        <f t="shared" si="0"/>
        <v>-4.7619047619047619</v>
      </c>
      <c r="H26" s="2">
        <f>+B26-C26+'Junio 2022'!H26</f>
        <v>215</v>
      </c>
      <c r="I26" s="22">
        <f>+'Julio 2021'!H26</f>
        <v>216</v>
      </c>
      <c r="J26" s="18">
        <f t="shared" si="1"/>
        <v>-0.46296296296296297</v>
      </c>
    </row>
    <row r="27" spans="1:10" ht="13" x14ac:dyDescent="0.15">
      <c r="A27" s="1" t="s">
        <v>28</v>
      </c>
      <c r="B27" s="2">
        <v>20</v>
      </c>
      <c r="C27" s="2">
        <f>+'Julio 2021'!B27</f>
        <v>17</v>
      </c>
      <c r="D27" s="18">
        <f t="shared" si="3"/>
        <v>17.647058823529413</v>
      </c>
      <c r="E27" s="2">
        <f>+B27+'Junio 2022'!E27</f>
        <v>99</v>
      </c>
      <c r="F27" s="2">
        <f>+C27+'Junio 2022'!F27</f>
        <v>115</v>
      </c>
      <c r="G27" s="18">
        <f t="shared" si="0"/>
        <v>-13.913043478260869</v>
      </c>
      <c r="H27" s="2">
        <f>+B27-C27+'Junio 2022'!H27</f>
        <v>206</v>
      </c>
      <c r="I27" s="22">
        <f>+'Julio 2021'!H27</f>
        <v>226</v>
      </c>
      <c r="J27" s="18">
        <f t="shared" si="1"/>
        <v>-8.8495575221238933</v>
      </c>
    </row>
    <row r="28" spans="1:10" x14ac:dyDescent="0.15">
      <c r="A28" s="8" t="s">
        <v>30</v>
      </c>
      <c r="B28" s="6">
        <f>SUM(B20:B27)</f>
        <v>194</v>
      </c>
      <c r="C28" s="6">
        <f>SUM(C20:C27)</f>
        <v>194</v>
      </c>
      <c r="D28" s="7">
        <f>+(B28-C28)*100/C28</f>
        <v>0</v>
      </c>
      <c r="E28" s="6">
        <f>SUM(E20:E27)</f>
        <v>1252</v>
      </c>
      <c r="F28" s="6">
        <f>SUM(F20:F27)</f>
        <v>1468</v>
      </c>
      <c r="G28" s="7">
        <f>+(E28-F28)*100/F28</f>
        <v>-14.713896457765667</v>
      </c>
      <c r="H28" s="6">
        <f>SUM(H20:H27)</f>
        <v>2567</v>
      </c>
      <c r="I28" s="6">
        <f>SUM(I20:I27)</f>
        <v>2689</v>
      </c>
      <c r="J28" s="7">
        <f>+(H28-I28)*100/I28</f>
        <v>-4.5370026031982151</v>
      </c>
    </row>
    <row r="29" spans="1:10" ht="14" x14ac:dyDescent="0.15">
      <c r="A29" s="16" t="s">
        <v>27</v>
      </c>
      <c r="B29" s="14">
        <f>+B7+B13+B19+B28</f>
        <v>623</v>
      </c>
      <c r="C29" s="14">
        <f>+C7+C13+C19+C28</f>
        <v>796</v>
      </c>
      <c r="D29" s="15">
        <f>+(B29-C29)*100/C29</f>
        <v>-21.733668341708544</v>
      </c>
      <c r="E29" s="14">
        <f t="shared" ref="E29:I29" si="4">+E7+E13+E19+E28</f>
        <v>5070</v>
      </c>
      <c r="F29" s="14">
        <f t="shared" si="4"/>
        <v>6140</v>
      </c>
      <c r="G29" s="15">
        <f>+(E29-F29)*100/F29</f>
        <v>-17.426710097719869</v>
      </c>
      <c r="H29" s="14">
        <f t="shared" si="4"/>
        <v>9804</v>
      </c>
      <c r="I29" s="14">
        <f t="shared" si="4"/>
        <v>10968</v>
      </c>
      <c r="J29" s="15">
        <f>+(H29-I29)*100/I29</f>
        <v>-10.612691466083151</v>
      </c>
    </row>
    <row r="30" spans="1:10" x14ac:dyDescent="0.15">
      <c r="A30" s="13" t="s">
        <v>31</v>
      </c>
      <c r="B30" s="13">
        <f>+B29-B7</f>
        <v>561</v>
      </c>
      <c r="C30" s="13">
        <f>+C29-C7</f>
        <v>707</v>
      </c>
      <c r="D30" s="12">
        <f>+(B30-C30)*100/C30</f>
        <v>-20.650636492220652</v>
      </c>
      <c r="E30" s="13">
        <f t="shared" ref="E30:I30" si="5">+E29-E7</f>
        <v>4574</v>
      </c>
      <c r="F30" s="13">
        <f t="shared" si="5"/>
        <v>5423</v>
      </c>
      <c r="G30" s="12">
        <f>+(E30-F30)*100/F30</f>
        <v>-15.655541213350544</v>
      </c>
      <c r="H30" s="13">
        <f t="shared" si="5"/>
        <v>8805</v>
      </c>
      <c r="I30" s="13">
        <f t="shared" si="5"/>
        <v>9631</v>
      </c>
      <c r="J30" s="12">
        <f>+(H30-I30)*100/I30</f>
        <v>-8.5764718097809158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B7" formulaRange="1"/>
    <ignoredError sqref="D7 D19 D28:D30 G7:G30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81B1-5F0D-9F49-ABAB-5B91683848C4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58</v>
      </c>
      <c r="C4" s="2">
        <f>+'Junio 2021'!B4</f>
        <v>44</v>
      </c>
      <c r="D4" s="18">
        <f>+(B4-C4)*100/C4</f>
        <v>31.818181818181817</v>
      </c>
      <c r="E4" s="2">
        <f>+B4+'Mayo 2022'!E4</f>
        <v>268</v>
      </c>
      <c r="F4" s="2">
        <f>+C4+'Mayo 2022'!F4</f>
        <v>226</v>
      </c>
      <c r="G4" s="18">
        <f t="shared" ref="G4:G27" si="0">+(E4-F4)*100/F4</f>
        <v>18.584070796460178</v>
      </c>
      <c r="H4" s="2">
        <f>+B4-C4+'Mayo 2022'!H4</f>
        <v>554</v>
      </c>
      <c r="I4" s="22">
        <f>+'Junio 2021'!H4</f>
        <v>479</v>
      </c>
      <c r="J4" s="18">
        <f t="shared" ref="J4:J27" si="1">+(H4-I4)*100/I4</f>
        <v>15.657620041753653</v>
      </c>
    </row>
    <row r="5" spans="1:10" ht="13" x14ac:dyDescent="0.15">
      <c r="A5" s="1" t="s">
        <v>5</v>
      </c>
      <c r="B5" s="2">
        <v>5</v>
      </c>
      <c r="C5" s="2">
        <f>+'Junio 2021'!B5</f>
        <v>23</v>
      </c>
      <c r="D5" s="18">
        <f t="shared" ref="D5:D6" si="2">+(B5-C5)*100/C5</f>
        <v>-78.260869565217391</v>
      </c>
      <c r="E5" s="2">
        <f>+B5+'Mayo 2022'!E5</f>
        <v>53</v>
      </c>
      <c r="F5" s="2">
        <f>+C5+'Mayo 2022'!F5</f>
        <v>136</v>
      </c>
      <c r="G5" s="18">
        <f t="shared" si="0"/>
        <v>-61.029411764705884</v>
      </c>
      <c r="H5" s="2">
        <f>+B5-C5+'Mayo 2022'!H5</f>
        <v>142</v>
      </c>
      <c r="I5" s="22">
        <f>+'Junio 2021'!H5</f>
        <v>306</v>
      </c>
      <c r="J5" s="18">
        <f t="shared" si="1"/>
        <v>-53.594771241830067</v>
      </c>
    </row>
    <row r="6" spans="1:10" ht="13" x14ac:dyDescent="0.15">
      <c r="A6" s="1" t="s">
        <v>6</v>
      </c>
      <c r="B6" s="2">
        <v>15</v>
      </c>
      <c r="C6" s="2">
        <f>+'Junio 2021'!B6</f>
        <v>41</v>
      </c>
      <c r="D6" s="18">
        <f t="shared" si="2"/>
        <v>-63.414634146341463</v>
      </c>
      <c r="E6" s="2">
        <f>+B6+'Mayo 2022'!E6</f>
        <v>113</v>
      </c>
      <c r="F6" s="2">
        <f>+C6+'Mayo 2022'!F6</f>
        <v>266</v>
      </c>
      <c r="G6" s="18">
        <f t="shared" si="0"/>
        <v>-57.518796992481199</v>
      </c>
      <c r="H6" s="2">
        <f>+B6-C6+'Mayo 2022'!H6</f>
        <v>330</v>
      </c>
      <c r="I6" s="22">
        <f>+'Junio 2021'!H6</f>
        <v>587</v>
      </c>
      <c r="J6" s="18">
        <f t="shared" si="1"/>
        <v>-43.781942078364565</v>
      </c>
    </row>
    <row r="7" spans="1:10" x14ac:dyDescent="0.15">
      <c r="A7" s="8" t="s">
        <v>1</v>
      </c>
      <c r="B7" s="6">
        <f>SUM(B4:B6)</f>
        <v>78</v>
      </c>
      <c r="C7" s="6">
        <f>SUM(C4:C6)</f>
        <v>108</v>
      </c>
      <c r="D7" s="7">
        <f>+(B7-C7)*100/C7</f>
        <v>-27.777777777777779</v>
      </c>
      <c r="E7" s="6">
        <f>SUM(E4:E6)</f>
        <v>434</v>
      </c>
      <c r="F7" s="6">
        <f>SUM(F4:F6)</f>
        <v>628</v>
      </c>
      <c r="G7" s="7">
        <f t="shared" si="0"/>
        <v>-30.891719745222929</v>
      </c>
      <c r="H7" s="6">
        <f>SUM(H4:H6)</f>
        <v>1026</v>
      </c>
      <c r="I7" s="6">
        <f>SUM(I4:I6)</f>
        <v>1372</v>
      </c>
      <c r="J7" s="7">
        <f t="shared" si="1"/>
        <v>-25.218658892128278</v>
      </c>
    </row>
    <row r="8" spans="1:10" ht="13" x14ac:dyDescent="0.15">
      <c r="A8" s="1" t="s">
        <v>7</v>
      </c>
      <c r="B8" s="2">
        <v>16</v>
      </c>
      <c r="C8" s="2">
        <f>+'Junio 2021'!B8</f>
        <v>5</v>
      </c>
      <c r="D8" s="18">
        <f t="shared" ref="D8:D27" si="3">+(B8-C8)*100/C8</f>
        <v>220</v>
      </c>
      <c r="E8" s="2">
        <f>+B8+'Mayo 2022'!E8</f>
        <v>93</v>
      </c>
      <c r="F8" s="2">
        <f>+C8+'Mayo 2022'!F8</f>
        <v>26</v>
      </c>
      <c r="G8" s="18">
        <f t="shared" si="0"/>
        <v>257.69230769230768</v>
      </c>
      <c r="H8" s="2">
        <f>+B8-C8+'Mayo 2022'!H8</f>
        <v>175</v>
      </c>
      <c r="I8" s="22">
        <f>+'Junio 2021'!H8</f>
        <v>44</v>
      </c>
      <c r="J8" s="18">
        <f t="shared" si="1"/>
        <v>297.72727272727275</v>
      </c>
    </row>
    <row r="9" spans="1:10" ht="13" x14ac:dyDescent="0.15">
      <c r="A9" s="1" t="s">
        <v>8</v>
      </c>
      <c r="B9" s="2">
        <v>11</v>
      </c>
      <c r="C9" s="2">
        <f>+'Junio 2021'!B9</f>
        <v>5</v>
      </c>
      <c r="D9" s="18">
        <f t="shared" si="3"/>
        <v>120</v>
      </c>
      <c r="E9" s="2">
        <f>+B9+'Mayo 2022'!E9</f>
        <v>51</v>
      </c>
      <c r="F9" s="2">
        <f>+C9+'Mayo 2022'!F9</f>
        <v>39</v>
      </c>
      <c r="G9" s="18">
        <f t="shared" si="0"/>
        <v>30.76923076923077</v>
      </c>
      <c r="H9" s="2">
        <f>+B9-C9+'Mayo 2022'!H9</f>
        <v>82</v>
      </c>
      <c r="I9" s="22">
        <f>+'Junio 2021'!H9</f>
        <v>93</v>
      </c>
      <c r="J9" s="18">
        <f t="shared" si="1"/>
        <v>-11.827956989247312</v>
      </c>
    </row>
    <row r="10" spans="1:10" ht="13" x14ac:dyDescent="0.15">
      <c r="A10" s="1" t="s">
        <v>9</v>
      </c>
      <c r="B10" s="2">
        <v>48</v>
      </c>
      <c r="C10" s="2">
        <f>+'Junio 2021'!B10</f>
        <v>42</v>
      </c>
      <c r="D10" s="18">
        <f t="shared" si="3"/>
        <v>14.285714285714286</v>
      </c>
      <c r="E10" s="2">
        <f>+B10+'Mayo 2022'!E10</f>
        <v>195</v>
      </c>
      <c r="F10" s="2">
        <f>+C10+'Mayo 2022'!F10</f>
        <v>280</v>
      </c>
      <c r="G10" s="18">
        <f t="shared" si="0"/>
        <v>-30.357142857142858</v>
      </c>
      <c r="H10" s="2">
        <f>+B10-C10+'Mayo 2022'!H10</f>
        <v>449</v>
      </c>
      <c r="I10" s="22">
        <f>+'Junio 2021'!H10</f>
        <v>576</v>
      </c>
      <c r="J10" s="18">
        <f t="shared" si="1"/>
        <v>-22.048611111111111</v>
      </c>
    </row>
    <row r="11" spans="1:10" ht="13" x14ac:dyDescent="0.15">
      <c r="A11" s="1" t="s">
        <v>10</v>
      </c>
      <c r="B11" s="2">
        <v>58</v>
      </c>
      <c r="C11" s="2">
        <f>+'Junio 2021'!B11</f>
        <v>72</v>
      </c>
      <c r="D11" s="18">
        <f t="shared" si="3"/>
        <v>-19.444444444444443</v>
      </c>
      <c r="E11" s="2">
        <f>+B11+'Mayo 2022'!E11</f>
        <v>293</v>
      </c>
      <c r="F11" s="2">
        <f>+C11+'Mayo 2022'!F11</f>
        <v>338</v>
      </c>
      <c r="G11" s="18">
        <f t="shared" si="0"/>
        <v>-13.31360946745562</v>
      </c>
      <c r="H11" s="2">
        <f>+B11-C11+'Mayo 2022'!H11</f>
        <v>578</v>
      </c>
      <c r="I11" s="22">
        <f>+'Junio 2021'!H11</f>
        <v>671</v>
      </c>
      <c r="J11" s="18">
        <f t="shared" si="1"/>
        <v>-13.859910581222056</v>
      </c>
    </row>
    <row r="12" spans="1:10" ht="13" x14ac:dyDescent="0.15">
      <c r="A12" s="1" t="s">
        <v>11</v>
      </c>
      <c r="B12" s="2">
        <v>104</v>
      </c>
      <c r="C12" s="2">
        <f>+'Junio 2021'!B12</f>
        <v>176</v>
      </c>
      <c r="D12" s="18">
        <f t="shared" si="3"/>
        <v>-40.909090909090907</v>
      </c>
      <c r="E12" s="2">
        <f>+B12+'Mayo 2022'!E12</f>
        <v>733</v>
      </c>
      <c r="F12" s="2">
        <f>+C12+'Mayo 2022'!F12</f>
        <v>941</v>
      </c>
      <c r="G12" s="18">
        <f t="shared" si="0"/>
        <v>-22.104144527098832</v>
      </c>
      <c r="H12" s="2">
        <f>+B12-C12+'Mayo 2022'!H12</f>
        <v>1606</v>
      </c>
      <c r="I12" s="22">
        <f>+'Junio 2021'!H12</f>
        <v>1909</v>
      </c>
      <c r="J12" s="18">
        <f t="shared" si="1"/>
        <v>-15.872184389732844</v>
      </c>
    </row>
    <row r="13" spans="1:10" x14ac:dyDescent="0.15">
      <c r="A13" s="8" t="s">
        <v>2</v>
      </c>
      <c r="B13" s="6">
        <f>SUM(B8:B12)</f>
        <v>237</v>
      </c>
      <c r="C13" s="6">
        <f>SUM(C8:C12)</f>
        <v>300</v>
      </c>
      <c r="D13" s="7">
        <f t="shared" si="3"/>
        <v>-21</v>
      </c>
      <c r="E13" s="6">
        <f>SUM(E8:E12)</f>
        <v>1365</v>
      </c>
      <c r="F13" s="6">
        <f>SUM(F8:F12)</f>
        <v>1624</v>
      </c>
      <c r="G13" s="7">
        <f t="shared" si="0"/>
        <v>-15.948275862068966</v>
      </c>
      <c r="H13" s="6">
        <f>SUM(H8:H12)</f>
        <v>2890</v>
      </c>
      <c r="I13" s="6">
        <f>SUM(I8:I12)</f>
        <v>3293</v>
      </c>
      <c r="J13" s="7">
        <f t="shared" si="1"/>
        <v>-12.238080777406621</v>
      </c>
    </row>
    <row r="14" spans="1:10" ht="13" x14ac:dyDescent="0.15">
      <c r="A14" s="1" t="s">
        <v>12</v>
      </c>
      <c r="B14" s="2">
        <v>104</v>
      </c>
      <c r="C14" s="2">
        <f>+'Junio 2021'!B14</f>
        <v>150</v>
      </c>
      <c r="D14" s="18">
        <f t="shared" si="3"/>
        <v>-30.666666666666668</v>
      </c>
      <c r="E14" s="2">
        <f>+B14+'Mayo 2022'!E14</f>
        <v>632</v>
      </c>
      <c r="F14" s="2">
        <f>+C14+'Mayo 2022'!F14</f>
        <v>699</v>
      </c>
      <c r="G14" s="18">
        <f t="shared" si="0"/>
        <v>-9.585121602288984</v>
      </c>
      <c r="H14" s="2">
        <f>+B14-C14+'Mayo 2022'!H14</f>
        <v>1303</v>
      </c>
      <c r="I14" s="22">
        <f>+'Junio 2021'!H14</f>
        <v>1347</v>
      </c>
      <c r="J14" s="18">
        <f t="shared" si="1"/>
        <v>-3.2665181885671863</v>
      </c>
    </row>
    <row r="15" spans="1:10" ht="13" x14ac:dyDescent="0.15">
      <c r="A15" s="1" t="s">
        <v>13</v>
      </c>
      <c r="B15" s="2">
        <v>59</v>
      </c>
      <c r="C15" s="2">
        <f>+'Junio 2021'!B15</f>
        <v>100</v>
      </c>
      <c r="D15" s="18">
        <f t="shared" si="3"/>
        <v>-41</v>
      </c>
      <c r="E15" s="2">
        <f>+B15+'Mayo 2022'!E15</f>
        <v>377</v>
      </c>
      <c r="F15" s="2">
        <f>+C15+'Mayo 2022'!F15</f>
        <v>482</v>
      </c>
      <c r="G15" s="18">
        <f t="shared" si="0"/>
        <v>-21.784232365145229</v>
      </c>
      <c r="H15" s="2">
        <f>+B15-C15+'Mayo 2022'!H15</f>
        <v>896</v>
      </c>
      <c r="I15" s="22">
        <f>+'Junio 2021'!H15</f>
        <v>1074</v>
      </c>
      <c r="J15" s="18">
        <f t="shared" si="1"/>
        <v>-16.573556797020483</v>
      </c>
    </row>
    <row r="16" spans="1:10" ht="13" x14ac:dyDescent="0.15">
      <c r="A16" s="1" t="s">
        <v>14</v>
      </c>
      <c r="B16" s="2">
        <v>31</v>
      </c>
      <c r="C16" s="2">
        <f>+'Junio 2021'!B16</f>
        <v>41</v>
      </c>
      <c r="D16" s="18">
        <f t="shared" si="3"/>
        <v>-24.390243902439025</v>
      </c>
      <c r="E16" s="2">
        <f>+B16+'Mayo 2022'!E16</f>
        <v>162</v>
      </c>
      <c r="F16" s="2">
        <f>+C16+'Mayo 2022'!F16</f>
        <v>188</v>
      </c>
      <c r="G16" s="18">
        <f t="shared" si="0"/>
        <v>-13.829787234042554</v>
      </c>
      <c r="H16" s="2">
        <f>+B16-C16+'Mayo 2022'!H16</f>
        <v>386</v>
      </c>
      <c r="I16" s="22">
        <f>+'Junio 2021'!H16</f>
        <v>462</v>
      </c>
      <c r="J16" s="18">
        <f t="shared" si="1"/>
        <v>-16.450216450216452</v>
      </c>
    </row>
    <row r="17" spans="1:10" ht="13" x14ac:dyDescent="0.15">
      <c r="A17" s="1" t="s">
        <v>15</v>
      </c>
      <c r="B17" s="2">
        <v>48</v>
      </c>
      <c r="C17" s="2">
        <f>+'Junio 2021'!B17</f>
        <v>52</v>
      </c>
      <c r="D17" s="18">
        <f t="shared" si="3"/>
        <v>-7.6923076923076925</v>
      </c>
      <c r="E17" s="2">
        <f>+B17+'Mayo 2022'!E17</f>
        <v>205</v>
      </c>
      <c r="F17" s="2">
        <f>+C17+'Mayo 2022'!F17</f>
        <v>217</v>
      </c>
      <c r="G17" s="18">
        <f t="shared" si="0"/>
        <v>-5.5299539170506913</v>
      </c>
      <c r="H17" s="2">
        <f>+B17-C17+'Mayo 2022'!H17</f>
        <v>472</v>
      </c>
      <c r="I17" s="22">
        <f>+'Junio 2021'!H17</f>
        <v>418</v>
      </c>
      <c r="J17" s="18">
        <f t="shared" si="1"/>
        <v>12.918660287081339</v>
      </c>
    </row>
    <row r="18" spans="1:10" ht="13" x14ac:dyDescent="0.15">
      <c r="A18" s="1" t="s">
        <v>29</v>
      </c>
      <c r="B18" s="2">
        <v>47</v>
      </c>
      <c r="C18" s="2">
        <f>+'Junio 2021'!B18</f>
        <v>39</v>
      </c>
      <c r="D18" s="18">
        <f t="shared" si="3"/>
        <v>20.512820512820515</v>
      </c>
      <c r="E18" s="2">
        <f>+B18+'Mayo 2022'!E18</f>
        <v>214</v>
      </c>
      <c r="F18" s="2">
        <f>+C18+'Mayo 2022'!F18</f>
        <v>232</v>
      </c>
      <c r="G18" s="18">
        <f t="shared" si="0"/>
        <v>-7.7586206896551726</v>
      </c>
      <c r="H18" s="2">
        <f>+B18-C18+'Mayo 2022'!H18</f>
        <v>437</v>
      </c>
      <c r="I18" s="22">
        <f>+'Junio 2021'!H18</f>
        <v>456</v>
      </c>
      <c r="J18" s="18">
        <f t="shared" si="1"/>
        <v>-4.166666666666667</v>
      </c>
    </row>
    <row r="19" spans="1:10" x14ac:dyDescent="0.15">
      <c r="A19" s="8" t="s">
        <v>3</v>
      </c>
      <c r="B19" s="6">
        <f>SUM(B14:B18)</f>
        <v>289</v>
      </c>
      <c r="C19" s="6">
        <f>SUM(C14:C18)</f>
        <v>382</v>
      </c>
      <c r="D19" s="7">
        <f t="shared" si="3"/>
        <v>-24.345549738219894</v>
      </c>
      <c r="E19" s="6">
        <f>SUM(E14:E18)</f>
        <v>1590</v>
      </c>
      <c r="F19" s="6">
        <f>SUM(F14:F18)</f>
        <v>1818</v>
      </c>
      <c r="G19" s="7">
        <f t="shared" si="0"/>
        <v>-12.541254125412541</v>
      </c>
      <c r="H19" s="6">
        <f>SUM(H14:H18)</f>
        <v>3494</v>
      </c>
      <c r="I19" s="6">
        <f>SUM(I14:I18)</f>
        <v>3757</v>
      </c>
      <c r="J19" s="7">
        <f t="shared" si="1"/>
        <v>-7.0002661698163431</v>
      </c>
    </row>
    <row r="20" spans="1:10" ht="13" x14ac:dyDescent="0.15">
      <c r="A20" s="1" t="s">
        <v>16</v>
      </c>
      <c r="B20" s="2">
        <v>31</v>
      </c>
      <c r="C20" s="2">
        <f>+'Junio 2021'!B20</f>
        <v>34</v>
      </c>
      <c r="D20" s="18">
        <f t="shared" si="3"/>
        <v>-8.8235294117647065</v>
      </c>
      <c r="E20" s="2">
        <f>+B20+'Mayo 2022'!E20</f>
        <v>168</v>
      </c>
      <c r="F20" s="2">
        <f>+C20+'Mayo 2022'!F20</f>
        <v>203</v>
      </c>
      <c r="G20" s="18">
        <f t="shared" si="0"/>
        <v>-17.241379310344829</v>
      </c>
      <c r="H20" s="2">
        <f>+B20-C20+'Mayo 2022'!H20</f>
        <v>384</v>
      </c>
      <c r="I20" s="22">
        <f>+'Junio 2021'!H20</f>
        <v>473</v>
      </c>
      <c r="J20" s="18">
        <f t="shared" si="1"/>
        <v>-18.816067653276956</v>
      </c>
    </row>
    <row r="21" spans="1:10" ht="13" x14ac:dyDescent="0.15">
      <c r="A21" s="1" t="s">
        <v>17</v>
      </c>
      <c r="B21" s="2">
        <v>15</v>
      </c>
      <c r="C21" s="2">
        <f>+'Junio 2021'!B21</f>
        <v>17</v>
      </c>
      <c r="D21" s="18">
        <f t="shared" si="3"/>
        <v>-11.764705882352942</v>
      </c>
      <c r="E21" s="2">
        <f>+B21+'Mayo 2022'!E21</f>
        <v>66</v>
      </c>
      <c r="F21" s="2">
        <f>+C21+'Mayo 2022'!F21</f>
        <v>142</v>
      </c>
      <c r="G21" s="18">
        <f t="shared" si="0"/>
        <v>-53.521126760563384</v>
      </c>
      <c r="H21" s="2">
        <f>+B21-C21+'Mayo 2022'!H21</f>
        <v>175</v>
      </c>
      <c r="I21" s="22">
        <f>+'Junio 2021'!H21</f>
        <v>320</v>
      </c>
      <c r="J21" s="18">
        <f t="shared" si="1"/>
        <v>-45.3125</v>
      </c>
    </row>
    <row r="22" spans="1:10" ht="13" x14ac:dyDescent="0.15">
      <c r="A22" s="1" t="s">
        <v>19</v>
      </c>
      <c r="B22" s="2">
        <v>34</v>
      </c>
      <c r="C22" s="2">
        <f>+'Junio 2021'!B22</f>
        <v>28</v>
      </c>
      <c r="D22" s="18">
        <f t="shared" si="3"/>
        <v>21.428571428571427</v>
      </c>
      <c r="E22" s="2">
        <f>+B22+'Mayo 2022'!E22</f>
        <v>159</v>
      </c>
      <c r="F22" s="2">
        <f>+C22+'Mayo 2022'!F22</f>
        <v>137</v>
      </c>
      <c r="G22" s="18">
        <f t="shared" si="0"/>
        <v>16.058394160583941</v>
      </c>
      <c r="H22" s="2">
        <f>+B22-C22+'Mayo 2022'!H22</f>
        <v>383</v>
      </c>
      <c r="I22" s="22">
        <f>+'Junio 2021'!H22</f>
        <v>238</v>
      </c>
      <c r="J22" s="18">
        <f t="shared" si="1"/>
        <v>60.924369747899156</v>
      </c>
    </row>
    <row r="23" spans="1:10" ht="13" x14ac:dyDescent="0.15">
      <c r="A23" s="1" t="s">
        <v>18</v>
      </c>
      <c r="B23" s="2">
        <v>11</v>
      </c>
      <c r="C23" s="2">
        <f>+'Junio 2021'!B23</f>
        <v>11</v>
      </c>
      <c r="D23" s="18">
        <f t="shared" si="3"/>
        <v>0</v>
      </c>
      <c r="E23" s="2">
        <f>+B23+'Mayo 2022'!E23</f>
        <v>58</v>
      </c>
      <c r="F23" s="2">
        <f>+C23+'Mayo 2022'!F23</f>
        <v>72</v>
      </c>
      <c r="G23" s="18">
        <f t="shared" si="0"/>
        <v>-19.444444444444443</v>
      </c>
      <c r="H23" s="2">
        <f>+B23-C23+'Mayo 2022'!H23</f>
        <v>128</v>
      </c>
      <c r="I23" s="22">
        <f>+'Junio 2021'!H23</f>
        <v>154</v>
      </c>
      <c r="J23" s="18">
        <f t="shared" si="1"/>
        <v>-16.883116883116884</v>
      </c>
    </row>
    <row r="24" spans="1:10" ht="13" x14ac:dyDescent="0.15">
      <c r="A24" s="1" t="s">
        <v>20</v>
      </c>
      <c r="B24" s="2">
        <v>19</v>
      </c>
      <c r="C24" s="2">
        <f>+'Junio 2021'!B24</f>
        <v>35</v>
      </c>
      <c r="D24" s="18">
        <f t="shared" si="3"/>
        <v>-45.714285714285715</v>
      </c>
      <c r="E24" s="2">
        <f>+B24+'Mayo 2022'!E24</f>
        <v>127</v>
      </c>
      <c r="F24" s="2">
        <f>+C24+'Mayo 2022'!F24</f>
        <v>203</v>
      </c>
      <c r="G24" s="18">
        <f t="shared" si="0"/>
        <v>-37.438423645320199</v>
      </c>
      <c r="H24" s="2">
        <f>+B24-C24+'Mayo 2022'!H24</f>
        <v>360</v>
      </c>
      <c r="I24" s="22">
        <f>+'Junio 2021'!H24</f>
        <v>400</v>
      </c>
      <c r="J24" s="18">
        <f t="shared" si="1"/>
        <v>-10</v>
      </c>
    </row>
    <row r="25" spans="1:10" ht="13" x14ac:dyDescent="0.15">
      <c r="A25" s="1" t="s">
        <v>22</v>
      </c>
      <c r="B25" s="2">
        <v>50</v>
      </c>
      <c r="C25" s="2">
        <f>+'Junio 2021'!B25</f>
        <v>47</v>
      </c>
      <c r="D25" s="18">
        <f t="shared" si="3"/>
        <v>6.3829787234042552</v>
      </c>
      <c r="E25" s="2">
        <f>+B25+'Mayo 2022'!E25</f>
        <v>295</v>
      </c>
      <c r="F25" s="2">
        <f>+C25+'Mayo 2022'!F25</f>
        <v>310</v>
      </c>
      <c r="G25" s="18">
        <f t="shared" si="0"/>
        <v>-4.838709677419355</v>
      </c>
      <c r="H25" s="2">
        <f>+B25-C25+'Mayo 2022'!H25</f>
        <v>716</v>
      </c>
      <c r="I25" s="22">
        <f>+'Junio 2021'!H25</f>
        <v>653</v>
      </c>
      <c r="J25" s="18">
        <f t="shared" si="1"/>
        <v>9.6477794793261875</v>
      </c>
    </row>
    <row r="26" spans="1:10" ht="13" x14ac:dyDescent="0.15">
      <c r="A26" s="1" t="s">
        <v>21</v>
      </c>
      <c r="B26" s="2">
        <v>15</v>
      </c>
      <c r="C26" s="2">
        <f>+'Junio 2021'!B26</f>
        <v>15</v>
      </c>
      <c r="D26" s="18">
        <f t="shared" si="3"/>
        <v>0</v>
      </c>
      <c r="E26" s="2">
        <f>+B26+'Mayo 2022'!E26</f>
        <v>106</v>
      </c>
      <c r="F26" s="2">
        <f>+C26+'Mayo 2022'!F26</f>
        <v>109</v>
      </c>
      <c r="G26" s="18">
        <f t="shared" si="0"/>
        <v>-2.7522935779816513</v>
      </c>
      <c r="H26" s="2">
        <f>+B26-C26+'Mayo 2022'!H26</f>
        <v>218</v>
      </c>
      <c r="I26" s="22">
        <f>+'Junio 2021'!H26</f>
        <v>210</v>
      </c>
      <c r="J26" s="18">
        <f t="shared" si="1"/>
        <v>3.8095238095238093</v>
      </c>
    </row>
    <row r="27" spans="1:10" ht="13" x14ac:dyDescent="0.15">
      <c r="A27" s="1" t="s">
        <v>28</v>
      </c>
      <c r="B27" s="2">
        <v>22</v>
      </c>
      <c r="C27" s="2">
        <f>+'Junio 2021'!B27</f>
        <v>16</v>
      </c>
      <c r="D27" s="18">
        <f t="shared" si="3"/>
        <v>37.5</v>
      </c>
      <c r="E27" s="2">
        <f>+B27+'Mayo 2022'!E27</f>
        <v>79</v>
      </c>
      <c r="F27" s="2">
        <f>+C27+'Mayo 2022'!F27</f>
        <v>98</v>
      </c>
      <c r="G27" s="18">
        <f t="shared" si="0"/>
        <v>-19.387755102040817</v>
      </c>
      <c r="H27" s="2">
        <f>+B27-C27+'Mayo 2022'!H27</f>
        <v>203</v>
      </c>
      <c r="I27" s="22">
        <f>+'Junio 2021'!H27</f>
        <v>229</v>
      </c>
      <c r="J27" s="18">
        <f t="shared" si="1"/>
        <v>-11.353711790393014</v>
      </c>
    </row>
    <row r="28" spans="1:10" x14ac:dyDescent="0.15">
      <c r="A28" s="8" t="s">
        <v>30</v>
      </c>
      <c r="B28" s="6">
        <f>SUM(B20:B27)</f>
        <v>197</v>
      </c>
      <c r="C28" s="6">
        <f>SUM(C20:C27)</f>
        <v>203</v>
      </c>
      <c r="D28" s="7">
        <f>+(B28-C28)*100/C28</f>
        <v>-2.9556650246305418</v>
      </c>
      <c r="E28" s="6">
        <f>SUM(E20:E27)</f>
        <v>1058</v>
      </c>
      <c r="F28" s="6">
        <f>SUM(F20:F27)</f>
        <v>1274</v>
      </c>
      <c r="G28" s="7">
        <f>+(E28-F28)*100/F28</f>
        <v>-16.954474097331239</v>
      </c>
      <c r="H28" s="6">
        <f>SUM(H20:H27)</f>
        <v>2567</v>
      </c>
      <c r="I28" s="6">
        <f>SUM(I20:I27)</f>
        <v>2677</v>
      </c>
      <c r="J28" s="7">
        <f>+(H28-I28)*100/I28</f>
        <v>-4.1090773253642139</v>
      </c>
    </row>
    <row r="29" spans="1:10" ht="14" x14ac:dyDescent="0.15">
      <c r="A29" s="16" t="s">
        <v>27</v>
      </c>
      <c r="B29" s="14">
        <f>+B7+B13+B19+B28</f>
        <v>801</v>
      </c>
      <c r="C29" s="14">
        <f>+C7+C13+C19+C28</f>
        <v>993</v>
      </c>
      <c r="D29" s="15">
        <f>+(B29-C29)*100/C29</f>
        <v>-19.335347432024168</v>
      </c>
      <c r="E29" s="14">
        <f t="shared" ref="E29:I29" si="4">+E7+E13+E19+E28</f>
        <v>4447</v>
      </c>
      <c r="F29" s="14">
        <f t="shared" si="4"/>
        <v>5344</v>
      </c>
      <c r="G29" s="15">
        <f>+(E29-F29)*100/F29</f>
        <v>-16.785179640718564</v>
      </c>
      <c r="H29" s="14">
        <f t="shared" si="4"/>
        <v>9977</v>
      </c>
      <c r="I29" s="14">
        <f t="shared" si="4"/>
        <v>11099</v>
      </c>
      <c r="J29" s="15">
        <f>+(H29-I29)*100/I29</f>
        <v>-10.109018830525272</v>
      </c>
    </row>
    <row r="30" spans="1:10" x14ac:dyDescent="0.15">
      <c r="A30" s="13" t="s">
        <v>31</v>
      </c>
      <c r="B30" s="13">
        <f>+B29-B7</f>
        <v>723</v>
      </c>
      <c r="C30" s="13">
        <f>+C29-C7</f>
        <v>885</v>
      </c>
      <c r="D30" s="12">
        <f>+(B30-C30)*100/C30</f>
        <v>-18.305084745762713</v>
      </c>
      <c r="E30" s="13">
        <f t="shared" ref="E30:I30" si="5">+E29-E7</f>
        <v>4013</v>
      </c>
      <c r="F30" s="13">
        <f t="shared" si="5"/>
        <v>4716</v>
      </c>
      <c r="G30" s="12">
        <f>+(E30-F30)*100/F30</f>
        <v>-14.906700593723494</v>
      </c>
      <c r="H30" s="13">
        <f t="shared" si="5"/>
        <v>8951</v>
      </c>
      <c r="I30" s="13">
        <f t="shared" si="5"/>
        <v>9727</v>
      </c>
      <c r="J30" s="12">
        <f>+(H30-I30)*100/I30</f>
        <v>-7.9777937699187831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B7" formulaRange="1"/>
    <ignoredError sqref="D13 D7 G7 G13 G19 D19 D28:D30 G28:G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EDE7-B5C8-DC4C-AFEF-61BA0D550AB5}">
  <dimension ref="A2:J30"/>
  <sheetViews>
    <sheetView zoomScale="130" zoomScaleNormal="130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38</v>
      </c>
      <c r="C4" s="2">
        <f>+'Agosto 2023'!B4</f>
        <v>47</v>
      </c>
      <c r="D4" s="18">
        <f>+(B4-C4)*100/C4</f>
        <v>-19.148936170212767</v>
      </c>
      <c r="E4" s="2">
        <f>+B4+'Julio 2024'!E4</f>
        <v>486</v>
      </c>
      <c r="F4" s="2">
        <f>+C4+'Julio 2024'!F4</f>
        <v>382</v>
      </c>
      <c r="G4" s="18">
        <f t="shared" ref="G4:G27" si="0">+(E4-F4)*100/F4</f>
        <v>27.225130890052355</v>
      </c>
      <c r="H4" s="2">
        <f>+B4-C4+'Julio 2024'!H4</f>
        <v>719</v>
      </c>
      <c r="I4" s="22">
        <f>+'Agosto 2023'!H4</f>
        <v>586</v>
      </c>
      <c r="J4" s="18">
        <f t="shared" ref="J4:J27" si="1">+(H4-I4)*100/I4</f>
        <v>22.696245733788395</v>
      </c>
    </row>
    <row r="5" spans="1:10" ht="13" x14ac:dyDescent="0.15">
      <c r="A5" s="1" t="s">
        <v>5</v>
      </c>
      <c r="B5" s="2">
        <v>3</v>
      </c>
      <c r="C5" s="2">
        <f>+'Agosto 2023'!B5</f>
        <v>2</v>
      </c>
      <c r="D5" s="18">
        <f t="shared" ref="D5:D6" si="2">+(B5-C5)*100/C5</f>
        <v>50</v>
      </c>
      <c r="E5" s="2">
        <f>+B5+'Julio 2024'!E5</f>
        <v>79</v>
      </c>
      <c r="F5" s="2">
        <f>+C5+'Julio 2024'!F5</f>
        <v>85</v>
      </c>
      <c r="G5" s="18">
        <f t="shared" si="0"/>
        <v>-7.0588235294117645</v>
      </c>
      <c r="H5" s="2">
        <f>+B5-C5+'Julio 2024'!H5</f>
        <v>112</v>
      </c>
      <c r="I5" s="22">
        <f>+'Agosto 2023'!H5</f>
        <v>117</v>
      </c>
      <c r="J5" s="18">
        <f t="shared" si="1"/>
        <v>-4.2735042735042734</v>
      </c>
    </row>
    <row r="6" spans="1:10" ht="13" x14ac:dyDescent="0.15">
      <c r="A6" s="1" t="s">
        <v>6</v>
      </c>
      <c r="B6" s="2">
        <v>17</v>
      </c>
      <c r="C6" s="2">
        <f>+'Agosto 2023'!B6</f>
        <v>9</v>
      </c>
      <c r="D6" s="18">
        <f t="shared" si="2"/>
        <v>88.888888888888886</v>
      </c>
      <c r="E6" s="2">
        <f>+B6+'Julio 2024'!E6</f>
        <v>91</v>
      </c>
      <c r="F6" s="2">
        <f>+C6+'Julio 2024'!F6</f>
        <v>128</v>
      </c>
      <c r="G6" s="18">
        <f t="shared" si="0"/>
        <v>-28.90625</v>
      </c>
      <c r="H6" s="2">
        <f>+B6-C6+'Julio 2024'!H6</f>
        <v>123</v>
      </c>
      <c r="I6" s="22">
        <f>+'Agosto 2023'!H6</f>
        <v>208</v>
      </c>
      <c r="J6" s="18">
        <f t="shared" si="1"/>
        <v>-40.865384615384613</v>
      </c>
    </row>
    <row r="7" spans="1:10" x14ac:dyDescent="0.15">
      <c r="A7" s="8" t="s">
        <v>1</v>
      </c>
      <c r="B7" s="6">
        <f>SUM(B4:B6)</f>
        <v>58</v>
      </c>
      <c r="C7" s="6">
        <f>SUM(C4:C6)</f>
        <v>58</v>
      </c>
      <c r="D7" s="7">
        <f>+(B7-C7)*100/C7</f>
        <v>0</v>
      </c>
      <c r="E7" s="6">
        <f>SUM(E4:E6)</f>
        <v>656</v>
      </c>
      <c r="F7" s="6">
        <f>SUM(F4:F6)</f>
        <v>595</v>
      </c>
      <c r="G7" s="7">
        <f t="shared" si="0"/>
        <v>10.252100840336135</v>
      </c>
      <c r="H7" s="6">
        <f>SUM(H4:H6)</f>
        <v>954</v>
      </c>
      <c r="I7" s="6">
        <f>SUM(I4:I6)</f>
        <v>911</v>
      </c>
      <c r="J7" s="7">
        <f t="shared" si="1"/>
        <v>4.7200878155872665</v>
      </c>
    </row>
    <row r="8" spans="1:10" ht="13" x14ac:dyDescent="0.15">
      <c r="A8" s="1" t="s">
        <v>7</v>
      </c>
      <c r="B8" s="2">
        <v>12</v>
      </c>
      <c r="C8" s="2">
        <f>+'Agosto 2023'!B8</f>
        <v>14</v>
      </c>
      <c r="D8" s="18">
        <f t="shared" ref="D8:D27" si="3">+(B8-C8)*100/C8</f>
        <v>-14.285714285714286</v>
      </c>
      <c r="E8" s="2">
        <f>+B8+'Julio 2024'!E8</f>
        <v>128</v>
      </c>
      <c r="F8" s="2">
        <f>+C8+'Julio 2024'!F8</f>
        <v>121</v>
      </c>
      <c r="G8" s="18">
        <f t="shared" si="0"/>
        <v>5.785123966942149</v>
      </c>
      <c r="H8" s="2">
        <f>+B8-C8+'Julio 2024'!H8</f>
        <v>203</v>
      </c>
      <c r="I8" s="22">
        <f>+'Agosto 2023'!H8</f>
        <v>213</v>
      </c>
      <c r="J8" s="18">
        <f t="shared" si="1"/>
        <v>-4.694835680751174</v>
      </c>
    </row>
    <row r="9" spans="1:10" ht="13" x14ac:dyDescent="0.15">
      <c r="A9" s="1" t="s">
        <v>8</v>
      </c>
      <c r="B9" s="2">
        <v>9</v>
      </c>
      <c r="C9" s="2">
        <f>+'Agosto 2023'!B9</f>
        <v>5</v>
      </c>
      <c r="D9" s="18">
        <f t="shared" si="3"/>
        <v>80</v>
      </c>
      <c r="E9" s="2">
        <f>+B9+'Julio 2024'!E9</f>
        <v>52</v>
      </c>
      <c r="F9" s="2">
        <f>+C9+'Julio 2024'!F9</f>
        <v>57</v>
      </c>
      <c r="G9" s="18">
        <f t="shared" si="0"/>
        <v>-8.7719298245614041</v>
      </c>
      <c r="H9" s="2">
        <f>+B9-C9+'Julio 2024'!H9</f>
        <v>84</v>
      </c>
      <c r="I9" s="22">
        <f>+'Agosto 2023'!H9</f>
        <v>86</v>
      </c>
      <c r="J9" s="18">
        <f t="shared" si="1"/>
        <v>-2.3255813953488373</v>
      </c>
    </row>
    <row r="10" spans="1:10" ht="13" x14ac:dyDescent="0.15">
      <c r="A10" s="1" t="s">
        <v>9</v>
      </c>
      <c r="B10" s="2">
        <v>48</v>
      </c>
      <c r="C10" s="2">
        <f>+'Agosto 2023'!B10</f>
        <v>30</v>
      </c>
      <c r="D10" s="18">
        <f t="shared" si="3"/>
        <v>60</v>
      </c>
      <c r="E10" s="2">
        <f>+B10+'Julio 2024'!E10</f>
        <v>366</v>
      </c>
      <c r="F10" s="2">
        <f>+C10+'Julio 2024'!F10</f>
        <v>336</v>
      </c>
      <c r="G10" s="18">
        <f t="shared" si="0"/>
        <v>8.9285714285714288</v>
      </c>
      <c r="H10" s="2">
        <f>+B10-C10+'Julio 2024'!H10</f>
        <v>528</v>
      </c>
      <c r="I10" s="22">
        <f>+'Agosto 2023'!H10</f>
        <v>571</v>
      </c>
      <c r="J10" s="18">
        <f t="shared" si="1"/>
        <v>-7.5306479859894919</v>
      </c>
    </row>
    <row r="11" spans="1:10" ht="13" x14ac:dyDescent="0.15">
      <c r="A11" s="1" t="s">
        <v>10</v>
      </c>
      <c r="B11" s="2">
        <v>9</v>
      </c>
      <c r="C11" s="2">
        <f>+'Agosto 2023'!B11</f>
        <v>13</v>
      </c>
      <c r="D11" s="18">
        <f t="shared" si="3"/>
        <v>-30.76923076923077</v>
      </c>
      <c r="E11" s="2">
        <f>+B11+'Julio 2024'!E11</f>
        <v>67</v>
      </c>
      <c r="F11" s="2">
        <f>+C11+'Julio 2024'!F11</f>
        <v>125</v>
      </c>
      <c r="G11" s="18">
        <f t="shared" si="0"/>
        <v>-46.4</v>
      </c>
      <c r="H11" s="2">
        <f>+B11-C11+'Julio 2024'!H11</f>
        <v>107</v>
      </c>
      <c r="I11" s="22">
        <f>+'Agosto 2023'!H11</f>
        <v>227</v>
      </c>
      <c r="J11" s="18">
        <f t="shared" si="1"/>
        <v>-52.863436123348016</v>
      </c>
    </row>
    <row r="12" spans="1:10" ht="13" x14ac:dyDescent="0.15">
      <c r="A12" s="1" t="s">
        <v>11</v>
      </c>
      <c r="B12" s="2">
        <v>33</v>
      </c>
      <c r="C12" s="2">
        <f>+'Agosto 2023'!B12</f>
        <v>56</v>
      </c>
      <c r="D12" s="18">
        <f t="shared" si="3"/>
        <v>-41.071428571428569</v>
      </c>
      <c r="E12" s="2">
        <f>+B12+'Julio 2024'!E12</f>
        <v>406</v>
      </c>
      <c r="F12" s="2">
        <f>+C12+'Julio 2024'!F12</f>
        <v>378</v>
      </c>
      <c r="G12" s="18">
        <f t="shared" si="0"/>
        <v>7.4074074074074074</v>
      </c>
      <c r="H12" s="2">
        <f>+B12-C12+'Julio 2024'!H12</f>
        <v>632</v>
      </c>
      <c r="I12" s="22">
        <f>+'Agosto 2023'!H12</f>
        <v>785</v>
      </c>
      <c r="J12" s="18">
        <f t="shared" si="1"/>
        <v>-19.490445859872612</v>
      </c>
    </row>
    <row r="13" spans="1:10" x14ac:dyDescent="0.15">
      <c r="A13" s="8" t="s">
        <v>2</v>
      </c>
      <c r="B13" s="6">
        <f>SUM(B8:B12)</f>
        <v>111</v>
      </c>
      <c r="C13" s="6">
        <f>SUM(C8:C12)</f>
        <v>118</v>
      </c>
      <c r="D13" s="7">
        <f t="shared" si="3"/>
        <v>-5.9322033898305087</v>
      </c>
      <c r="E13" s="6">
        <f>SUM(E8:E12)</f>
        <v>1019</v>
      </c>
      <c r="F13" s="6">
        <f>SUM(F8:F12)</f>
        <v>1017</v>
      </c>
      <c r="G13" s="7">
        <f t="shared" si="0"/>
        <v>0.19665683382497542</v>
      </c>
      <c r="H13" s="6">
        <f>SUM(H8:H12)</f>
        <v>1554</v>
      </c>
      <c r="I13" s="6">
        <f>SUM(I8:I12)</f>
        <v>1882</v>
      </c>
      <c r="J13" s="7">
        <f t="shared" si="1"/>
        <v>-17.428267800212542</v>
      </c>
    </row>
    <row r="14" spans="1:10" ht="13" x14ac:dyDescent="0.15">
      <c r="A14" s="1" t="s">
        <v>12</v>
      </c>
      <c r="B14" s="2">
        <v>61</v>
      </c>
      <c r="C14" s="2">
        <f>+'Agosto 2023'!B14</f>
        <v>47</v>
      </c>
      <c r="D14" s="18">
        <f t="shared" si="3"/>
        <v>29.787234042553191</v>
      </c>
      <c r="E14" s="2">
        <f>+B14+'Julio 2024'!E14</f>
        <v>528</v>
      </c>
      <c r="F14" s="2">
        <f>+C14+'Julio 2024'!F14</f>
        <v>484</v>
      </c>
      <c r="G14" s="18">
        <f t="shared" si="0"/>
        <v>9.0909090909090917</v>
      </c>
      <c r="H14" s="2">
        <f>+B14-C14+'Julio 2024'!H14</f>
        <v>832</v>
      </c>
      <c r="I14" s="22">
        <f>+'Agosto 2023'!H14</f>
        <v>874</v>
      </c>
      <c r="J14" s="18">
        <f t="shared" si="1"/>
        <v>-4.805491990846682</v>
      </c>
    </row>
    <row r="15" spans="1:10" ht="13" x14ac:dyDescent="0.15">
      <c r="A15" s="1" t="s">
        <v>13</v>
      </c>
      <c r="B15" s="2">
        <v>66</v>
      </c>
      <c r="C15" s="2">
        <f>+'Agosto 2023'!B15</f>
        <v>57</v>
      </c>
      <c r="D15" s="18">
        <f t="shared" si="3"/>
        <v>15.789473684210526</v>
      </c>
      <c r="E15" s="2">
        <f>+B15+'Julio 2024'!E15</f>
        <v>573</v>
      </c>
      <c r="F15" s="2">
        <f>+C15+'Julio 2024'!F15</f>
        <v>546</v>
      </c>
      <c r="G15" s="18">
        <f t="shared" si="0"/>
        <v>4.9450549450549453</v>
      </c>
      <c r="H15" s="2">
        <f>+B15-C15+'Julio 2024'!H15</f>
        <v>891</v>
      </c>
      <c r="I15" s="22">
        <f>+'Agosto 2023'!H15</f>
        <v>932</v>
      </c>
      <c r="J15" s="18">
        <f t="shared" si="1"/>
        <v>-4.3991416309012878</v>
      </c>
    </row>
    <row r="16" spans="1:10" ht="13" x14ac:dyDescent="0.15">
      <c r="A16" s="1" t="s">
        <v>14</v>
      </c>
      <c r="B16" s="2">
        <v>25</v>
      </c>
      <c r="C16" s="2">
        <f>+'Agosto 2023'!B16</f>
        <v>18</v>
      </c>
      <c r="D16" s="18">
        <f t="shared" si="3"/>
        <v>38.888888888888886</v>
      </c>
      <c r="E16" s="2">
        <f>+B16+'Julio 2024'!E16</f>
        <v>192</v>
      </c>
      <c r="F16" s="2">
        <f>+C16+'Julio 2024'!F16</f>
        <v>171</v>
      </c>
      <c r="G16" s="18">
        <f t="shared" si="0"/>
        <v>12.280701754385966</v>
      </c>
      <c r="H16" s="2">
        <f>+B16-C16+'Julio 2024'!H16</f>
        <v>303</v>
      </c>
      <c r="I16" s="22">
        <f>+'Agosto 2023'!H16</f>
        <v>364</v>
      </c>
      <c r="J16" s="18">
        <f t="shared" si="1"/>
        <v>-16.758241758241759</v>
      </c>
    </row>
    <row r="17" spans="1:10" ht="13" x14ac:dyDescent="0.15">
      <c r="A17" s="1" t="s">
        <v>15</v>
      </c>
      <c r="B17" s="2">
        <v>50</v>
      </c>
      <c r="C17" s="2">
        <f>+'Agosto 2023'!B17</f>
        <v>34</v>
      </c>
      <c r="D17" s="18">
        <f t="shared" si="3"/>
        <v>47.058823529411768</v>
      </c>
      <c r="E17" s="2">
        <f>+B17+'Julio 2024'!E17</f>
        <v>292</v>
      </c>
      <c r="F17" s="2">
        <f>+C17+'Julio 2024'!F17</f>
        <v>255</v>
      </c>
      <c r="G17" s="18">
        <f t="shared" si="0"/>
        <v>14.509803921568627</v>
      </c>
      <c r="H17" s="2">
        <f>+B17-C17+'Julio 2024'!H17</f>
        <v>460</v>
      </c>
      <c r="I17" s="22">
        <f>+'Agosto 2023'!H17</f>
        <v>477</v>
      </c>
      <c r="J17" s="18">
        <f t="shared" si="1"/>
        <v>-3.5639412997903563</v>
      </c>
    </row>
    <row r="18" spans="1:10" ht="13" x14ac:dyDescent="0.15">
      <c r="A18" s="1" t="s">
        <v>29</v>
      </c>
      <c r="B18" s="2">
        <v>24</v>
      </c>
      <c r="C18" s="2">
        <f>+'Agosto 2023'!B18</f>
        <v>26</v>
      </c>
      <c r="D18" s="18">
        <f t="shared" si="3"/>
        <v>-7.6923076923076925</v>
      </c>
      <c r="E18" s="2">
        <f>+B18+'Julio 2024'!E18</f>
        <v>222</v>
      </c>
      <c r="F18" s="2">
        <f>+C18+'Julio 2024'!F18</f>
        <v>214</v>
      </c>
      <c r="G18" s="18">
        <f t="shared" si="0"/>
        <v>3.7383177570093458</v>
      </c>
      <c r="H18" s="2">
        <f>+B18-C18+'Julio 2024'!H18</f>
        <v>357</v>
      </c>
      <c r="I18" s="22">
        <f>+'Agosto 2023'!H18</f>
        <v>387</v>
      </c>
      <c r="J18" s="18">
        <f t="shared" si="1"/>
        <v>-7.7519379844961236</v>
      </c>
    </row>
    <row r="19" spans="1:10" x14ac:dyDescent="0.15">
      <c r="A19" s="8" t="s">
        <v>3</v>
      </c>
      <c r="B19" s="6">
        <f>SUM(B14:B18)</f>
        <v>226</v>
      </c>
      <c r="C19" s="6">
        <f>SUM(C14:C18)</f>
        <v>182</v>
      </c>
      <c r="D19" s="7">
        <f t="shared" si="3"/>
        <v>24.175824175824175</v>
      </c>
      <c r="E19" s="6">
        <f>SUM(E14:E18)</f>
        <v>1807</v>
      </c>
      <c r="F19" s="6">
        <f>SUM(F14:F18)</f>
        <v>1670</v>
      </c>
      <c r="G19" s="7">
        <f t="shared" si="0"/>
        <v>8.2035928143712571</v>
      </c>
      <c r="H19" s="6">
        <f>SUM(H14:H18)</f>
        <v>2843</v>
      </c>
      <c r="I19" s="6">
        <f>SUM(I14:I18)</f>
        <v>3034</v>
      </c>
      <c r="J19" s="7">
        <f t="shared" si="1"/>
        <v>-6.2953197099538567</v>
      </c>
    </row>
    <row r="20" spans="1:10" ht="13" x14ac:dyDescent="0.15">
      <c r="A20" s="1" t="s">
        <v>16</v>
      </c>
      <c r="B20" s="2">
        <v>22</v>
      </c>
      <c r="C20" s="2">
        <f>+'Agosto 2023'!B20</f>
        <v>16</v>
      </c>
      <c r="D20" s="18">
        <f t="shared" si="3"/>
        <v>37.5</v>
      </c>
      <c r="E20" s="2">
        <f>+B20+'Julio 2024'!E20</f>
        <v>174</v>
      </c>
      <c r="F20" s="2">
        <f>+C20+'Julio 2024'!F20</f>
        <v>191</v>
      </c>
      <c r="G20" s="18">
        <f t="shared" si="0"/>
        <v>-8.9005235602094235</v>
      </c>
      <c r="H20" s="2">
        <f>+B20-C20+'Julio 2024'!H20</f>
        <v>306</v>
      </c>
      <c r="I20" s="22">
        <f>+'Agosto 2023'!H20</f>
        <v>330</v>
      </c>
      <c r="J20" s="18">
        <f t="shared" si="1"/>
        <v>-7.2727272727272725</v>
      </c>
    </row>
    <row r="21" spans="1:10" ht="13" x14ac:dyDescent="0.15">
      <c r="A21" s="1" t="s">
        <v>17</v>
      </c>
      <c r="B21" s="2">
        <v>28</v>
      </c>
      <c r="C21" s="2">
        <f>+'Agosto 2023'!B21</f>
        <v>12</v>
      </c>
      <c r="D21" s="18">
        <f t="shared" si="3"/>
        <v>133.33333333333334</v>
      </c>
      <c r="E21" s="2">
        <f>+B21+'Julio 2024'!E21</f>
        <v>150</v>
      </c>
      <c r="F21" s="2">
        <f>+C21+'Julio 2024'!F21</f>
        <v>97</v>
      </c>
      <c r="G21" s="18">
        <f t="shared" si="0"/>
        <v>54.639175257731956</v>
      </c>
      <c r="H21" s="2">
        <f>+B21-C21+'Julio 2024'!H21</f>
        <v>251</v>
      </c>
      <c r="I21" s="22">
        <f>+'Agosto 2023'!H21</f>
        <v>175</v>
      </c>
      <c r="J21" s="18">
        <f t="shared" si="1"/>
        <v>43.428571428571431</v>
      </c>
    </row>
    <row r="22" spans="1:10" ht="13" x14ac:dyDescent="0.15">
      <c r="A22" s="1" t="s">
        <v>19</v>
      </c>
      <c r="B22" s="2">
        <v>16</v>
      </c>
      <c r="C22" s="2">
        <f>+'Agosto 2023'!B22</f>
        <v>21</v>
      </c>
      <c r="D22" s="18">
        <f t="shared" si="3"/>
        <v>-23.80952380952381</v>
      </c>
      <c r="E22" s="2">
        <f>+B22+'Julio 2024'!E22</f>
        <v>199</v>
      </c>
      <c r="F22" s="2">
        <f>+C22+'Julio 2024'!F22</f>
        <v>197</v>
      </c>
      <c r="G22" s="18">
        <f t="shared" si="0"/>
        <v>1.015228426395939</v>
      </c>
      <c r="H22" s="2">
        <f>+B22-C22+'Julio 2024'!H22</f>
        <v>333</v>
      </c>
      <c r="I22" s="22">
        <f>+'Agosto 2023'!H22</f>
        <v>360</v>
      </c>
      <c r="J22" s="18">
        <f t="shared" si="1"/>
        <v>-7.5</v>
      </c>
    </row>
    <row r="23" spans="1:10" ht="13" x14ac:dyDescent="0.15">
      <c r="A23" s="1" t="s">
        <v>18</v>
      </c>
      <c r="B23" s="2">
        <v>5</v>
      </c>
      <c r="C23" s="2">
        <f>+'Agosto 2023'!B23</f>
        <v>5</v>
      </c>
      <c r="D23" s="18">
        <f t="shared" si="3"/>
        <v>0</v>
      </c>
      <c r="E23" s="2">
        <f>+B23+'Julio 2024'!E23</f>
        <v>66</v>
      </c>
      <c r="F23" s="2">
        <f>+C23+'Julio 2024'!F23</f>
        <v>54</v>
      </c>
      <c r="G23" s="18">
        <f t="shared" si="0"/>
        <v>22.222222222222221</v>
      </c>
      <c r="H23" s="2">
        <f>+B23-C23+'Julio 2024'!H23</f>
        <v>108</v>
      </c>
      <c r="I23" s="22">
        <f>+'Agosto 2023'!H23</f>
        <v>94</v>
      </c>
      <c r="J23" s="18">
        <f t="shared" si="1"/>
        <v>14.893617021276595</v>
      </c>
    </row>
    <row r="24" spans="1:10" ht="13" x14ac:dyDescent="0.15">
      <c r="A24" s="1" t="s">
        <v>20</v>
      </c>
      <c r="B24" s="2">
        <v>9</v>
      </c>
      <c r="C24" s="2">
        <f>+'Agosto 2023'!B24</f>
        <v>7</v>
      </c>
      <c r="D24" s="18">
        <f t="shared" si="3"/>
        <v>28.571428571428573</v>
      </c>
      <c r="E24" s="2">
        <f>+B24+'Julio 2024'!E24</f>
        <v>112</v>
      </c>
      <c r="F24" s="2">
        <f>+C24+'Julio 2024'!F24</f>
        <v>112</v>
      </c>
      <c r="G24" s="18">
        <f t="shared" si="0"/>
        <v>0</v>
      </c>
      <c r="H24" s="2">
        <f>+B24-C24+'Julio 2024'!H24</f>
        <v>180</v>
      </c>
      <c r="I24" s="22">
        <f>+'Agosto 2023'!H24</f>
        <v>218</v>
      </c>
      <c r="J24" s="18">
        <f t="shared" si="1"/>
        <v>-17.431192660550458</v>
      </c>
    </row>
    <row r="25" spans="1:10" ht="13" x14ac:dyDescent="0.15">
      <c r="A25" s="1" t="s">
        <v>22</v>
      </c>
      <c r="B25" s="2">
        <v>46</v>
      </c>
      <c r="C25" s="2">
        <f>+'Agosto 2023'!B25</f>
        <v>36</v>
      </c>
      <c r="D25" s="18">
        <f t="shared" si="3"/>
        <v>27.777777777777779</v>
      </c>
      <c r="E25" s="2">
        <f>+B25+'Julio 2024'!E25</f>
        <v>509</v>
      </c>
      <c r="F25" s="2">
        <f>+C25+'Julio 2024'!F25</f>
        <v>434</v>
      </c>
      <c r="G25" s="18">
        <f t="shared" si="0"/>
        <v>17.281105990783409</v>
      </c>
      <c r="H25" s="2">
        <f>+B25-C25+'Julio 2024'!H25</f>
        <v>823</v>
      </c>
      <c r="I25" s="22">
        <f>+'Agosto 2023'!H25</f>
        <v>778</v>
      </c>
      <c r="J25" s="18">
        <f t="shared" si="1"/>
        <v>5.7840616966580978</v>
      </c>
    </row>
    <row r="26" spans="1:10" ht="13" x14ac:dyDescent="0.15">
      <c r="A26" s="1" t="s">
        <v>21</v>
      </c>
      <c r="B26" s="2">
        <v>30</v>
      </c>
      <c r="C26" s="2">
        <f>+'Agosto 2023'!B26</f>
        <v>26</v>
      </c>
      <c r="D26" s="18">
        <f t="shared" si="3"/>
        <v>15.384615384615385</v>
      </c>
      <c r="E26" s="2">
        <f>+B26+'Julio 2024'!E26</f>
        <v>303</v>
      </c>
      <c r="F26" s="2">
        <f>+C26+'Julio 2024'!F26</f>
        <v>228</v>
      </c>
      <c r="G26" s="18">
        <f t="shared" si="0"/>
        <v>32.89473684210526</v>
      </c>
      <c r="H26" s="2">
        <f>+B26-C26+'Julio 2024'!H26</f>
        <v>526</v>
      </c>
      <c r="I26" s="22">
        <f>+'Agosto 2023'!H26</f>
        <v>364</v>
      </c>
      <c r="J26" s="18">
        <f t="shared" si="1"/>
        <v>44.505494505494504</v>
      </c>
    </row>
    <row r="27" spans="1:10" ht="13" x14ac:dyDescent="0.15">
      <c r="A27" s="1" t="s">
        <v>28</v>
      </c>
      <c r="B27" s="2">
        <v>21</v>
      </c>
      <c r="C27" s="2">
        <f>+'Agosto 2023'!B27</f>
        <v>28</v>
      </c>
      <c r="D27" s="18">
        <f t="shared" si="3"/>
        <v>-25</v>
      </c>
      <c r="E27" s="2">
        <f>+B27+'Julio 2024'!E27</f>
        <v>206</v>
      </c>
      <c r="F27" s="2">
        <f>+C27+'Julio 2024'!F27</f>
        <v>116</v>
      </c>
      <c r="G27" s="18">
        <f t="shared" si="0"/>
        <v>77.58620689655173</v>
      </c>
      <c r="H27" s="2">
        <f>+B27-C27+'Julio 2024'!H27</f>
        <v>328</v>
      </c>
      <c r="I27" s="22">
        <f>+'Agosto 2023'!H27</f>
        <v>202</v>
      </c>
      <c r="J27" s="18">
        <f t="shared" si="1"/>
        <v>62.376237623762378</v>
      </c>
    </row>
    <row r="28" spans="1:10" x14ac:dyDescent="0.15">
      <c r="A28" s="8" t="s">
        <v>30</v>
      </c>
      <c r="B28" s="6">
        <f>SUM(B20:B27)</f>
        <v>177</v>
      </c>
      <c r="C28" s="6">
        <f>SUM(C20:C27)</f>
        <v>151</v>
      </c>
      <c r="D28" s="7">
        <f>+(B28-C28)*100/C28</f>
        <v>17.218543046357617</v>
      </c>
      <c r="E28" s="6">
        <f>SUM(E20:E27)</f>
        <v>1719</v>
      </c>
      <c r="F28" s="6">
        <f>SUM(F20:F27)</f>
        <v>1429</v>
      </c>
      <c r="G28" s="7">
        <f>+(E28-F28)*100/F28</f>
        <v>20.293911826452064</v>
      </c>
      <c r="H28" s="6">
        <f>SUM(H20:H27)</f>
        <v>2855</v>
      </c>
      <c r="I28" s="6">
        <f>SUM(I20:I27)</f>
        <v>2521</v>
      </c>
      <c r="J28" s="7">
        <f>+(H28-I28)*100/I28</f>
        <v>13.248710829036098</v>
      </c>
    </row>
    <row r="29" spans="1:10" ht="14" x14ac:dyDescent="0.15">
      <c r="A29" s="16" t="s">
        <v>27</v>
      </c>
      <c r="B29" s="14">
        <f>+B7+B13+B19+B28</f>
        <v>572</v>
      </c>
      <c r="C29" s="14">
        <f>+C7+C13+C19+C28</f>
        <v>509</v>
      </c>
      <c r="D29" s="15">
        <f>+(B29-C29)*100/C29</f>
        <v>12.37721021611002</v>
      </c>
      <c r="E29" s="14">
        <f t="shared" ref="E29:I29" si="4">+E7+E13+E19+E28</f>
        <v>5201</v>
      </c>
      <c r="F29" s="14">
        <f t="shared" si="4"/>
        <v>4711</v>
      </c>
      <c r="G29" s="15">
        <f>+(E29-F29)*100/F29</f>
        <v>10.401188707280832</v>
      </c>
      <c r="H29" s="14">
        <f t="shared" si="4"/>
        <v>8206</v>
      </c>
      <c r="I29" s="14">
        <f t="shared" si="4"/>
        <v>8348</v>
      </c>
      <c r="J29" s="15">
        <f>+(H29-I29)*100/I29</f>
        <v>-1.701006229036895</v>
      </c>
    </row>
    <row r="30" spans="1:10" x14ac:dyDescent="0.15">
      <c r="A30" s="13" t="s">
        <v>31</v>
      </c>
      <c r="B30" s="13">
        <f>+B29-B7</f>
        <v>514</v>
      </c>
      <c r="C30" s="13">
        <f>+C29-C7</f>
        <v>451</v>
      </c>
      <c r="D30" s="12">
        <f>+(B30-C30)*100/C30</f>
        <v>13.968957871396896</v>
      </c>
      <c r="E30" s="13">
        <f t="shared" ref="E30:I30" si="5">+E29-E7</f>
        <v>4545</v>
      </c>
      <c r="F30" s="13">
        <f t="shared" si="5"/>
        <v>4116</v>
      </c>
      <c r="G30" s="12">
        <f>+(E30-F30)*100/F30</f>
        <v>10.422740524781341</v>
      </c>
      <c r="H30" s="13">
        <f t="shared" si="5"/>
        <v>7252</v>
      </c>
      <c r="I30" s="13">
        <f t="shared" si="5"/>
        <v>7437</v>
      </c>
      <c r="J30" s="12">
        <f>+(H30-I30)*100/I30</f>
        <v>-2.4875621890547261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AE14-800A-D141-9650-2AFCF773B6AB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52</v>
      </c>
      <c r="C4" s="2">
        <f>+'Mayo 2021'!B4</f>
        <v>40</v>
      </c>
      <c r="D4" s="18">
        <f>+(B4-C4)*100/C4</f>
        <v>30</v>
      </c>
      <c r="E4" s="2">
        <f>+B4+'Abril 2022'!E4</f>
        <v>210</v>
      </c>
      <c r="F4" s="2">
        <f>+C4+'Abril 2022'!F4</f>
        <v>182</v>
      </c>
      <c r="G4" s="18">
        <f t="shared" ref="G4:G27" si="0">+(E4-F4)*100/F4</f>
        <v>15.384615384615385</v>
      </c>
      <c r="H4" s="2">
        <f>+B4-C4+'Abril 2022'!H4</f>
        <v>540</v>
      </c>
      <c r="I4" s="22">
        <f>+'Mayo 2021'!H4</f>
        <v>483</v>
      </c>
      <c r="J4" s="18">
        <f t="shared" ref="J4:J27" si="1">+(H4-I4)*100/I4</f>
        <v>11.801242236024844</v>
      </c>
    </row>
    <row r="5" spans="1:10" ht="13" x14ac:dyDescent="0.15">
      <c r="A5" s="1" t="s">
        <v>5</v>
      </c>
      <c r="B5" s="2">
        <v>7</v>
      </c>
      <c r="C5" s="2">
        <f>+'Mayo 2021'!B5</f>
        <v>20</v>
      </c>
      <c r="D5" s="18">
        <f t="shared" ref="D5:D6" si="2">+(B5-C5)*100/C5</f>
        <v>-65</v>
      </c>
      <c r="E5" s="2">
        <f>+B5+'Abril 2022'!E5</f>
        <v>48</v>
      </c>
      <c r="F5" s="2">
        <f>+C5+'Abril 2022'!F5</f>
        <v>113</v>
      </c>
      <c r="G5" s="18">
        <f t="shared" si="0"/>
        <v>-57.522123893805308</v>
      </c>
      <c r="H5" s="2">
        <f>+B5-C5+'Abril 2022'!H5</f>
        <v>160</v>
      </c>
      <c r="I5" s="22">
        <f>+'Mayo 2021'!H5</f>
        <v>305</v>
      </c>
      <c r="J5" s="18">
        <f t="shared" si="1"/>
        <v>-47.540983606557376</v>
      </c>
    </row>
    <row r="6" spans="1:10" ht="13" x14ac:dyDescent="0.15">
      <c r="A6" s="1" t="s">
        <v>6</v>
      </c>
      <c r="B6" s="2">
        <v>23</v>
      </c>
      <c r="C6" s="2">
        <f>+'Mayo 2021'!B6</f>
        <v>48</v>
      </c>
      <c r="D6" s="18">
        <f t="shared" si="2"/>
        <v>-52.083333333333336</v>
      </c>
      <c r="E6" s="2">
        <f>+B6+'Abril 2022'!E6</f>
        <v>98</v>
      </c>
      <c r="F6" s="2">
        <f>+C6+'Abril 2022'!F6</f>
        <v>225</v>
      </c>
      <c r="G6" s="18">
        <f t="shared" si="0"/>
        <v>-56.444444444444443</v>
      </c>
      <c r="H6" s="2">
        <f>+B6-C6+'Abril 2022'!H6</f>
        <v>356</v>
      </c>
      <c r="I6" s="22">
        <f>+'Mayo 2021'!H6</f>
        <v>626</v>
      </c>
      <c r="J6" s="18">
        <f t="shared" si="1"/>
        <v>-43.130990415335461</v>
      </c>
    </row>
    <row r="7" spans="1:10" x14ac:dyDescent="0.15">
      <c r="A7" s="8" t="s">
        <v>1</v>
      </c>
      <c r="B7" s="6">
        <f>SUM(B4:B6)</f>
        <v>82</v>
      </c>
      <c r="C7" s="6">
        <f>SUM(C4:C6)</f>
        <v>108</v>
      </c>
      <c r="D7" s="7">
        <f>+(B7-C7)*100/C7</f>
        <v>-24.074074074074073</v>
      </c>
      <c r="E7" s="6">
        <f>SUM(E4:E6)</f>
        <v>356</v>
      </c>
      <c r="F7" s="6">
        <f>SUM(F4:F6)</f>
        <v>520</v>
      </c>
      <c r="G7" s="7">
        <f t="shared" si="0"/>
        <v>-31.53846153846154</v>
      </c>
      <c r="H7" s="6">
        <f>SUM(H4:H6)</f>
        <v>1056</v>
      </c>
      <c r="I7" s="6">
        <f>SUM(I4:I6)</f>
        <v>1414</v>
      </c>
      <c r="J7" s="7">
        <f t="shared" si="1"/>
        <v>-25.318246110325319</v>
      </c>
    </row>
    <row r="8" spans="1:10" ht="13" x14ac:dyDescent="0.15">
      <c r="A8" s="1" t="s">
        <v>7</v>
      </c>
      <c r="B8" s="2">
        <v>18</v>
      </c>
      <c r="C8" s="2">
        <f>+'Mayo 2021'!B8</f>
        <v>7</v>
      </c>
      <c r="D8" s="18">
        <f t="shared" ref="D8:D27" si="3">+(B8-C8)*100/C8</f>
        <v>157.14285714285714</v>
      </c>
      <c r="E8" s="2">
        <f>+B8+'Abril 2022'!E8</f>
        <v>77</v>
      </c>
      <c r="F8" s="2">
        <f>+C8+'Abril 2022'!F8</f>
        <v>21</v>
      </c>
      <c r="G8" s="18">
        <f t="shared" si="0"/>
        <v>266.66666666666669</v>
      </c>
      <c r="H8" s="2">
        <f>+B8-C8+'Abril 2022'!H8</f>
        <v>164</v>
      </c>
      <c r="I8" s="22">
        <f>+'Mayo 2021'!H8</f>
        <v>42</v>
      </c>
      <c r="J8" s="18">
        <f t="shared" si="1"/>
        <v>290.47619047619048</v>
      </c>
    </row>
    <row r="9" spans="1:10" ht="13" x14ac:dyDescent="0.15">
      <c r="A9" s="1" t="s">
        <v>8</v>
      </c>
      <c r="B9" s="2">
        <v>9</v>
      </c>
      <c r="C9" s="2">
        <f>+'Mayo 2021'!B9</f>
        <v>10</v>
      </c>
      <c r="D9" s="18">
        <f t="shared" si="3"/>
        <v>-10</v>
      </c>
      <c r="E9" s="2">
        <f>+B9+'Abril 2022'!E9</f>
        <v>40</v>
      </c>
      <c r="F9" s="2">
        <f>+C9+'Abril 2022'!F9</f>
        <v>34</v>
      </c>
      <c r="G9" s="18">
        <f t="shared" si="0"/>
        <v>17.647058823529413</v>
      </c>
      <c r="H9" s="2">
        <f>+B9-C9+'Abril 2022'!H9</f>
        <v>76</v>
      </c>
      <c r="I9" s="22">
        <f>+'Mayo 2021'!H9</f>
        <v>95</v>
      </c>
      <c r="J9" s="18">
        <f t="shared" si="1"/>
        <v>-20</v>
      </c>
    </row>
    <row r="10" spans="1:10" ht="13" x14ac:dyDescent="0.15">
      <c r="A10" s="1" t="s">
        <v>9</v>
      </c>
      <c r="B10" s="2">
        <v>29</v>
      </c>
      <c r="C10" s="2">
        <f>+'Mayo 2021'!B10</f>
        <v>50</v>
      </c>
      <c r="D10" s="18">
        <f t="shared" si="3"/>
        <v>-42</v>
      </c>
      <c r="E10" s="2">
        <f>+B10+'Abril 2022'!E10</f>
        <v>147</v>
      </c>
      <c r="F10" s="2">
        <f>+C10+'Abril 2022'!F10</f>
        <v>238</v>
      </c>
      <c r="G10" s="18">
        <f t="shared" si="0"/>
        <v>-38.235294117647058</v>
      </c>
      <c r="H10" s="2">
        <f>+B10-C10+'Abril 2022'!H10</f>
        <v>443</v>
      </c>
      <c r="I10" s="22">
        <f>+'Mayo 2021'!H10</f>
        <v>603</v>
      </c>
      <c r="J10" s="18">
        <f t="shared" si="1"/>
        <v>-26.533996683250415</v>
      </c>
    </row>
    <row r="11" spans="1:10" ht="13" x14ac:dyDescent="0.15">
      <c r="A11" s="1" t="s">
        <v>10</v>
      </c>
      <c r="B11" s="2">
        <v>41</v>
      </c>
      <c r="C11" s="2">
        <f>+'Mayo 2021'!B11</f>
        <v>52</v>
      </c>
      <c r="D11" s="18">
        <f t="shared" si="3"/>
        <v>-21.153846153846153</v>
      </c>
      <c r="E11" s="2">
        <f>+B11+'Abril 2022'!E11</f>
        <v>235</v>
      </c>
      <c r="F11" s="2">
        <f>+C11+'Abril 2022'!F11</f>
        <v>266</v>
      </c>
      <c r="G11" s="18">
        <f t="shared" si="0"/>
        <v>-11.654135338345865</v>
      </c>
      <c r="H11" s="2">
        <f>+B11-C11+'Abril 2022'!H11</f>
        <v>592</v>
      </c>
      <c r="I11" s="22">
        <f>+'Mayo 2021'!H11</f>
        <v>658</v>
      </c>
      <c r="J11" s="18">
        <f t="shared" si="1"/>
        <v>-10.030395136778116</v>
      </c>
    </row>
    <row r="12" spans="1:10" ht="13" x14ac:dyDescent="0.15">
      <c r="A12" s="1" t="s">
        <v>11</v>
      </c>
      <c r="B12" s="2">
        <v>106</v>
      </c>
      <c r="C12" s="2">
        <f>+'Mayo 2021'!B12</f>
        <v>188</v>
      </c>
      <c r="D12" s="18">
        <f t="shared" si="3"/>
        <v>-43.617021276595743</v>
      </c>
      <c r="E12" s="2">
        <f>+B12+'Abril 2022'!E12</f>
        <v>629</v>
      </c>
      <c r="F12" s="2">
        <f>+C12+'Abril 2022'!F12</f>
        <v>765</v>
      </c>
      <c r="G12" s="18">
        <f t="shared" si="0"/>
        <v>-17.777777777777779</v>
      </c>
      <c r="H12" s="2">
        <f>+B12-C12+'Abril 2022'!H12</f>
        <v>1678</v>
      </c>
      <c r="I12" s="22">
        <f>+'Mayo 2021'!H12</f>
        <v>1931</v>
      </c>
      <c r="J12" s="18">
        <f t="shared" si="1"/>
        <v>-13.102019678922838</v>
      </c>
    </row>
    <row r="13" spans="1:10" x14ac:dyDescent="0.15">
      <c r="A13" s="8" t="s">
        <v>2</v>
      </c>
      <c r="B13" s="6">
        <f>SUM(B8:B12)</f>
        <v>203</v>
      </c>
      <c r="C13" s="6">
        <f>SUM(C8:C12)</f>
        <v>307</v>
      </c>
      <c r="D13" s="7">
        <f t="shared" si="3"/>
        <v>-33.876221498371336</v>
      </c>
      <c r="E13" s="6">
        <f>SUM(E8:E12)</f>
        <v>1128</v>
      </c>
      <c r="F13" s="6">
        <f>SUM(F8:F12)</f>
        <v>1324</v>
      </c>
      <c r="G13" s="7">
        <f t="shared" si="0"/>
        <v>-14.803625377643504</v>
      </c>
      <c r="H13" s="6">
        <f>SUM(H8:H12)</f>
        <v>2953</v>
      </c>
      <c r="I13" s="6">
        <f>SUM(I8:I12)</f>
        <v>3329</v>
      </c>
      <c r="J13" s="7">
        <f t="shared" si="1"/>
        <v>-11.294683088014418</v>
      </c>
    </row>
    <row r="14" spans="1:10" ht="13" x14ac:dyDescent="0.15">
      <c r="A14" s="1" t="s">
        <v>12</v>
      </c>
      <c r="B14" s="2">
        <v>87</v>
      </c>
      <c r="C14" s="2">
        <f>+'Mayo 2021'!B14</f>
        <v>147</v>
      </c>
      <c r="D14" s="18">
        <f t="shared" si="3"/>
        <v>-40.816326530612244</v>
      </c>
      <c r="E14" s="2">
        <f>+B14+'Abril 2022'!E14</f>
        <v>528</v>
      </c>
      <c r="F14" s="2">
        <f>+C14+'Abril 2022'!F14</f>
        <v>549</v>
      </c>
      <c r="G14" s="18">
        <f t="shared" si="0"/>
        <v>-3.8251366120218577</v>
      </c>
      <c r="H14" s="2">
        <f>+B14-C14+'Abril 2022'!H14</f>
        <v>1349</v>
      </c>
      <c r="I14" s="22">
        <f>+'Mayo 2021'!H14</f>
        <v>1311</v>
      </c>
      <c r="J14" s="18">
        <f t="shared" si="1"/>
        <v>2.8985507246376812</v>
      </c>
    </row>
    <row r="15" spans="1:10" ht="13" x14ac:dyDescent="0.15">
      <c r="A15" s="1" t="s">
        <v>13</v>
      </c>
      <c r="B15" s="2">
        <v>73</v>
      </c>
      <c r="C15" s="2">
        <f>+'Mayo 2021'!B15</f>
        <v>93</v>
      </c>
      <c r="D15" s="18">
        <f t="shared" si="3"/>
        <v>-21.50537634408602</v>
      </c>
      <c r="E15" s="2">
        <f>+B15+'Abril 2022'!E15</f>
        <v>318</v>
      </c>
      <c r="F15" s="2">
        <f>+C15+'Abril 2022'!F15</f>
        <v>382</v>
      </c>
      <c r="G15" s="18">
        <f t="shared" si="0"/>
        <v>-16.753926701570681</v>
      </c>
      <c r="H15" s="2">
        <f>+B15-C15+'Abril 2022'!H15</f>
        <v>937</v>
      </c>
      <c r="I15" s="22">
        <f>+'Mayo 2021'!H15</f>
        <v>1098</v>
      </c>
      <c r="J15" s="18">
        <f t="shared" si="1"/>
        <v>-14.663023679417122</v>
      </c>
    </row>
    <row r="16" spans="1:10" ht="13" x14ac:dyDescent="0.15">
      <c r="A16" s="1" t="s">
        <v>14</v>
      </c>
      <c r="B16" s="2">
        <v>22</v>
      </c>
      <c r="C16" s="2">
        <f>+'Mayo 2021'!B16</f>
        <v>29</v>
      </c>
      <c r="D16" s="18">
        <f t="shared" si="3"/>
        <v>-24.137931034482758</v>
      </c>
      <c r="E16" s="2">
        <f>+B16+'Abril 2022'!E16</f>
        <v>131</v>
      </c>
      <c r="F16" s="2">
        <f>+C16+'Abril 2022'!F16</f>
        <v>147</v>
      </c>
      <c r="G16" s="18">
        <f t="shared" si="0"/>
        <v>-10.884353741496598</v>
      </c>
      <c r="H16" s="2">
        <f>+B16-C16+'Abril 2022'!H16</f>
        <v>396</v>
      </c>
      <c r="I16" s="22">
        <f>+'Mayo 2021'!H16</f>
        <v>460</v>
      </c>
      <c r="J16" s="18">
        <f t="shared" si="1"/>
        <v>-13.913043478260869</v>
      </c>
    </row>
    <row r="17" spans="1:10" ht="13" x14ac:dyDescent="0.15">
      <c r="A17" s="1" t="s">
        <v>15</v>
      </c>
      <c r="B17" s="2">
        <v>33</v>
      </c>
      <c r="C17" s="2">
        <f>+'Mayo 2021'!B17</f>
        <v>57</v>
      </c>
      <c r="D17" s="18">
        <f t="shared" si="3"/>
        <v>-42.10526315789474</v>
      </c>
      <c r="E17" s="2">
        <f>+B17+'Abril 2022'!E17</f>
        <v>157</v>
      </c>
      <c r="F17" s="2">
        <f>+C17+'Abril 2022'!F17</f>
        <v>165</v>
      </c>
      <c r="G17" s="18">
        <f t="shared" si="0"/>
        <v>-4.8484848484848486</v>
      </c>
      <c r="H17" s="2">
        <f>+B17-C17+'Abril 2022'!H17</f>
        <v>476</v>
      </c>
      <c r="I17" s="22">
        <f>+'Mayo 2021'!H17</f>
        <v>388</v>
      </c>
      <c r="J17" s="18">
        <f t="shared" si="1"/>
        <v>22.680412371134022</v>
      </c>
    </row>
    <row r="18" spans="1:10" ht="13" x14ac:dyDescent="0.15">
      <c r="A18" s="1" t="s">
        <v>29</v>
      </c>
      <c r="B18" s="2">
        <v>36</v>
      </c>
      <c r="C18" s="2">
        <f>+'Mayo 2021'!B18</f>
        <v>48</v>
      </c>
      <c r="D18" s="18">
        <f t="shared" si="3"/>
        <v>-25</v>
      </c>
      <c r="E18" s="2">
        <f>+B18+'Abril 2022'!E18</f>
        <v>167</v>
      </c>
      <c r="F18" s="2">
        <f>+C18+'Abril 2022'!F18</f>
        <v>193</v>
      </c>
      <c r="G18" s="18">
        <f t="shared" si="0"/>
        <v>-13.471502590673575</v>
      </c>
      <c r="H18" s="2">
        <f>+B18-C18+'Abril 2022'!H18</f>
        <v>429</v>
      </c>
      <c r="I18" s="22">
        <f>+'Mayo 2021'!H18</f>
        <v>452</v>
      </c>
      <c r="J18" s="18">
        <f t="shared" si="1"/>
        <v>-5.0884955752212386</v>
      </c>
    </row>
    <row r="19" spans="1:10" x14ac:dyDescent="0.15">
      <c r="A19" s="8" t="s">
        <v>3</v>
      </c>
      <c r="B19" s="6">
        <f>SUM(B14:B18)</f>
        <v>251</v>
      </c>
      <c r="C19" s="6">
        <f>SUM(C14:C18)</f>
        <v>374</v>
      </c>
      <c r="D19" s="7">
        <f t="shared" si="3"/>
        <v>-32.887700534759361</v>
      </c>
      <c r="E19" s="6">
        <f>SUM(E14:E18)</f>
        <v>1301</v>
      </c>
      <c r="F19" s="6">
        <f>SUM(F14:F18)</f>
        <v>1436</v>
      </c>
      <c r="G19" s="7">
        <f t="shared" si="0"/>
        <v>-9.401114206128133</v>
      </c>
      <c r="H19" s="6">
        <f>SUM(H14:H18)</f>
        <v>3587</v>
      </c>
      <c r="I19" s="6">
        <f>SUM(I14:I18)</f>
        <v>3709</v>
      </c>
      <c r="J19" s="7">
        <f t="shared" si="1"/>
        <v>-3.2892963062820169</v>
      </c>
    </row>
    <row r="20" spans="1:10" ht="13" x14ac:dyDescent="0.15">
      <c r="A20" s="1" t="s">
        <v>16</v>
      </c>
      <c r="B20" s="2">
        <v>35</v>
      </c>
      <c r="C20" s="2">
        <f>+'Mayo 2021'!B20</f>
        <v>35</v>
      </c>
      <c r="D20" s="18">
        <f t="shared" si="3"/>
        <v>0</v>
      </c>
      <c r="E20" s="2">
        <f>+B20+'Abril 2022'!E20</f>
        <v>137</v>
      </c>
      <c r="F20" s="2">
        <f>+C20+'Abril 2022'!F20</f>
        <v>169</v>
      </c>
      <c r="G20" s="18">
        <f t="shared" si="0"/>
        <v>-18.934911242603551</v>
      </c>
      <c r="H20" s="2">
        <f>+B20-C20+'Abril 2022'!H20</f>
        <v>387</v>
      </c>
      <c r="I20" s="22">
        <f>+'Mayo 2021'!H20</f>
        <v>473</v>
      </c>
      <c r="J20" s="18">
        <f t="shared" si="1"/>
        <v>-18.181818181818183</v>
      </c>
    </row>
    <row r="21" spans="1:10" ht="13" x14ac:dyDescent="0.15">
      <c r="A21" s="1" t="s">
        <v>17</v>
      </c>
      <c r="B21" s="2">
        <v>8</v>
      </c>
      <c r="C21" s="2">
        <f>+'Mayo 2021'!B21</f>
        <v>22</v>
      </c>
      <c r="D21" s="18">
        <f t="shared" si="3"/>
        <v>-63.636363636363633</v>
      </c>
      <c r="E21" s="2">
        <f>+B21+'Abril 2022'!E21</f>
        <v>51</v>
      </c>
      <c r="F21" s="2">
        <f>+C21+'Abril 2022'!F21</f>
        <v>125</v>
      </c>
      <c r="G21" s="18">
        <f t="shared" si="0"/>
        <v>-59.2</v>
      </c>
      <c r="H21" s="2">
        <f>+B21-C21+'Abril 2022'!H21</f>
        <v>177</v>
      </c>
      <c r="I21" s="22">
        <f>+'Mayo 2021'!H21</f>
        <v>322</v>
      </c>
      <c r="J21" s="18">
        <f t="shared" si="1"/>
        <v>-45.031055900621119</v>
      </c>
    </row>
    <row r="22" spans="1:10" ht="13" x14ac:dyDescent="0.15">
      <c r="A22" s="1" t="s">
        <v>19</v>
      </c>
      <c r="B22" s="2">
        <v>32</v>
      </c>
      <c r="C22" s="2">
        <f>+'Mayo 2021'!B22</f>
        <v>25</v>
      </c>
      <c r="D22" s="18">
        <f t="shared" si="3"/>
        <v>28</v>
      </c>
      <c r="E22" s="2">
        <f>+B22+'Abril 2022'!E22</f>
        <v>125</v>
      </c>
      <c r="F22" s="2">
        <f>+C22+'Abril 2022'!F22</f>
        <v>109</v>
      </c>
      <c r="G22" s="18">
        <f t="shared" si="0"/>
        <v>14.678899082568808</v>
      </c>
      <c r="H22" s="2">
        <f>+B22-C22+'Abril 2022'!H22</f>
        <v>377</v>
      </c>
      <c r="I22" s="22">
        <f>+'Mayo 2021'!H22</f>
        <v>225</v>
      </c>
      <c r="J22" s="18">
        <f t="shared" si="1"/>
        <v>67.555555555555557</v>
      </c>
    </row>
    <row r="23" spans="1:10" ht="13" x14ac:dyDescent="0.15">
      <c r="A23" s="1" t="s">
        <v>18</v>
      </c>
      <c r="B23" s="2">
        <v>9</v>
      </c>
      <c r="C23" s="2">
        <f>+'Mayo 2021'!B23</f>
        <v>11</v>
      </c>
      <c r="D23" s="18">
        <f t="shared" si="3"/>
        <v>-18.181818181818183</v>
      </c>
      <c r="E23" s="2">
        <f>+B23+'Abril 2022'!E23</f>
        <v>47</v>
      </c>
      <c r="F23" s="2">
        <f>+C23+'Abril 2022'!F23</f>
        <v>61</v>
      </c>
      <c r="G23" s="18">
        <f t="shared" si="0"/>
        <v>-22.950819672131146</v>
      </c>
      <c r="H23" s="2">
        <f>+B23-C23+'Abril 2022'!H23</f>
        <v>128</v>
      </c>
      <c r="I23" s="22">
        <f>+'Mayo 2021'!H23</f>
        <v>163</v>
      </c>
      <c r="J23" s="18">
        <f t="shared" si="1"/>
        <v>-21.472392638036808</v>
      </c>
    </row>
    <row r="24" spans="1:10" ht="13" x14ac:dyDescent="0.15">
      <c r="A24" s="1" t="s">
        <v>20</v>
      </c>
      <c r="B24" s="2">
        <v>20</v>
      </c>
      <c r="C24" s="2">
        <f>+'Mayo 2021'!B24</f>
        <v>35</v>
      </c>
      <c r="D24" s="18">
        <f t="shared" si="3"/>
        <v>-42.857142857142854</v>
      </c>
      <c r="E24" s="2">
        <f>+B24+'Abril 2022'!E24</f>
        <v>108</v>
      </c>
      <c r="F24" s="2">
        <f>+C24+'Abril 2022'!F24</f>
        <v>168</v>
      </c>
      <c r="G24" s="18">
        <f t="shared" si="0"/>
        <v>-35.714285714285715</v>
      </c>
      <c r="H24" s="2">
        <f>+B24-C24+'Abril 2022'!H24</f>
        <v>376</v>
      </c>
      <c r="I24" s="22">
        <f>+'Mayo 2021'!H24</f>
        <v>410</v>
      </c>
      <c r="J24" s="18">
        <f t="shared" si="1"/>
        <v>-8.2926829268292686</v>
      </c>
    </row>
    <row r="25" spans="1:10" ht="13" x14ac:dyDescent="0.15">
      <c r="A25" s="1" t="s">
        <v>22</v>
      </c>
      <c r="B25" s="2">
        <v>62</v>
      </c>
      <c r="C25" s="2">
        <f>+'Mayo 2021'!B25</f>
        <v>58</v>
      </c>
      <c r="D25" s="18">
        <f t="shared" si="3"/>
        <v>6.8965517241379306</v>
      </c>
      <c r="E25" s="2">
        <f>+B25+'Abril 2022'!E25</f>
        <v>245</v>
      </c>
      <c r="F25" s="2">
        <f>+C25+'Abril 2022'!F25</f>
        <v>263</v>
      </c>
      <c r="G25" s="18">
        <f t="shared" si="0"/>
        <v>-6.8441064638783269</v>
      </c>
      <c r="H25" s="2">
        <f>+B25-C25+'Abril 2022'!H25</f>
        <v>713</v>
      </c>
      <c r="I25" s="22">
        <f>+'Mayo 2021'!H25</f>
        <v>666</v>
      </c>
      <c r="J25" s="18">
        <f t="shared" si="1"/>
        <v>7.0570570570570572</v>
      </c>
    </row>
    <row r="26" spans="1:10" ht="13" x14ac:dyDescent="0.15">
      <c r="A26" s="1" t="s">
        <v>21</v>
      </c>
      <c r="B26" s="2">
        <v>20</v>
      </c>
      <c r="C26" s="2">
        <f>+'Mayo 2021'!B26</f>
        <v>21</v>
      </c>
      <c r="D26" s="18">
        <f t="shared" si="3"/>
        <v>-4.7619047619047619</v>
      </c>
      <c r="E26" s="2">
        <f>+B26+'Abril 2022'!E26</f>
        <v>91</v>
      </c>
      <c r="F26" s="2">
        <f>+C26+'Abril 2022'!F26</f>
        <v>94</v>
      </c>
      <c r="G26" s="18">
        <f t="shared" si="0"/>
        <v>-3.1914893617021276</v>
      </c>
      <c r="H26" s="2">
        <f>+B26-C26+'Abril 2022'!H26</f>
        <v>218</v>
      </c>
      <c r="I26" s="22">
        <f>+'Mayo 2021'!H26</f>
        <v>219</v>
      </c>
      <c r="J26" s="18">
        <f t="shared" si="1"/>
        <v>-0.45662100456621002</v>
      </c>
    </row>
    <row r="27" spans="1:10" ht="13" x14ac:dyDescent="0.15">
      <c r="A27" s="1" t="s">
        <v>28</v>
      </c>
      <c r="B27" s="2">
        <v>19</v>
      </c>
      <c r="C27" s="2">
        <f>+'Mayo 2021'!B27</f>
        <v>22</v>
      </c>
      <c r="D27" s="18">
        <f t="shared" si="3"/>
        <v>-13.636363636363637</v>
      </c>
      <c r="E27" s="2">
        <f>+B27+'Abril 2022'!E27</f>
        <v>57</v>
      </c>
      <c r="F27" s="2">
        <f>+C27+'Abril 2022'!F27</f>
        <v>82</v>
      </c>
      <c r="G27" s="18">
        <f t="shared" si="0"/>
        <v>-30.487804878048781</v>
      </c>
      <c r="H27" s="2">
        <f>+B27-C27+'Abril 2022'!H27</f>
        <v>197</v>
      </c>
      <c r="I27" s="22">
        <f>+'Mayo 2021'!H27</f>
        <v>220</v>
      </c>
      <c r="J27" s="18">
        <f t="shared" si="1"/>
        <v>-10.454545454545455</v>
      </c>
    </row>
    <row r="28" spans="1:10" x14ac:dyDescent="0.15">
      <c r="A28" s="8" t="s">
        <v>30</v>
      </c>
      <c r="B28" s="6">
        <f>SUM(B20:B27)</f>
        <v>205</v>
      </c>
      <c r="C28" s="6">
        <f>SUM(C20:C27)</f>
        <v>229</v>
      </c>
      <c r="D28" s="7">
        <f>+(B28-C28)*100/C28</f>
        <v>-10.480349344978166</v>
      </c>
      <c r="E28" s="6">
        <f>SUM(E20:E27)</f>
        <v>861</v>
      </c>
      <c r="F28" s="6">
        <f>SUM(F20:F27)</f>
        <v>1071</v>
      </c>
      <c r="G28" s="7">
        <f>+(E28-F28)*100/F28</f>
        <v>-19.607843137254903</v>
      </c>
      <c r="H28" s="6">
        <f>SUM(H20:H27)</f>
        <v>2573</v>
      </c>
      <c r="I28" s="6">
        <f>SUM(I20:I27)</f>
        <v>2698</v>
      </c>
      <c r="J28" s="7">
        <f>+(H28-I28)*100/I28</f>
        <v>-4.6330615270570794</v>
      </c>
    </row>
    <row r="29" spans="1:10" ht="14" x14ac:dyDescent="0.15">
      <c r="A29" s="16" t="s">
        <v>27</v>
      </c>
      <c r="B29" s="14">
        <f>+B7+B13+B19+B28</f>
        <v>741</v>
      </c>
      <c r="C29" s="14">
        <f>+C7+C13+C19+C28</f>
        <v>1018</v>
      </c>
      <c r="D29" s="15">
        <f>+(B29-C29)*100/C29</f>
        <v>-27.210216110019648</v>
      </c>
      <c r="E29" s="14">
        <f t="shared" ref="E29:I29" si="4">+E7+E13+E19+E28</f>
        <v>3646</v>
      </c>
      <c r="F29" s="14">
        <f t="shared" si="4"/>
        <v>4351</v>
      </c>
      <c r="G29" s="15">
        <f>+(E29-F29)*100/F29</f>
        <v>-16.203171684670192</v>
      </c>
      <c r="H29" s="14">
        <f t="shared" si="4"/>
        <v>10169</v>
      </c>
      <c r="I29" s="14">
        <f t="shared" si="4"/>
        <v>11150</v>
      </c>
      <c r="J29" s="15">
        <f>+(H29-I29)*100/I29</f>
        <v>-8.798206278026905</v>
      </c>
    </row>
    <row r="30" spans="1:10" x14ac:dyDescent="0.15">
      <c r="A30" s="13" t="s">
        <v>31</v>
      </c>
      <c r="B30" s="13">
        <f>+B29-B7</f>
        <v>659</v>
      </c>
      <c r="C30" s="13">
        <f>+C29-C7</f>
        <v>910</v>
      </c>
      <c r="D30" s="12">
        <f>+(B30-C30)*100/C30</f>
        <v>-27.582417582417584</v>
      </c>
      <c r="E30" s="13">
        <f t="shared" ref="E30:I30" si="5">+E29-E7</f>
        <v>3290</v>
      </c>
      <c r="F30" s="13">
        <f t="shared" si="5"/>
        <v>3831</v>
      </c>
      <c r="G30" s="12">
        <f>+(E30-F30)*100/F30</f>
        <v>-14.121639258679195</v>
      </c>
      <c r="H30" s="13">
        <f t="shared" si="5"/>
        <v>9113</v>
      </c>
      <c r="I30" s="13">
        <f t="shared" si="5"/>
        <v>9736</v>
      </c>
      <c r="J30" s="12">
        <f>+(H30-I30)*100/I30</f>
        <v>-6.3989317995069843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26BC-1B6B-2443-B6C1-227075B9F84C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46</v>
      </c>
      <c r="C4" s="2">
        <f>+'Abril 2021'!B4</f>
        <v>48</v>
      </c>
      <c r="D4" s="18">
        <f>+(B4-C4)*100/C4</f>
        <v>-4.166666666666667</v>
      </c>
      <c r="E4" s="2">
        <f>+B4+'Marzo 2022'!E4</f>
        <v>158</v>
      </c>
      <c r="F4" s="2">
        <f>+C4+'Marzo 2022'!F4</f>
        <v>142</v>
      </c>
      <c r="G4" s="18">
        <f t="shared" ref="G4:G27" si="0">+(E4-F4)*100/F4</f>
        <v>11.267605633802816</v>
      </c>
      <c r="H4" s="2">
        <f>+B4-C4+'Marzo 2022'!H4</f>
        <v>528</v>
      </c>
      <c r="I4" s="22">
        <f>+'Abril 2021'!H4</f>
        <v>476</v>
      </c>
      <c r="J4" s="18">
        <f t="shared" ref="J4:J27" si="1">+(H4-I4)*100/I4</f>
        <v>10.92436974789916</v>
      </c>
    </row>
    <row r="5" spans="1:10" ht="13" x14ac:dyDescent="0.15">
      <c r="A5" s="1" t="s">
        <v>5</v>
      </c>
      <c r="B5" s="2">
        <v>12</v>
      </c>
      <c r="C5" s="2">
        <f>+'Abril 2021'!B5</f>
        <v>44</v>
      </c>
      <c r="D5" s="18">
        <f t="shared" ref="D5:D6" si="2">+(B5-C5)*100/C5</f>
        <v>-72.727272727272734</v>
      </c>
      <c r="E5" s="2">
        <f>+B5+'Marzo 2022'!E5</f>
        <v>41</v>
      </c>
      <c r="F5" s="2">
        <f>+C5+'Marzo 2022'!F5</f>
        <v>93</v>
      </c>
      <c r="G5" s="18">
        <f t="shared" si="0"/>
        <v>-55.913978494623656</v>
      </c>
      <c r="H5" s="2">
        <f>+B5-C5+'Marzo 2022'!H5</f>
        <v>173</v>
      </c>
      <c r="I5" s="22">
        <f>+'Abril 2021'!H5</f>
        <v>313</v>
      </c>
      <c r="J5" s="18">
        <f t="shared" si="1"/>
        <v>-44.728434504792332</v>
      </c>
    </row>
    <row r="6" spans="1:10" ht="13" x14ac:dyDescent="0.15">
      <c r="A6" s="1" t="s">
        <v>6</v>
      </c>
      <c r="B6" s="2">
        <v>15</v>
      </c>
      <c r="C6" s="2">
        <f>+'Abril 2021'!B6</f>
        <v>48</v>
      </c>
      <c r="D6" s="18">
        <f t="shared" si="2"/>
        <v>-68.75</v>
      </c>
      <c r="E6" s="2">
        <f>+B6+'Marzo 2022'!E6</f>
        <v>75</v>
      </c>
      <c r="F6" s="2">
        <f>+C6+'Marzo 2022'!F6</f>
        <v>177</v>
      </c>
      <c r="G6" s="18">
        <f t="shared" si="0"/>
        <v>-57.627118644067799</v>
      </c>
      <c r="H6" s="2">
        <f>+B6-C6+'Marzo 2022'!H6</f>
        <v>381</v>
      </c>
      <c r="I6" s="22">
        <f>+'Abril 2021'!H6</f>
        <v>621</v>
      </c>
      <c r="J6" s="18">
        <f t="shared" si="1"/>
        <v>-38.647342995169083</v>
      </c>
    </row>
    <row r="7" spans="1:10" x14ac:dyDescent="0.15">
      <c r="A7" s="8" t="s">
        <v>1</v>
      </c>
      <c r="B7" s="6">
        <f>SUM(B4:B6)</f>
        <v>73</v>
      </c>
      <c r="C7" s="6">
        <f>SUM(C4:C6)</f>
        <v>140</v>
      </c>
      <c r="D7" s="7">
        <f>+(B7-C7)*100/C7</f>
        <v>-47.857142857142854</v>
      </c>
      <c r="E7" s="6">
        <f>SUM(E4:E6)</f>
        <v>274</v>
      </c>
      <c r="F7" s="6">
        <f>SUM(F4:F6)</f>
        <v>412</v>
      </c>
      <c r="G7" s="7">
        <f t="shared" si="0"/>
        <v>-33.495145631067963</v>
      </c>
      <c r="H7" s="6">
        <f>SUM(H4:H6)</f>
        <v>1082</v>
      </c>
      <c r="I7" s="6">
        <f>SUM(I4:I6)</f>
        <v>1410</v>
      </c>
      <c r="J7" s="7">
        <f t="shared" si="1"/>
        <v>-23.26241134751773</v>
      </c>
    </row>
    <row r="8" spans="1:10" ht="13" x14ac:dyDescent="0.15">
      <c r="A8" s="1" t="s">
        <v>7</v>
      </c>
      <c r="B8" s="2">
        <v>16</v>
      </c>
      <c r="C8" s="2">
        <f>+'Abril 2021'!B8</f>
        <v>4</v>
      </c>
      <c r="D8" s="18">
        <f t="shared" ref="D8:D27" si="3">+(B8-C8)*100/C8</f>
        <v>300</v>
      </c>
      <c r="E8" s="2">
        <f>+B8+'Marzo 2022'!E8</f>
        <v>59</v>
      </c>
      <c r="F8" s="2">
        <f>+C8+'Marzo 2022'!F8</f>
        <v>14</v>
      </c>
      <c r="G8" s="18">
        <f t="shared" si="0"/>
        <v>321.42857142857144</v>
      </c>
      <c r="H8" s="2">
        <f>+B8-C8+'Marzo 2022'!H8</f>
        <v>153</v>
      </c>
      <c r="I8" s="22">
        <f>+'Abril 2021'!H8</f>
        <v>36</v>
      </c>
      <c r="J8" s="18">
        <f t="shared" si="1"/>
        <v>325</v>
      </c>
    </row>
    <row r="9" spans="1:10" ht="13" x14ac:dyDescent="0.15">
      <c r="A9" s="1" t="s">
        <v>8</v>
      </c>
      <c r="B9" s="2">
        <v>10</v>
      </c>
      <c r="C9" s="2">
        <f>+'Abril 2021'!B9</f>
        <v>5</v>
      </c>
      <c r="D9" s="18">
        <f t="shared" si="3"/>
        <v>100</v>
      </c>
      <c r="E9" s="2">
        <f>+B9+'Marzo 2022'!E9</f>
        <v>31</v>
      </c>
      <c r="F9" s="2">
        <f>+C9+'Marzo 2022'!F9</f>
        <v>24</v>
      </c>
      <c r="G9" s="18">
        <f t="shared" si="0"/>
        <v>29.166666666666668</v>
      </c>
      <c r="H9" s="2">
        <f>+B9-C9+'Marzo 2022'!H9</f>
        <v>77</v>
      </c>
      <c r="I9" s="22">
        <f>+'Abril 2021'!H9</f>
        <v>90</v>
      </c>
      <c r="J9" s="18">
        <f t="shared" si="1"/>
        <v>-14.444444444444445</v>
      </c>
    </row>
    <row r="10" spans="1:10" ht="13" x14ac:dyDescent="0.15">
      <c r="A10" s="1" t="s">
        <v>9</v>
      </c>
      <c r="B10" s="2">
        <v>31</v>
      </c>
      <c r="C10" s="2">
        <f>+'Abril 2021'!B10</f>
        <v>40</v>
      </c>
      <c r="D10" s="18">
        <f t="shared" si="3"/>
        <v>-22.5</v>
      </c>
      <c r="E10" s="2">
        <f>+B10+'Marzo 2022'!E10</f>
        <v>118</v>
      </c>
      <c r="F10" s="2">
        <f>+C10+'Marzo 2022'!F10</f>
        <v>188</v>
      </c>
      <c r="G10" s="18">
        <f t="shared" si="0"/>
        <v>-37.234042553191486</v>
      </c>
      <c r="H10" s="2">
        <f>+B10-C10+'Marzo 2022'!H10</f>
        <v>464</v>
      </c>
      <c r="I10" s="22">
        <f>+'Abril 2021'!H10</f>
        <v>580</v>
      </c>
      <c r="J10" s="18">
        <f t="shared" si="1"/>
        <v>-20</v>
      </c>
    </row>
    <row r="11" spans="1:10" ht="13" x14ac:dyDescent="0.15">
      <c r="A11" s="1" t="s">
        <v>10</v>
      </c>
      <c r="B11" s="2">
        <v>44</v>
      </c>
      <c r="C11" s="2">
        <f>+'Abril 2021'!B11</f>
        <v>62</v>
      </c>
      <c r="D11" s="18">
        <f t="shared" si="3"/>
        <v>-29.032258064516128</v>
      </c>
      <c r="E11" s="2">
        <f>+B11+'Marzo 2022'!E11</f>
        <v>194</v>
      </c>
      <c r="F11" s="2">
        <f>+C11+'Marzo 2022'!F11</f>
        <v>214</v>
      </c>
      <c r="G11" s="18">
        <f t="shared" si="0"/>
        <v>-9.3457943925233646</v>
      </c>
      <c r="H11" s="2">
        <f>+B11-C11+'Marzo 2022'!H11</f>
        <v>603</v>
      </c>
      <c r="I11" s="22">
        <f>+'Abril 2021'!H11</f>
        <v>654</v>
      </c>
      <c r="J11" s="18">
        <f t="shared" si="1"/>
        <v>-7.7981651376146788</v>
      </c>
    </row>
    <row r="12" spans="1:10" ht="13" x14ac:dyDescent="0.15">
      <c r="A12" s="1" t="s">
        <v>11</v>
      </c>
      <c r="B12" s="2">
        <v>113</v>
      </c>
      <c r="C12" s="2">
        <f>+'Abril 2021'!B12</f>
        <v>137</v>
      </c>
      <c r="D12" s="18">
        <f t="shared" si="3"/>
        <v>-17.518248175182482</v>
      </c>
      <c r="E12" s="2">
        <f>+B12+'Marzo 2022'!E12</f>
        <v>523</v>
      </c>
      <c r="F12" s="2">
        <f>+C12+'Marzo 2022'!F12</f>
        <v>577</v>
      </c>
      <c r="G12" s="18">
        <f t="shared" si="0"/>
        <v>-9.3587521663778155</v>
      </c>
      <c r="H12" s="2">
        <f>+B12-C12+'Marzo 2022'!H12</f>
        <v>1760</v>
      </c>
      <c r="I12" s="22">
        <f>+'Abril 2021'!H12</f>
        <v>1864</v>
      </c>
      <c r="J12" s="18">
        <f t="shared" si="1"/>
        <v>-5.5793991416309012</v>
      </c>
    </row>
    <row r="13" spans="1:10" x14ac:dyDescent="0.15">
      <c r="A13" s="8" t="s">
        <v>2</v>
      </c>
      <c r="B13" s="6">
        <f>SUM(B8:B12)</f>
        <v>214</v>
      </c>
      <c r="C13" s="6">
        <f>SUM(C8:C12)</f>
        <v>248</v>
      </c>
      <c r="D13" s="7">
        <f t="shared" si="3"/>
        <v>-13.709677419354838</v>
      </c>
      <c r="E13" s="6">
        <f>SUM(E8:E12)</f>
        <v>925</v>
      </c>
      <c r="F13" s="6">
        <f>SUM(F8:F12)</f>
        <v>1017</v>
      </c>
      <c r="G13" s="7">
        <f t="shared" si="0"/>
        <v>-9.0462143559488695</v>
      </c>
      <c r="H13" s="6">
        <f>SUM(H8:H12)</f>
        <v>3057</v>
      </c>
      <c r="I13" s="6">
        <f>SUM(I8:I12)</f>
        <v>3224</v>
      </c>
      <c r="J13" s="7">
        <f t="shared" si="1"/>
        <v>-5.1799007444168739</v>
      </c>
    </row>
    <row r="14" spans="1:10" ht="13" x14ac:dyDescent="0.15">
      <c r="A14" s="1" t="s">
        <v>12</v>
      </c>
      <c r="B14" s="2">
        <v>104</v>
      </c>
      <c r="C14" s="2">
        <f>+'Abril 2021'!B14</f>
        <v>110</v>
      </c>
      <c r="D14" s="18">
        <f t="shared" si="3"/>
        <v>-5.4545454545454541</v>
      </c>
      <c r="E14" s="2">
        <f>+B14+'Marzo 2022'!E14</f>
        <v>441</v>
      </c>
      <c r="F14" s="2">
        <f>+C14+'Marzo 2022'!F14</f>
        <v>402</v>
      </c>
      <c r="G14" s="18">
        <f t="shared" si="0"/>
        <v>9.7014925373134329</v>
      </c>
      <c r="H14" s="2">
        <f>+B14-C14+'Marzo 2022'!H14</f>
        <v>1409</v>
      </c>
      <c r="I14" s="22">
        <f>+'Abril 2021'!H14</f>
        <v>1235</v>
      </c>
      <c r="J14" s="18">
        <f t="shared" si="1"/>
        <v>14.089068825910932</v>
      </c>
    </row>
    <row r="15" spans="1:10" ht="13" x14ac:dyDescent="0.15">
      <c r="A15" s="1" t="s">
        <v>13</v>
      </c>
      <c r="B15" s="2">
        <v>46</v>
      </c>
      <c r="C15" s="2">
        <f>+'Abril 2021'!B15</f>
        <v>79</v>
      </c>
      <c r="D15" s="18">
        <f t="shared" si="3"/>
        <v>-41.77215189873418</v>
      </c>
      <c r="E15" s="2">
        <f>+B15+'Marzo 2022'!E15</f>
        <v>245</v>
      </c>
      <c r="F15" s="2">
        <f>+C15+'Marzo 2022'!F15</f>
        <v>289</v>
      </c>
      <c r="G15" s="18">
        <f t="shared" si="0"/>
        <v>-15.224913494809689</v>
      </c>
      <c r="H15" s="2">
        <f>+B15-C15+'Marzo 2022'!H15</f>
        <v>957</v>
      </c>
      <c r="I15" s="22">
        <f>+'Abril 2021'!H15</f>
        <v>1079</v>
      </c>
      <c r="J15" s="18">
        <f t="shared" si="1"/>
        <v>-11.306765523632993</v>
      </c>
    </row>
    <row r="16" spans="1:10" ht="13" x14ac:dyDescent="0.15">
      <c r="A16" s="1" t="s">
        <v>14</v>
      </c>
      <c r="B16" s="2">
        <v>29</v>
      </c>
      <c r="C16" s="2">
        <f>+'Abril 2021'!B16</f>
        <v>37</v>
      </c>
      <c r="D16" s="18">
        <f t="shared" si="3"/>
        <v>-21.621621621621621</v>
      </c>
      <c r="E16" s="2">
        <f>+B16+'Marzo 2022'!E16</f>
        <v>109</v>
      </c>
      <c r="F16" s="2">
        <f>+C16+'Marzo 2022'!F16</f>
        <v>118</v>
      </c>
      <c r="G16" s="18">
        <f t="shared" si="0"/>
        <v>-7.6271186440677967</v>
      </c>
      <c r="H16" s="2">
        <f>+B16-C16+'Marzo 2022'!H16</f>
        <v>403</v>
      </c>
      <c r="I16" s="22">
        <f>+'Abril 2021'!H16</f>
        <v>462</v>
      </c>
      <c r="J16" s="18">
        <f t="shared" si="1"/>
        <v>-12.770562770562771</v>
      </c>
    </row>
    <row r="17" spans="1:10" ht="13" x14ac:dyDescent="0.15">
      <c r="A17" s="1" t="s">
        <v>15</v>
      </c>
      <c r="B17" s="2">
        <v>30</v>
      </c>
      <c r="C17" s="2">
        <f>+'Abril 2021'!B17</f>
        <v>37</v>
      </c>
      <c r="D17" s="18">
        <f t="shared" si="3"/>
        <v>-18.918918918918919</v>
      </c>
      <c r="E17" s="2">
        <f>+B17+'Marzo 2022'!E17</f>
        <v>124</v>
      </c>
      <c r="F17" s="2">
        <f>+C17+'Marzo 2022'!F17</f>
        <v>108</v>
      </c>
      <c r="G17" s="18">
        <f t="shared" si="0"/>
        <v>14.814814814814815</v>
      </c>
      <c r="H17" s="2">
        <f>+B17-C17+'Marzo 2022'!H17</f>
        <v>500</v>
      </c>
      <c r="I17" s="22">
        <f>+'Abril 2021'!H17</f>
        <v>359</v>
      </c>
      <c r="J17" s="18">
        <f t="shared" si="1"/>
        <v>39.275766016713092</v>
      </c>
    </row>
    <row r="18" spans="1:10" ht="13" x14ac:dyDescent="0.15">
      <c r="A18" s="1" t="s">
        <v>29</v>
      </c>
      <c r="B18" s="2">
        <v>22</v>
      </c>
      <c r="C18" s="2">
        <f>+'Abril 2021'!B18</f>
        <v>41</v>
      </c>
      <c r="D18" s="18">
        <f t="shared" si="3"/>
        <v>-46.341463414634148</v>
      </c>
      <c r="E18" s="2">
        <f>+B18+'Marzo 2022'!E18</f>
        <v>131</v>
      </c>
      <c r="F18" s="2">
        <f>+C18+'Marzo 2022'!F18</f>
        <v>145</v>
      </c>
      <c r="G18" s="18">
        <f t="shared" si="0"/>
        <v>-9.6551724137931032</v>
      </c>
      <c r="H18" s="2">
        <f>+B18-C18+'Marzo 2022'!H18</f>
        <v>441</v>
      </c>
      <c r="I18" s="22">
        <f>+'Abril 2021'!H18</f>
        <v>439</v>
      </c>
      <c r="J18" s="18">
        <f t="shared" si="1"/>
        <v>0.45558086560364464</v>
      </c>
    </row>
    <row r="19" spans="1:10" x14ac:dyDescent="0.15">
      <c r="A19" s="8" t="s">
        <v>3</v>
      </c>
      <c r="B19" s="6">
        <f>SUM(B14:B18)</f>
        <v>231</v>
      </c>
      <c r="C19" s="6">
        <f>SUM(C14:C18)</f>
        <v>304</v>
      </c>
      <c r="D19" s="7">
        <f t="shared" si="3"/>
        <v>-24.013157894736842</v>
      </c>
      <c r="E19" s="6">
        <f>SUM(E14:E18)</f>
        <v>1050</v>
      </c>
      <c r="F19" s="6">
        <f>SUM(F14:F18)</f>
        <v>1062</v>
      </c>
      <c r="G19" s="7">
        <f t="shared" si="0"/>
        <v>-1.1299435028248588</v>
      </c>
      <c r="H19" s="6">
        <f>SUM(H14:H18)</f>
        <v>3710</v>
      </c>
      <c r="I19" s="6">
        <f>SUM(I14:I18)</f>
        <v>3574</v>
      </c>
      <c r="J19" s="7">
        <f t="shared" si="1"/>
        <v>3.8052602126468944</v>
      </c>
    </row>
    <row r="20" spans="1:10" ht="13" x14ac:dyDescent="0.15">
      <c r="A20" s="1" t="s">
        <v>16</v>
      </c>
      <c r="B20" s="2">
        <v>25</v>
      </c>
      <c r="C20" s="2">
        <f>+'Abril 2021'!B20</f>
        <v>35</v>
      </c>
      <c r="D20" s="18">
        <f t="shared" si="3"/>
        <v>-28.571428571428573</v>
      </c>
      <c r="E20" s="2">
        <f>+B20+'Marzo 2022'!E20</f>
        <v>102</v>
      </c>
      <c r="F20" s="2">
        <f>+C20+'Marzo 2022'!F20</f>
        <v>134</v>
      </c>
      <c r="G20" s="18">
        <f t="shared" si="0"/>
        <v>-23.880597014925375</v>
      </c>
      <c r="H20" s="2">
        <f>+B20-C20+'Marzo 2022'!H20</f>
        <v>387</v>
      </c>
      <c r="I20" s="22">
        <f>+'Abril 2021'!H20</f>
        <v>470</v>
      </c>
      <c r="J20" s="18">
        <f t="shared" si="1"/>
        <v>-17.659574468085108</v>
      </c>
    </row>
    <row r="21" spans="1:10" ht="13" x14ac:dyDescent="0.15">
      <c r="A21" s="1" t="s">
        <v>17</v>
      </c>
      <c r="B21" s="2">
        <v>10</v>
      </c>
      <c r="C21" s="2">
        <f>+'Abril 2021'!B21</f>
        <v>26</v>
      </c>
      <c r="D21" s="18">
        <f t="shared" si="3"/>
        <v>-61.53846153846154</v>
      </c>
      <c r="E21" s="2">
        <f>+B21+'Marzo 2022'!E21</f>
        <v>43</v>
      </c>
      <c r="F21" s="2">
        <f>+C21+'Marzo 2022'!F21</f>
        <v>103</v>
      </c>
      <c r="G21" s="18">
        <f t="shared" si="0"/>
        <v>-58.252427184466022</v>
      </c>
      <c r="H21" s="2">
        <f>+B21-C21+'Marzo 2022'!H21</f>
        <v>191</v>
      </c>
      <c r="I21" s="22">
        <f>+'Abril 2021'!H21</f>
        <v>320</v>
      </c>
      <c r="J21" s="18">
        <f t="shared" si="1"/>
        <v>-40.3125</v>
      </c>
    </row>
    <row r="22" spans="1:10" ht="13" x14ac:dyDescent="0.15">
      <c r="A22" s="1" t="s">
        <v>19</v>
      </c>
      <c r="B22" s="2">
        <v>32</v>
      </c>
      <c r="C22" s="2">
        <f>+'Abril 2021'!B22</f>
        <v>30</v>
      </c>
      <c r="D22" s="18">
        <f t="shared" si="3"/>
        <v>6.666666666666667</v>
      </c>
      <c r="E22" s="2">
        <f>+B22+'Marzo 2022'!E22</f>
        <v>93</v>
      </c>
      <c r="F22" s="2">
        <f>+C22+'Marzo 2022'!F22</f>
        <v>84</v>
      </c>
      <c r="G22" s="18">
        <f t="shared" si="0"/>
        <v>10.714285714285714</v>
      </c>
      <c r="H22" s="2">
        <f>+B22-C22+'Marzo 2022'!H22</f>
        <v>370</v>
      </c>
      <c r="I22" s="22">
        <f>+'Abril 2021'!H22</f>
        <v>209</v>
      </c>
      <c r="J22" s="18">
        <f t="shared" si="1"/>
        <v>77.033492822966508</v>
      </c>
    </row>
    <row r="23" spans="1:10" ht="13" x14ac:dyDescent="0.15">
      <c r="A23" s="1" t="s">
        <v>18</v>
      </c>
      <c r="B23" s="2">
        <v>8</v>
      </c>
      <c r="C23" s="2">
        <f>+'Abril 2021'!B23</f>
        <v>12</v>
      </c>
      <c r="D23" s="18">
        <f t="shared" si="3"/>
        <v>-33.333333333333336</v>
      </c>
      <c r="E23" s="2">
        <f>+B23+'Marzo 2022'!E23</f>
        <v>38</v>
      </c>
      <c r="F23" s="2">
        <f>+C23+'Marzo 2022'!F23</f>
        <v>50</v>
      </c>
      <c r="G23" s="18">
        <f t="shared" si="0"/>
        <v>-24</v>
      </c>
      <c r="H23" s="2">
        <f>+B23-C23+'Marzo 2022'!H23</f>
        <v>130</v>
      </c>
      <c r="I23" s="22">
        <f>+'Abril 2021'!H23</f>
        <v>165</v>
      </c>
      <c r="J23" s="18">
        <f t="shared" si="1"/>
        <v>-21.212121212121211</v>
      </c>
    </row>
    <row r="24" spans="1:10" ht="13" x14ac:dyDescent="0.15">
      <c r="A24" s="1" t="s">
        <v>20</v>
      </c>
      <c r="B24" s="2">
        <v>26</v>
      </c>
      <c r="C24" s="2">
        <f>+'Abril 2021'!B24</f>
        <v>36</v>
      </c>
      <c r="D24" s="18">
        <f t="shared" si="3"/>
        <v>-27.777777777777779</v>
      </c>
      <c r="E24" s="2">
        <f>+B24+'Marzo 2022'!E24</f>
        <v>88</v>
      </c>
      <c r="F24" s="2">
        <f>+C24+'Marzo 2022'!F24</f>
        <v>133</v>
      </c>
      <c r="G24" s="18">
        <f t="shared" si="0"/>
        <v>-33.834586466165412</v>
      </c>
      <c r="H24" s="2">
        <f>+B24-C24+'Marzo 2022'!H24</f>
        <v>391</v>
      </c>
      <c r="I24" s="22">
        <f>+'Abril 2021'!H24</f>
        <v>389</v>
      </c>
      <c r="J24" s="18">
        <f t="shared" si="1"/>
        <v>0.51413881748071977</v>
      </c>
    </row>
    <row r="25" spans="1:10" ht="13" x14ac:dyDescent="0.15">
      <c r="A25" s="1" t="s">
        <v>22</v>
      </c>
      <c r="B25" s="2">
        <v>47</v>
      </c>
      <c r="C25" s="2">
        <f>+'Abril 2021'!B25</f>
        <v>48</v>
      </c>
      <c r="D25" s="18">
        <f t="shared" si="3"/>
        <v>-2.0833333333333335</v>
      </c>
      <c r="E25" s="2">
        <f>+B25+'Marzo 2022'!E25</f>
        <v>183</v>
      </c>
      <c r="F25" s="2">
        <f>+C25+'Marzo 2022'!F25</f>
        <v>205</v>
      </c>
      <c r="G25" s="18">
        <f t="shared" si="0"/>
        <v>-10.731707317073171</v>
      </c>
      <c r="H25" s="2">
        <f>+B25-C25+'Marzo 2022'!H25</f>
        <v>709</v>
      </c>
      <c r="I25" s="22">
        <f>+'Abril 2021'!H25</f>
        <v>659</v>
      </c>
      <c r="J25" s="18">
        <f t="shared" si="1"/>
        <v>7.587253414264036</v>
      </c>
    </row>
    <row r="26" spans="1:10" ht="13" x14ac:dyDescent="0.15">
      <c r="A26" s="1" t="s">
        <v>21</v>
      </c>
      <c r="B26" s="2">
        <v>12</v>
      </c>
      <c r="C26" s="2">
        <f>+'Abril 2021'!B26</f>
        <v>20</v>
      </c>
      <c r="D26" s="18">
        <f t="shared" si="3"/>
        <v>-40</v>
      </c>
      <c r="E26" s="2">
        <f>+B26+'Marzo 2022'!E26</f>
        <v>71</v>
      </c>
      <c r="F26" s="2">
        <f>+C26+'Marzo 2022'!F26</f>
        <v>73</v>
      </c>
      <c r="G26" s="18">
        <f t="shared" si="0"/>
        <v>-2.7397260273972601</v>
      </c>
      <c r="H26" s="2">
        <f>+B26-C26+'Marzo 2022'!H26</f>
        <v>219</v>
      </c>
      <c r="I26" s="22">
        <f>+'Abril 2021'!H26</f>
        <v>218</v>
      </c>
      <c r="J26" s="18">
        <f t="shared" si="1"/>
        <v>0.45871559633027525</v>
      </c>
    </row>
    <row r="27" spans="1:10" ht="13" x14ac:dyDescent="0.15">
      <c r="A27" s="1" t="s">
        <v>28</v>
      </c>
      <c r="B27" s="2">
        <v>10</v>
      </c>
      <c r="C27" s="2">
        <f>+'Abril 2021'!B27</f>
        <v>17</v>
      </c>
      <c r="D27" s="18">
        <f t="shared" si="3"/>
        <v>-41.176470588235297</v>
      </c>
      <c r="E27" s="2">
        <f>+B27+'Marzo 2022'!E27</f>
        <v>38</v>
      </c>
      <c r="F27" s="2">
        <f>+C27+'Marzo 2022'!F27</f>
        <v>60</v>
      </c>
      <c r="G27" s="18">
        <f t="shared" si="0"/>
        <v>-36.666666666666664</v>
      </c>
      <c r="H27" s="2">
        <f>+B27-C27+'Marzo 2022'!H27</f>
        <v>200</v>
      </c>
      <c r="I27" s="22">
        <f>+'Abril 2021'!H27</f>
        <v>205</v>
      </c>
      <c r="J27" s="18">
        <f t="shared" si="1"/>
        <v>-2.4390243902439024</v>
      </c>
    </row>
    <row r="28" spans="1:10" x14ac:dyDescent="0.15">
      <c r="A28" s="8" t="s">
        <v>30</v>
      </c>
      <c r="B28" s="6">
        <f>SUM(B20:B27)</f>
        <v>170</v>
      </c>
      <c r="C28" s="6">
        <f>SUM(C20:C27)</f>
        <v>224</v>
      </c>
      <c r="D28" s="7">
        <f>+(B28-C28)*100/C28</f>
        <v>-24.107142857142858</v>
      </c>
      <c r="E28" s="6">
        <f>SUM(E20:E27)</f>
        <v>656</v>
      </c>
      <c r="F28" s="6">
        <f>SUM(F20:F27)</f>
        <v>842</v>
      </c>
      <c r="G28" s="7">
        <f>+(E28-F28)*100/F28</f>
        <v>-22.090261282660332</v>
      </c>
      <c r="H28" s="6">
        <f>SUM(H20:H27)</f>
        <v>2597</v>
      </c>
      <c r="I28" s="6">
        <f>SUM(I20:I27)</f>
        <v>2635</v>
      </c>
      <c r="J28" s="7">
        <f>+(H28-I28)*100/I28</f>
        <v>-1.4421252371916509</v>
      </c>
    </row>
    <row r="29" spans="1:10" ht="14" x14ac:dyDescent="0.15">
      <c r="A29" s="16" t="s">
        <v>27</v>
      </c>
      <c r="B29" s="14">
        <f>+B7+B13+B19+B28</f>
        <v>688</v>
      </c>
      <c r="C29" s="14">
        <f>+C7+C13+C19+C28</f>
        <v>916</v>
      </c>
      <c r="D29" s="15">
        <f>+(B29-C29)*100/C29</f>
        <v>-24.890829694323145</v>
      </c>
      <c r="E29" s="14">
        <f t="shared" ref="E29:I29" si="4">+E7+E13+E19+E28</f>
        <v>2905</v>
      </c>
      <c r="F29" s="14">
        <f t="shared" si="4"/>
        <v>3333</v>
      </c>
      <c r="G29" s="15">
        <f>+(E29-F29)*100/F29</f>
        <v>-12.841284128412841</v>
      </c>
      <c r="H29" s="14">
        <f t="shared" si="4"/>
        <v>10446</v>
      </c>
      <c r="I29" s="14">
        <f t="shared" si="4"/>
        <v>10843</v>
      </c>
      <c r="J29" s="15">
        <f>+(H29-I29)*100/I29</f>
        <v>-3.6613483353315504</v>
      </c>
    </row>
    <row r="30" spans="1:10" x14ac:dyDescent="0.15">
      <c r="A30" s="13" t="s">
        <v>31</v>
      </c>
      <c r="B30" s="13">
        <f>+B29-B7</f>
        <v>615</v>
      </c>
      <c r="C30" s="13">
        <f>+C29-C7</f>
        <v>776</v>
      </c>
      <c r="D30" s="12">
        <f>+(B30-C30)*100/C30</f>
        <v>-20.74742268041237</v>
      </c>
      <c r="E30" s="13">
        <f t="shared" ref="E30:I30" si="5">+E29-E7</f>
        <v>2631</v>
      </c>
      <c r="F30" s="13">
        <f t="shared" si="5"/>
        <v>2921</v>
      </c>
      <c r="G30" s="12">
        <f>+(E30-F30)*100/F30</f>
        <v>-9.9281068127353649</v>
      </c>
      <c r="H30" s="13">
        <f t="shared" si="5"/>
        <v>9364</v>
      </c>
      <c r="I30" s="13">
        <f t="shared" si="5"/>
        <v>9433</v>
      </c>
      <c r="J30" s="12">
        <f>+(H30-I30)*100/I30</f>
        <v>-0.73147461041026185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EABD-533F-9347-A1A4-6A9BE0585FE7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60</v>
      </c>
      <c r="C4" s="2">
        <f>+'Marzo 2021'!B4</f>
        <v>43</v>
      </c>
      <c r="D4" s="18">
        <f>+(B4-C4)*100/C4</f>
        <v>39.534883720930232</v>
      </c>
      <c r="E4" s="2">
        <f>+B4+'Febrero 2022'!E4</f>
        <v>112</v>
      </c>
      <c r="F4" s="2">
        <f>+C4+'Febrero 2022'!F4</f>
        <v>94</v>
      </c>
      <c r="G4" s="18">
        <f t="shared" ref="G4:G27" si="0">+(E4-F4)*100/F4</f>
        <v>19.148936170212767</v>
      </c>
      <c r="H4" s="2">
        <f>+B4-C4+'Febrero 2022'!H4</f>
        <v>530</v>
      </c>
      <c r="I4" s="22">
        <f>+'Marzo 2021'!H4</f>
        <v>440</v>
      </c>
      <c r="J4" s="18">
        <f t="shared" ref="J4:J27" si="1">+(H4-I4)*100/I4</f>
        <v>20.454545454545453</v>
      </c>
    </row>
    <row r="5" spans="1:10" ht="13" x14ac:dyDescent="0.15">
      <c r="A5" s="1" t="s">
        <v>5</v>
      </c>
      <c r="B5" s="2">
        <v>17</v>
      </c>
      <c r="C5" s="2">
        <f>+'Marzo 2021'!B5</f>
        <v>17</v>
      </c>
      <c r="D5" s="18">
        <f t="shared" ref="D5:D6" si="2">+(B5-C5)*100/C5</f>
        <v>0</v>
      </c>
      <c r="E5" s="2">
        <f>+B5+'Febrero 2022'!E5</f>
        <v>29</v>
      </c>
      <c r="F5" s="2">
        <f>+C5+'Febrero 2022'!F5</f>
        <v>49</v>
      </c>
      <c r="G5" s="18">
        <f t="shared" si="0"/>
        <v>-40.816326530612244</v>
      </c>
      <c r="H5" s="2">
        <f>+B5-C5+'Febrero 2022'!H5</f>
        <v>205</v>
      </c>
      <c r="I5" s="22">
        <f>+'Marzo 2021'!H5</f>
        <v>299</v>
      </c>
      <c r="J5" s="18">
        <f t="shared" si="1"/>
        <v>-31.438127090301002</v>
      </c>
    </row>
    <row r="6" spans="1:10" ht="13" x14ac:dyDescent="0.15">
      <c r="A6" s="1" t="s">
        <v>6</v>
      </c>
      <c r="B6" s="2">
        <v>26</v>
      </c>
      <c r="C6" s="2">
        <f>+'Marzo 2021'!B6</f>
        <v>54</v>
      </c>
      <c r="D6" s="18">
        <f t="shared" si="2"/>
        <v>-51.851851851851855</v>
      </c>
      <c r="E6" s="2">
        <f>+B6+'Febrero 2022'!E6</f>
        <v>60</v>
      </c>
      <c r="F6" s="2">
        <f>+C6+'Febrero 2022'!F6</f>
        <v>129</v>
      </c>
      <c r="G6" s="18">
        <f t="shared" si="0"/>
        <v>-53.488372093023258</v>
      </c>
      <c r="H6" s="2">
        <f>+B6-C6+'Febrero 2022'!H6</f>
        <v>414</v>
      </c>
      <c r="I6" s="22">
        <f>+'Marzo 2021'!H6</f>
        <v>604</v>
      </c>
      <c r="J6" s="18">
        <f t="shared" si="1"/>
        <v>-31.456953642384107</v>
      </c>
    </row>
    <row r="7" spans="1:10" x14ac:dyDescent="0.15">
      <c r="A7" s="8" t="s">
        <v>1</v>
      </c>
      <c r="B7" s="6">
        <f>SUM(B4:B6)</f>
        <v>103</v>
      </c>
      <c r="C7" s="6">
        <f>SUM(C4:C6)</f>
        <v>114</v>
      </c>
      <c r="D7" s="7">
        <f>+(B7-C7)*100/C7</f>
        <v>-9.6491228070175445</v>
      </c>
      <c r="E7" s="6">
        <f>SUM(E4:E6)</f>
        <v>201</v>
      </c>
      <c r="F7" s="6">
        <f>SUM(F4:F6)</f>
        <v>272</v>
      </c>
      <c r="G7" s="7">
        <f t="shared" si="0"/>
        <v>-26.102941176470587</v>
      </c>
      <c r="H7" s="6">
        <f>SUM(H4:H6)</f>
        <v>1149</v>
      </c>
      <c r="I7" s="6">
        <f>SUM(I4:I6)</f>
        <v>1343</v>
      </c>
      <c r="J7" s="7">
        <f t="shared" si="1"/>
        <v>-14.445271779597915</v>
      </c>
    </row>
    <row r="8" spans="1:10" ht="13" x14ac:dyDescent="0.15">
      <c r="A8" s="1" t="s">
        <v>7</v>
      </c>
      <c r="B8" s="2">
        <v>16</v>
      </c>
      <c r="C8" s="2">
        <f>+'Marzo 2021'!B8</f>
        <v>4</v>
      </c>
      <c r="D8" s="18">
        <f t="shared" ref="D8:D27" si="3">+(B8-C8)*100/C8</f>
        <v>300</v>
      </c>
      <c r="E8" s="2">
        <f>+B8+'Febrero 2022'!E8</f>
        <v>43</v>
      </c>
      <c r="F8" s="2">
        <f>+C8+'Febrero 2022'!F8</f>
        <v>10</v>
      </c>
      <c r="G8" s="18">
        <f t="shared" si="0"/>
        <v>330</v>
      </c>
      <c r="H8" s="2">
        <f>+B8-C8+'Febrero 2022'!H8</f>
        <v>141</v>
      </c>
      <c r="I8" s="22">
        <f>+'Marzo 2021'!H8</f>
        <v>34</v>
      </c>
      <c r="J8" s="18">
        <f t="shared" si="1"/>
        <v>314.70588235294116</v>
      </c>
    </row>
    <row r="9" spans="1:10" ht="13" x14ac:dyDescent="0.15">
      <c r="A9" s="1" t="s">
        <v>8</v>
      </c>
      <c r="B9" s="2">
        <v>9</v>
      </c>
      <c r="C9" s="2">
        <f>+'Marzo 2021'!B9</f>
        <v>9</v>
      </c>
      <c r="D9" s="18">
        <f t="shared" si="3"/>
        <v>0</v>
      </c>
      <c r="E9" s="2">
        <f>+B9+'Febrero 2022'!E9</f>
        <v>21</v>
      </c>
      <c r="F9" s="2">
        <f>+C9+'Febrero 2022'!F9</f>
        <v>19</v>
      </c>
      <c r="G9" s="18">
        <f t="shared" si="0"/>
        <v>10.526315789473685</v>
      </c>
      <c r="H9" s="2">
        <f>+B9-C9+'Febrero 2022'!H9</f>
        <v>72</v>
      </c>
      <c r="I9" s="22">
        <f>+'Marzo 2021'!H9</f>
        <v>90</v>
      </c>
      <c r="J9" s="18">
        <f t="shared" si="1"/>
        <v>-20</v>
      </c>
    </row>
    <row r="10" spans="1:10" ht="13" x14ac:dyDescent="0.15">
      <c r="A10" s="1" t="s">
        <v>9</v>
      </c>
      <c r="B10" s="2">
        <v>41</v>
      </c>
      <c r="C10" s="2">
        <f>+'Marzo 2021'!B10</f>
        <v>61</v>
      </c>
      <c r="D10" s="18">
        <f t="shared" si="3"/>
        <v>-32.786885245901637</v>
      </c>
      <c r="E10" s="2">
        <f>+B10+'Febrero 2022'!E10</f>
        <v>87</v>
      </c>
      <c r="F10" s="2">
        <f>+C10+'Febrero 2022'!F10</f>
        <v>148</v>
      </c>
      <c r="G10" s="18">
        <f t="shared" si="0"/>
        <v>-41.216216216216218</v>
      </c>
      <c r="H10" s="2">
        <f>+B10-C10+'Febrero 2022'!H10</f>
        <v>473</v>
      </c>
      <c r="I10" s="22">
        <f>+'Marzo 2021'!H10</f>
        <v>570</v>
      </c>
      <c r="J10" s="18">
        <f t="shared" si="1"/>
        <v>-17.017543859649123</v>
      </c>
    </row>
    <row r="11" spans="1:10" ht="13" x14ac:dyDescent="0.15">
      <c r="A11" s="1" t="s">
        <v>10</v>
      </c>
      <c r="B11" s="2">
        <v>65</v>
      </c>
      <c r="C11" s="2">
        <f>+'Marzo 2021'!B11</f>
        <v>67</v>
      </c>
      <c r="D11" s="18">
        <f t="shared" si="3"/>
        <v>-2.9850746268656718</v>
      </c>
      <c r="E11" s="2">
        <f>+B11+'Febrero 2022'!E11</f>
        <v>150</v>
      </c>
      <c r="F11" s="2">
        <f>+C11+'Febrero 2022'!F11</f>
        <v>152</v>
      </c>
      <c r="G11" s="18">
        <f t="shared" si="0"/>
        <v>-1.3157894736842106</v>
      </c>
      <c r="H11" s="2">
        <f>+B11-C11+'Febrero 2022'!H11</f>
        <v>621</v>
      </c>
      <c r="I11" s="22">
        <f>+'Marzo 2021'!H11</f>
        <v>623</v>
      </c>
      <c r="J11" s="18">
        <f t="shared" si="1"/>
        <v>-0.32102728731942215</v>
      </c>
    </row>
    <row r="12" spans="1:10" ht="13" x14ac:dyDescent="0.15">
      <c r="A12" s="1" t="s">
        <v>11</v>
      </c>
      <c r="B12" s="2">
        <v>156</v>
      </c>
      <c r="C12" s="2">
        <f>+'Marzo 2021'!B12</f>
        <v>164</v>
      </c>
      <c r="D12" s="18">
        <f t="shared" si="3"/>
        <v>-4.8780487804878048</v>
      </c>
      <c r="E12" s="2">
        <f>+B12+'Febrero 2022'!E12</f>
        <v>410</v>
      </c>
      <c r="F12" s="2">
        <f>+C12+'Febrero 2022'!F12</f>
        <v>440</v>
      </c>
      <c r="G12" s="18">
        <f t="shared" si="0"/>
        <v>-6.8181818181818183</v>
      </c>
      <c r="H12" s="2">
        <f>+B12-C12+'Febrero 2022'!H12</f>
        <v>1784</v>
      </c>
      <c r="I12" s="22">
        <f>+'Marzo 2021'!H12</f>
        <v>1851</v>
      </c>
      <c r="J12" s="18">
        <f t="shared" si="1"/>
        <v>-3.6196650459211237</v>
      </c>
    </row>
    <row r="13" spans="1:10" x14ac:dyDescent="0.15">
      <c r="A13" s="8" t="s">
        <v>2</v>
      </c>
      <c r="B13" s="6">
        <f>SUM(B8:B12)</f>
        <v>287</v>
      </c>
      <c r="C13" s="6">
        <f>SUM(C8:C12)</f>
        <v>305</v>
      </c>
      <c r="D13" s="7">
        <f t="shared" si="3"/>
        <v>-5.9016393442622954</v>
      </c>
      <c r="E13" s="6">
        <f>SUM(E8:E12)</f>
        <v>711</v>
      </c>
      <c r="F13" s="6">
        <f>SUM(F8:F12)</f>
        <v>769</v>
      </c>
      <c r="G13" s="7">
        <f t="shared" si="0"/>
        <v>-7.5422626788036409</v>
      </c>
      <c r="H13" s="6">
        <f>SUM(H8:H12)</f>
        <v>3091</v>
      </c>
      <c r="I13" s="6">
        <f>SUM(I8:I12)</f>
        <v>3168</v>
      </c>
      <c r="J13" s="7">
        <f t="shared" si="1"/>
        <v>-2.4305555555555554</v>
      </c>
    </row>
    <row r="14" spans="1:10" ht="13" x14ac:dyDescent="0.15">
      <c r="A14" s="1" t="s">
        <v>12</v>
      </c>
      <c r="B14" s="2">
        <v>139</v>
      </c>
      <c r="C14" s="2">
        <f>+'Marzo 2021'!B14</f>
        <v>109</v>
      </c>
      <c r="D14" s="18">
        <f t="shared" si="3"/>
        <v>27.522935779816514</v>
      </c>
      <c r="E14" s="2">
        <f>+B14+'Febrero 2022'!E14</f>
        <v>337</v>
      </c>
      <c r="F14" s="2">
        <f>+C14+'Febrero 2022'!F14</f>
        <v>292</v>
      </c>
      <c r="G14" s="18">
        <f t="shared" si="0"/>
        <v>15.41095890410959</v>
      </c>
      <c r="H14" s="2">
        <f>+B14-C14+'Febrero 2022'!H14</f>
        <v>1415</v>
      </c>
      <c r="I14" s="22">
        <f>+'Marzo 2021'!H14</f>
        <v>1159</v>
      </c>
      <c r="J14" s="18">
        <f t="shared" si="1"/>
        <v>22.088006902502158</v>
      </c>
    </row>
    <row r="15" spans="1:10" ht="13" x14ac:dyDescent="0.15">
      <c r="A15" s="1" t="s">
        <v>13</v>
      </c>
      <c r="B15" s="2">
        <v>78</v>
      </c>
      <c r="C15" s="2">
        <f>+'Marzo 2021'!B15</f>
        <v>85</v>
      </c>
      <c r="D15" s="18">
        <f t="shared" si="3"/>
        <v>-8.235294117647058</v>
      </c>
      <c r="E15" s="2">
        <f>+B15+'Febrero 2022'!E15</f>
        <v>199</v>
      </c>
      <c r="F15" s="2">
        <f>+C15+'Febrero 2022'!F15</f>
        <v>210</v>
      </c>
      <c r="G15" s="18">
        <f t="shared" si="0"/>
        <v>-5.2380952380952381</v>
      </c>
      <c r="H15" s="2">
        <f>+B15-C15+'Febrero 2022'!H15</f>
        <v>990</v>
      </c>
      <c r="I15" s="22">
        <f>+'Marzo 2021'!H15</f>
        <v>1083</v>
      </c>
      <c r="J15" s="18">
        <f t="shared" si="1"/>
        <v>-8.5872576177285325</v>
      </c>
    </row>
    <row r="16" spans="1:10" ht="13" x14ac:dyDescent="0.15">
      <c r="A16" s="1" t="s">
        <v>14</v>
      </c>
      <c r="B16" s="2">
        <v>37</v>
      </c>
      <c r="C16" s="2">
        <f>+'Marzo 2021'!B16</f>
        <v>31</v>
      </c>
      <c r="D16" s="18">
        <f t="shared" si="3"/>
        <v>19.35483870967742</v>
      </c>
      <c r="E16" s="2">
        <f>+B16+'Febrero 2022'!E16</f>
        <v>80</v>
      </c>
      <c r="F16" s="2">
        <f>+C16+'Febrero 2022'!F16</f>
        <v>81</v>
      </c>
      <c r="G16" s="18">
        <f t="shared" si="0"/>
        <v>-1.2345679012345678</v>
      </c>
      <c r="H16" s="2">
        <f>+B16-C16+'Febrero 2022'!H16</f>
        <v>411</v>
      </c>
      <c r="I16" s="22">
        <f>+'Marzo 2021'!H16</f>
        <v>463</v>
      </c>
      <c r="J16" s="18">
        <f t="shared" si="1"/>
        <v>-11.23110151187905</v>
      </c>
    </row>
    <row r="17" spans="1:10" ht="13" x14ac:dyDescent="0.15">
      <c r="A17" s="1" t="s">
        <v>15</v>
      </c>
      <c r="B17" s="2">
        <v>32</v>
      </c>
      <c r="C17" s="2">
        <f>+'Marzo 2021'!B17</f>
        <v>22</v>
      </c>
      <c r="D17" s="18">
        <f t="shared" si="3"/>
        <v>45.454545454545453</v>
      </c>
      <c r="E17" s="2">
        <f>+B17+'Febrero 2022'!E17</f>
        <v>94</v>
      </c>
      <c r="F17" s="2">
        <f>+C17+'Febrero 2022'!F17</f>
        <v>71</v>
      </c>
      <c r="G17" s="18">
        <f t="shared" si="0"/>
        <v>32.394366197183096</v>
      </c>
      <c r="H17" s="2">
        <f>+B17-C17+'Febrero 2022'!H17</f>
        <v>507</v>
      </c>
      <c r="I17" s="22">
        <f>+'Marzo 2021'!H17</f>
        <v>348</v>
      </c>
      <c r="J17" s="18">
        <f t="shared" si="1"/>
        <v>45.689655172413794</v>
      </c>
    </row>
    <row r="18" spans="1:10" ht="13" x14ac:dyDescent="0.15">
      <c r="A18" s="1" t="s">
        <v>29</v>
      </c>
      <c r="B18" s="2">
        <v>47</v>
      </c>
      <c r="C18" s="2">
        <f>+'Marzo 2021'!B18</f>
        <v>39</v>
      </c>
      <c r="D18" s="18">
        <f t="shared" si="3"/>
        <v>20.512820512820515</v>
      </c>
      <c r="E18" s="2">
        <f>+B18+'Febrero 2022'!E18</f>
        <v>109</v>
      </c>
      <c r="F18" s="2">
        <f>+C18+'Febrero 2022'!F18</f>
        <v>104</v>
      </c>
      <c r="G18" s="18">
        <f t="shared" si="0"/>
        <v>4.8076923076923075</v>
      </c>
      <c r="H18" s="2">
        <f>+B18-C18+'Febrero 2022'!H18</f>
        <v>460</v>
      </c>
      <c r="I18" s="22">
        <f>+'Marzo 2021'!H18</f>
        <v>417</v>
      </c>
      <c r="J18" s="18">
        <f t="shared" si="1"/>
        <v>10.311750599520384</v>
      </c>
    </row>
    <row r="19" spans="1:10" x14ac:dyDescent="0.15">
      <c r="A19" s="8" t="s">
        <v>3</v>
      </c>
      <c r="B19" s="6">
        <f>SUM(B14:B18)</f>
        <v>333</v>
      </c>
      <c r="C19" s="6">
        <f>SUM(C14:C18)</f>
        <v>286</v>
      </c>
      <c r="D19" s="7">
        <f t="shared" si="3"/>
        <v>16.433566433566433</v>
      </c>
      <c r="E19" s="6">
        <f>SUM(E14:E18)</f>
        <v>819</v>
      </c>
      <c r="F19" s="6">
        <f>SUM(F14:F18)</f>
        <v>758</v>
      </c>
      <c r="G19" s="7">
        <f t="shared" si="0"/>
        <v>8.047493403693931</v>
      </c>
      <c r="H19" s="6">
        <f>SUM(H14:H18)</f>
        <v>3783</v>
      </c>
      <c r="I19" s="6">
        <f>SUM(I14:I18)</f>
        <v>3470</v>
      </c>
      <c r="J19" s="7">
        <f t="shared" si="1"/>
        <v>9.0201729106628239</v>
      </c>
    </row>
    <row r="20" spans="1:10" ht="13" x14ac:dyDescent="0.15">
      <c r="A20" s="1" t="s">
        <v>16</v>
      </c>
      <c r="B20" s="2">
        <v>35</v>
      </c>
      <c r="C20" s="2">
        <f>+'Marzo 2021'!B20</f>
        <v>33</v>
      </c>
      <c r="D20" s="18">
        <f t="shared" si="3"/>
        <v>6.0606060606060606</v>
      </c>
      <c r="E20" s="2">
        <f>+B20+'Febrero 2022'!E20</f>
        <v>77</v>
      </c>
      <c r="F20" s="2">
        <f>+C20+'Febrero 2022'!F20</f>
        <v>99</v>
      </c>
      <c r="G20" s="18">
        <f t="shared" si="0"/>
        <v>-22.222222222222221</v>
      </c>
      <c r="H20" s="2">
        <f>+B20-C20+'Febrero 2022'!H20</f>
        <v>397</v>
      </c>
      <c r="I20" s="22">
        <f>+'Marzo 2021'!H20</f>
        <v>458</v>
      </c>
      <c r="J20" s="18">
        <f t="shared" si="1"/>
        <v>-13.318777292576419</v>
      </c>
    </row>
    <row r="21" spans="1:10" ht="13" x14ac:dyDescent="0.15">
      <c r="A21" s="1" t="s">
        <v>17</v>
      </c>
      <c r="B21" s="2">
        <v>13</v>
      </c>
      <c r="C21" s="2">
        <f>+'Marzo 2021'!B21</f>
        <v>29</v>
      </c>
      <c r="D21" s="18">
        <f t="shared" si="3"/>
        <v>-55.172413793103445</v>
      </c>
      <c r="E21" s="2">
        <f>+B21+'Febrero 2022'!E21</f>
        <v>33</v>
      </c>
      <c r="F21" s="2">
        <f>+C21+'Febrero 2022'!F21</f>
        <v>77</v>
      </c>
      <c r="G21" s="18">
        <f t="shared" si="0"/>
        <v>-57.142857142857146</v>
      </c>
      <c r="H21" s="2">
        <f>+B21-C21+'Febrero 2022'!H21</f>
        <v>207</v>
      </c>
      <c r="I21" s="22">
        <f>+'Marzo 2021'!H21</f>
        <v>309</v>
      </c>
      <c r="J21" s="18">
        <f t="shared" si="1"/>
        <v>-33.009708737864081</v>
      </c>
    </row>
    <row r="22" spans="1:10" ht="13" x14ac:dyDescent="0.15">
      <c r="A22" s="1" t="s">
        <v>19</v>
      </c>
      <c r="B22" s="2">
        <v>30</v>
      </c>
      <c r="C22" s="2">
        <f>+'Marzo 2021'!B22</f>
        <v>19</v>
      </c>
      <c r="D22" s="18">
        <f t="shared" si="3"/>
        <v>57.89473684210526</v>
      </c>
      <c r="E22" s="2">
        <f>+B22+'Febrero 2022'!E22</f>
        <v>61</v>
      </c>
      <c r="F22" s="2">
        <f>+C22+'Febrero 2022'!F22</f>
        <v>54</v>
      </c>
      <c r="G22" s="18">
        <f t="shared" si="0"/>
        <v>12.962962962962964</v>
      </c>
      <c r="H22" s="2">
        <f>+B22-C22+'Febrero 2022'!H22</f>
        <v>368</v>
      </c>
      <c r="I22" s="22">
        <f>+'Marzo 2021'!H22</f>
        <v>195</v>
      </c>
      <c r="J22" s="18">
        <f t="shared" si="1"/>
        <v>88.717948717948715</v>
      </c>
    </row>
    <row r="23" spans="1:10" ht="13" x14ac:dyDescent="0.15">
      <c r="A23" s="1" t="s">
        <v>18</v>
      </c>
      <c r="B23" s="2">
        <v>12</v>
      </c>
      <c r="C23" s="2">
        <f>+'Marzo 2021'!B23</f>
        <v>13</v>
      </c>
      <c r="D23" s="18">
        <f t="shared" si="3"/>
        <v>-7.6923076923076925</v>
      </c>
      <c r="E23" s="2">
        <f>+B23+'Febrero 2022'!E23</f>
        <v>30</v>
      </c>
      <c r="F23" s="2">
        <f>+C23+'Febrero 2022'!F23</f>
        <v>38</v>
      </c>
      <c r="G23" s="18">
        <f t="shared" si="0"/>
        <v>-21.05263157894737</v>
      </c>
      <c r="H23" s="2">
        <f>+B23-C23+'Febrero 2022'!H23</f>
        <v>134</v>
      </c>
      <c r="I23" s="22">
        <f>+'Marzo 2021'!H23</f>
        <v>158</v>
      </c>
      <c r="J23" s="18">
        <f t="shared" si="1"/>
        <v>-15.189873417721518</v>
      </c>
    </row>
    <row r="24" spans="1:10" ht="13" x14ac:dyDescent="0.15">
      <c r="A24" s="1" t="s">
        <v>20</v>
      </c>
      <c r="B24" s="2">
        <v>20</v>
      </c>
      <c r="C24" s="2">
        <f>+'Marzo 2021'!B24</f>
        <v>35</v>
      </c>
      <c r="D24" s="18">
        <f t="shared" si="3"/>
        <v>-42.857142857142854</v>
      </c>
      <c r="E24" s="2">
        <f>+B24+'Febrero 2022'!E24</f>
        <v>62</v>
      </c>
      <c r="F24" s="2">
        <f>+C24+'Febrero 2022'!F24</f>
        <v>97</v>
      </c>
      <c r="G24" s="18">
        <f t="shared" si="0"/>
        <v>-36.082474226804123</v>
      </c>
      <c r="H24" s="2">
        <f>+B24-C24+'Febrero 2022'!H24</f>
        <v>401</v>
      </c>
      <c r="I24" s="22">
        <f>+'Marzo 2021'!H24</f>
        <v>383</v>
      </c>
      <c r="J24" s="18">
        <f t="shared" si="1"/>
        <v>4.6997389033942563</v>
      </c>
    </row>
    <row r="25" spans="1:10" ht="13" x14ac:dyDescent="0.15">
      <c r="A25" s="1" t="s">
        <v>22</v>
      </c>
      <c r="B25" s="2">
        <v>49</v>
      </c>
      <c r="C25" s="2">
        <f>+'Marzo 2021'!B25</f>
        <v>57</v>
      </c>
      <c r="D25" s="18">
        <f t="shared" si="3"/>
        <v>-14.035087719298245</v>
      </c>
      <c r="E25" s="2">
        <f>+B25+'Febrero 2022'!E25</f>
        <v>136</v>
      </c>
      <c r="F25" s="2">
        <f>+C25+'Febrero 2022'!F25</f>
        <v>157</v>
      </c>
      <c r="G25" s="18">
        <f t="shared" si="0"/>
        <v>-13.375796178343949</v>
      </c>
      <c r="H25" s="2">
        <f>+B25-C25+'Febrero 2022'!H25</f>
        <v>710</v>
      </c>
      <c r="I25" s="22">
        <f>+'Marzo 2021'!H25</f>
        <v>660</v>
      </c>
      <c r="J25" s="18">
        <f t="shared" si="1"/>
        <v>7.5757575757575761</v>
      </c>
    </row>
    <row r="26" spans="1:10" ht="13" x14ac:dyDescent="0.15">
      <c r="A26" s="1" t="s">
        <v>21</v>
      </c>
      <c r="B26" s="2">
        <v>23</v>
      </c>
      <c r="C26" s="2">
        <f>+'Marzo 2021'!B26</f>
        <v>25</v>
      </c>
      <c r="D26" s="18">
        <f t="shared" si="3"/>
        <v>-8</v>
      </c>
      <c r="E26" s="2">
        <f>+B26+'Febrero 2022'!E26</f>
        <v>59</v>
      </c>
      <c r="F26" s="2">
        <f>+C26+'Febrero 2022'!F26</f>
        <v>53</v>
      </c>
      <c r="G26" s="18">
        <f t="shared" si="0"/>
        <v>11.320754716981131</v>
      </c>
      <c r="H26" s="2">
        <f>+B26-C26+'Febrero 2022'!H26</f>
        <v>227</v>
      </c>
      <c r="I26" s="22">
        <f>+'Marzo 2021'!H26</f>
        <v>210</v>
      </c>
      <c r="J26" s="18">
        <f t="shared" si="1"/>
        <v>8.0952380952380949</v>
      </c>
    </row>
    <row r="27" spans="1:10" ht="13" x14ac:dyDescent="0.15">
      <c r="A27" s="1" t="s">
        <v>28</v>
      </c>
      <c r="B27" s="2">
        <v>7</v>
      </c>
      <c r="C27" s="2">
        <f>+'Marzo 2021'!B27</f>
        <v>18</v>
      </c>
      <c r="D27" s="18">
        <f t="shared" si="3"/>
        <v>-61.111111111111114</v>
      </c>
      <c r="E27" s="2">
        <f>+B27+'Febrero 2022'!E27</f>
        <v>28</v>
      </c>
      <c r="F27" s="2">
        <f>+C27+'Febrero 2022'!F27</f>
        <v>43</v>
      </c>
      <c r="G27" s="18">
        <f t="shared" si="0"/>
        <v>-34.883720930232556</v>
      </c>
      <c r="H27" s="2">
        <f>+B27-C27+'Febrero 2022'!H27</f>
        <v>207</v>
      </c>
      <c r="I27" s="22">
        <f>+'Marzo 2021'!H27</f>
        <v>194</v>
      </c>
      <c r="J27" s="18">
        <f t="shared" si="1"/>
        <v>6.7010309278350517</v>
      </c>
    </row>
    <row r="28" spans="1:10" x14ac:dyDescent="0.15">
      <c r="A28" s="8" t="s">
        <v>30</v>
      </c>
      <c r="B28" s="6">
        <f>SUM(B20:B27)</f>
        <v>189</v>
      </c>
      <c r="C28" s="6">
        <f>SUM(C20:C27)</f>
        <v>229</v>
      </c>
      <c r="D28" s="7">
        <f>+(B28-C28)*100/C28</f>
        <v>-17.467248908296945</v>
      </c>
      <c r="E28" s="6">
        <f>SUM(E20:E27)</f>
        <v>486</v>
      </c>
      <c r="F28" s="6">
        <f>SUM(F20:F27)</f>
        <v>618</v>
      </c>
      <c r="G28" s="7">
        <f>+(E28-F28)*100/F28</f>
        <v>-21.359223300970875</v>
      </c>
      <c r="H28" s="6">
        <f>SUM(H20:H27)</f>
        <v>2651</v>
      </c>
      <c r="I28" s="6">
        <f>SUM(I20:I27)</f>
        <v>2567</v>
      </c>
      <c r="J28" s="7">
        <f>+(H28-I28)*100/I28</f>
        <v>3.272302298402805</v>
      </c>
    </row>
    <row r="29" spans="1:10" ht="14" x14ac:dyDescent="0.15">
      <c r="A29" s="16" t="s">
        <v>27</v>
      </c>
      <c r="B29" s="14">
        <f>+B7+B13+B19+B28</f>
        <v>912</v>
      </c>
      <c r="C29" s="14">
        <f>+C7+C13+C19+C28</f>
        <v>934</v>
      </c>
      <c r="D29" s="15">
        <f>+(B29-C29)*100/C29</f>
        <v>-2.3554603854389722</v>
      </c>
      <c r="E29" s="14">
        <f t="shared" ref="E29:I29" si="4">+E7+E13+E19+E28</f>
        <v>2217</v>
      </c>
      <c r="F29" s="14">
        <f t="shared" si="4"/>
        <v>2417</v>
      </c>
      <c r="G29" s="15">
        <f>+(E29-F29)*100/F29</f>
        <v>-8.2747207281754243</v>
      </c>
      <c r="H29" s="14">
        <f t="shared" si="4"/>
        <v>10674</v>
      </c>
      <c r="I29" s="14">
        <f t="shared" si="4"/>
        <v>10548</v>
      </c>
      <c r="J29" s="15">
        <f>+(H29-I29)*100/I29</f>
        <v>1.1945392491467577</v>
      </c>
    </row>
    <row r="30" spans="1:10" x14ac:dyDescent="0.15">
      <c r="A30" s="13" t="s">
        <v>31</v>
      </c>
      <c r="B30" s="13">
        <f>+B29-B7</f>
        <v>809</v>
      </c>
      <c r="C30" s="13">
        <f>+C29-C7</f>
        <v>820</v>
      </c>
      <c r="D30" s="12">
        <f>+(B30-C30)*100/C30</f>
        <v>-1.3414634146341464</v>
      </c>
      <c r="E30" s="13">
        <f t="shared" ref="E30:I30" si="5">+E29-E7</f>
        <v>2016</v>
      </c>
      <c r="F30" s="13">
        <f t="shared" si="5"/>
        <v>2145</v>
      </c>
      <c r="G30" s="12">
        <f>+(E30-F30)*100/F30</f>
        <v>-6.0139860139860142</v>
      </c>
      <c r="H30" s="13">
        <f t="shared" si="5"/>
        <v>9525</v>
      </c>
      <c r="I30" s="13">
        <f t="shared" si="5"/>
        <v>9205</v>
      </c>
      <c r="J30" s="12">
        <f>+(H30-I30)*100/I30</f>
        <v>3.4763715372080393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4EF4-318E-B141-93CC-7BE7BE5BA1E2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27</v>
      </c>
      <c r="C4" s="2">
        <f>+'Febrero 2021'!B4</f>
        <v>23</v>
      </c>
      <c r="D4" s="18">
        <f>+(B4-C4)*100/C4</f>
        <v>17.391304347826086</v>
      </c>
      <c r="E4" s="2">
        <f>+B4+'Enero 2022'!E4</f>
        <v>52</v>
      </c>
      <c r="F4" s="2">
        <f>+C4+'Enero 2022'!F4</f>
        <v>51</v>
      </c>
      <c r="G4" s="18">
        <f t="shared" ref="G4:G27" si="0">+(E4-F4)*100/F4</f>
        <v>1.9607843137254901</v>
      </c>
      <c r="H4" s="2">
        <f>+B4-C4+'Enero 2022'!H4</f>
        <v>513</v>
      </c>
      <c r="I4" s="22">
        <f>+'Febrero 2021'!H4</f>
        <v>416</v>
      </c>
      <c r="J4" s="18">
        <f t="shared" ref="J4:J27" si="1">+(H4-I4)*100/I4</f>
        <v>23.317307692307693</v>
      </c>
    </row>
    <row r="5" spans="1:10" ht="13" x14ac:dyDescent="0.15">
      <c r="A5" s="1" t="s">
        <v>5</v>
      </c>
      <c r="B5" s="2">
        <v>8</v>
      </c>
      <c r="C5" s="2">
        <f>+'Febrero 2021'!B5</f>
        <v>20</v>
      </c>
      <c r="D5" s="18">
        <f t="shared" ref="D5:D6" si="2">+(B5-C5)*100/C5</f>
        <v>-60</v>
      </c>
      <c r="E5" s="2">
        <f>+B5+'Enero 2022'!E5</f>
        <v>12</v>
      </c>
      <c r="F5" s="2">
        <f>+C5+'Enero 2022'!F5</f>
        <v>32</v>
      </c>
      <c r="G5" s="18">
        <f t="shared" si="0"/>
        <v>-62.5</v>
      </c>
      <c r="H5" s="2">
        <f>+B5-C5+'Enero 2022'!H5</f>
        <v>205</v>
      </c>
      <c r="I5" s="22">
        <f>+'Febrero 2021'!H5</f>
        <v>303</v>
      </c>
      <c r="J5" s="18">
        <f t="shared" si="1"/>
        <v>-32.343234323432341</v>
      </c>
    </row>
    <row r="6" spans="1:10" ht="13" x14ac:dyDescent="0.15">
      <c r="A6" s="1" t="s">
        <v>6</v>
      </c>
      <c r="B6" s="2">
        <v>20</v>
      </c>
      <c r="C6" s="2">
        <f>+'Febrero 2021'!B6</f>
        <v>37</v>
      </c>
      <c r="D6" s="18">
        <f t="shared" si="2"/>
        <v>-45.945945945945944</v>
      </c>
      <c r="E6" s="2">
        <f>+B6+'Enero 2022'!E6</f>
        <v>34</v>
      </c>
      <c r="F6" s="2">
        <f>+C6+'Enero 2022'!F6</f>
        <v>75</v>
      </c>
      <c r="G6" s="18">
        <f t="shared" si="0"/>
        <v>-54.666666666666664</v>
      </c>
      <c r="H6" s="2">
        <f>+B6-C6+'Enero 2022'!H6</f>
        <v>442</v>
      </c>
      <c r="I6" s="22">
        <f>+'Febrero 2021'!H6</f>
        <v>578</v>
      </c>
      <c r="J6" s="18">
        <f t="shared" si="1"/>
        <v>-23.529411764705884</v>
      </c>
    </row>
    <row r="7" spans="1:10" x14ac:dyDescent="0.15">
      <c r="A7" s="8" t="s">
        <v>1</v>
      </c>
      <c r="B7" s="6">
        <f>SUM(B4:B6)</f>
        <v>55</v>
      </c>
      <c r="C7" s="6">
        <f>SUM(C4:C6)</f>
        <v>80</v>
      </c>
      <c r="D7" s="7">
        <f>+(B7-C7)*100/C7</f>
        <v>-31.25</v>
      </c>
      <c r="E7" s="6">
        <f>SUM(E4:E6)</f>
        <v>98</v>
      </c>
      <c r="F7" s="6">
        <f>SUM(F4:F6)</f>
        <v>158</v>
      </c>
      <c r="G7" s="7">
        <f t="shared" si="0"/>
        <v>-37.974683544303801</v>
      </c>
      <c r="H7" s="6">
        <f>SUM(H4:H6)</f>
        <v>1160</v>
      </c>
      <c r="I7" s="6">
        <f>SUM(I4:I6)</f>
        <v>1297</v>
      </c>
      <c r="J7" s="7">
        <f t="shared" si="1"/>
        <v>-10.562837316885119</v>
      </c>
    </row>
    <row r="8" spans="1:10" ht="13" x14ac:dyDescent="0.15">
      <c r="A8" s="1" t="s">
        <v>7</v>
      </c>
      <c r="B8" s="2">
        <v>15</v>
      </c>
      <c r="C8" s="2">
        <f>+'Febrero 2021'!B8</f>
        <v>2</v>
      </c>
      <c r="D8" s="18">
        <f t="shared" ref="D8:D27" si="3">+(B8-C8)*100/C8</f>
        <v>650</v>
      </c>
      <c r="E8" s="2">
        <f>+B8+'Enero 2022'!E8</f>
        <v>27</v>
      </c>
      <c r="F8" s="2">
        <f>+C8+'Enero 2022'!F8</f>
        <v>6</v>
      </c>
      <c r="G8" s="18">
        <f t="shared" si="0"/>
        <v>350</v>
      </c>
      <c r="H8" s="2">
        <f>+B8-C8+'Enero 2022'!H8</f>
        <v>129</v>
      </c>
      <c r="I8" s="22">
        <f>+'Febrero 2021'!H8</f>
        <v>31</v>
      </c>
      <c r="J8" s="18">
        <f t="shared" si="1"/>
        <v>316.12903225806451</v>
      </c>
    </row>
    <row r="9" spans="1:10" ht="13" x14ac:dyDescent="0.15">
      <c r="A9" s="1" t="s">
        <v>8</v>
      </c>
      <c r="B9" s="2">
        <v>7</v>
      </c>
      <c r="C9" s="2">
        <f>+'Febrero 2021'!B9</f>
        <v>5</v>
      </c>
      <c r="D9" s="18">
        <f t="shared" si="3"/>
        <v>40</v>
      </c>
      <c r="E9" s="2">
        <f>+B9+'Enero 2022'!E9</f>
        <v>12</v>
      </c>
      <c r="F9" s="2">
        <f>+C9+'Enero 2022'!F9</f>
        <v>10</v>
      </c>
      <c r="G9" s="18">
        <f t="shared" si="0"/>
        <v>20</v>
      </c>
      <c r="H9" s="2">
        <f>+B9-C9+'Enero 2022'!H9</f>
        <v>72</v>
      </c>
      <c r="I9" s="22">
        <f>+'Febrero 2021'!H9</f>
        <v>83</v>
      </c>
      <c r="J9" s="18">
        <f t="shared" si="1"/>
        <v>-13.253012048192771</v>
      </c>
    </row>
    <row r="10" spans="1:10" ht="13" x14ac:dyDescent="0.15">
      <c r="A10" s="1" t="s">
        <v>9</v>
      </c>
      <c r="B10" s="2">
        <v>28</v>
      </c>
      <c r="C10" s="2">
        <f>+'Febrero 2021'!B10</f>
        <v>48</v>
      </c>
      <c r="D10" s="18">
        <f t="shared" si="3"/>
        <v>-41.666666666666664</v>
      </c>
      <c r="E10" s="2">
        <f>+B10+'Enero 2022'!E10</f>
        <v>46</v>
      </c>
      <c r="F10" s="2">
        <f>+C10+'Enero 2022'!F10</f>
        <v>87</v>
      </c>
      <c r="G10" s="18">
        <f t="shared" si="0"/>
        <v>-47.126436781609193</v>
      </c>
      <c r="H10" s="2">
        <f>+B10-C10+'Enero 2022'!H10</f>
        <v>493</v>
      </c>
      <c r="I10" s="22">
        <f>+'Febrero 2021'!H10</f>
        <v>534</v>
      </c>
      <c r="J10" s="18">
        <f t="shared" si="1"/>
        <v>-7.6779026217228461</v>
      </c>
    </row>
    <row r="11" spans="1:10" ht="13" x14ac:dyDescent="0.15">
      <c r="A11" s="1" t="s">
        <v>10</v>
      </c>
      <c r="B11" s="2">
        <v>53</v>
      </c>
      <c r="C11" s="2">
        <f>+'Febrero 2021'!B11</f>
        <v>51</v>
      </c>
      <c r="D11" s="18">
        <f t="shared" si="3"/>
        <v>3.9215686274509802</v>
      </c>
      <c r="E11" s="2">
        <f>+B11+'Enero 2022'!E11</f>
        <v>85</v>
      </c>
      <c r="F11" s="2">
        <f>+C11+'Enero 2022'!F11</f>
        <v>85</v>
      </c>
      <c r="G11" s="18">
        <f t="shared" si="0"/>
        <v>0</v>
      </c>
      <c r="H11" s="2">
        <f>+B11-C11+'Enero 2022'!H11</f>
        <v>623</v>
      </c>
      <c r="I11" s="22">
        <f>+'Febrero 2021'!H11</f>
        <v>589</v>
      </c>
      <c r="J11" s="18">
        <f t="shared" si="1"/>
        <v>5.7724957555178271</v>
      </c>
    </row>
    <row r="12" spans="1:10" ht="13" x14ac:dyDescent="0.15">
      <c r="A12" s="1" t="s">
        <v>11</v>
      </c>
      <c r="B12" s="2">
        <v>144</v>
      </c>
      <c r="C12" s="2">
        <f>+'Febrero 2021'!B12</f>
        <v>161</v>
      </c>
      <c r="D12" s="18">
        <f t="shared" si="3"/>
        <v>-10.559006211180124</v>
      </c>
      <c r="E12" s="2">
        <f>+B12+'Enero 2022'!E12</f>
        <v>254</v>
      </c>
      <c r="F12" s="2">
        <f>+C12+'Enero 2022'!F12</f>
        <v>276</v>
      </c>
      <c r="G12" s="18">
        <f t="shared" si="0"/>
        <v>-7.9710144927536231</v>
      </c>
      <c r="H12" s="2">
        <f>+B12-C12+'Enero 2022'!H12</f>
        <v>1792</v>
      </c>
      <c r="I12" s="22">
        <f>+'Febrero 2021'!H12</f>
        <v>1775</v>
      </c>
      <c r="J12" s="18">
        <f t="shared" si="1"/>
        <v>0.95774647887323938</v>
      </c>
    </row>
    <row r="13" spans="1:10" x14ac:dyDescent="0.15">
      <c r="A13" s="8" t="s">
        <v>2</v>
      </c>
      <c r="B13" s="6">
        <f>SUM(B8:B12)</f>
        <v>247</v>
      </c>
      <c r="C13" s="6">
        <f>SUM(C8:C12)</f>
        <v>267</v>
      </c>
      <c r="D13" s="7">
        <f t="shared" si="3"/>
        <v>-7.4906367041198498</v>
      </c>
      <c r="E13" s="6">
        <f>SUM(E8:E12)</f>
        <v>424</v>
      </c>
      <c r="F13" s="6">
        <f>SUM(F8:F12)</f>
        <v>464</v>
      </c>
      <c r="G13" s="7">
        <f t="shared" si="0"/>
        <v>-8.6206896551724146</v>
      </c>
      <c r="H13" s="6">
        <f>SUM(H8:H12)</f>
        <v>3109</v>
      </c>
      <c r="I13" s="6">
        <f>SUM(I8:I12)</f>
        <v>3012</v>
      </c>
      <c r="J13" s="7">
        <f t="shared" si="1"/>
        <v>3.2204515272244354</v>
      </c>
    </row>
    <row r="14" spans="1:10" ht="13" x14ac:dyDescent="0.15">
      <c r="A14" s="1" t="s">
        <v>12</v>
      </c>
      <c r="B14" s="2">
        <v>113</v>
      </c>
      <c r="C14" s="2">
        <f>+'Febrero 2021'!B14</f>
        <v>102</v>
      </c>
      <c r="D14" s="18">
        <f t="shared" si="3"/>
        <v>10.784313725490197</v>
      </c>
      <c r="E14" s="2">
        <f>+B14+'Enero 2022'!E14</f>
        <v>198</v>
      </c>
      <c r="F14" s="2">
        <f>+C14+'Enero 2022'!F14</f>
        <v>183</v>
      </c>
      <c r="G14" s="18">
        <f t="shared" si="0"/>
        <v>8.1967213114754092</v>
      </c>
      <c r="H14" s="2">
        <f>+B14-C14+'Enero 2022'!H14</f>
        <v>1385</v>
      </c>
      <c r="I14" s="22">
        <f>+'Febrero 2021'!H14</f>
        <v>1110</v>
      </c>
      <c r="J14" s="18">
        <f t="shared" si="1"/>
        <v>24.774774774774773</v>
      </c>
    </row>
    <row r="15" spans="1:10" ht="13" x14ac:dyDescent="0.15">
      <c r="A15" s="1" t="s">
        <v>13</v>
      </c>
      <c r="B15" s="2">
        <v>54</v>
      </c>
      <c r="C15" s="2">
        <f>+'Febrero 2021'!B15</f>
        <v>67</v>
      </c>
      <c r="D15" s="18">
        <f t="shared" si="3"/>
        <v>-19.402985074626866</v>
      </c>
      <c r="E15" s="2">
        <f>+B15+'Enero 2022'!E15</f>
        <v>121</v>
      </c>
      <c r="F15" s="2">
        <f>+C15+'Enero 2022'!F15</f>
        <v>125</v>
      </c>
      <c r="G15" s="18">
        <f t="shared" si="0"/>
        <v>-3.2</v>
      </c>
      <c r="H15" s="2">
        <f>+B15-C15+'Enero 2022'!H15</f>
        <v>997</v>
      </c>
      <c r="I15" s="22">
        <f>+'Febrero 2021'!H15</f>
        <v>1036</v>
      </c>
      <c r="J15" s="18">
        <f t="shared" si="1"/>
        <v>-3.7644787644787643</v>
      </c>
    </row>
    <row r="16" spans="1:10" ht="13" x14ac:dyDescent="0.15">
      <c r="A16" s="1" t="s">
        <v>14</v>
      </c>
      <c r="B16" s="2">
        <v>21</v>
      </c>
      <c r="C16" s="2">
        <f>+'Febrero 2021'!B16</f>
        <v>25</v>
      </c>
      <c r="D16" s="18">
        <f t="shared" si="3"/>
        <v>-16</v>
      </c>
      <c r="E16" s="2">
        <f>+B16+'Enero 2022'!E16</f>
        <v>43</v>
      </c>
      <c r="F16" s="2">
        <f>+C16+'Enero 2022'!F16</f>
        <v>50</v>
      </c>
      <c r="G16" s="18">
        <f t="shared" si="0"/>
        <v>-14</v>
      </c>
      <c r="H16" s="2">
        <f>+B16-C16+'Enero 2022'!H16</f>
        <v>405</v>
      </c>
      <c r="I16" s="22">
        <f>+'Febrero 2021'!H16</f>
        <v>463</v>
      </c>
      <c r="J16" s="18">
        <f t="shared" si="1"/>
        <v>-12.526997840172786</v>
      </c>
    </row>
    <row r="17" spans="1:10" ht="13" x14ac:dyDescent="0.15">
      <c r="A17" s="1" t="s">
        <v>15</v>
      </c>
      <c r="B17" s="2">
        <v>35</v>
      </c>
      <c r="C17" s="2">
        <f>+'Febrero 2021'!B17</f>
        <v>21</v>
      </c>
      <c r="D17" s="18">
        <f t="shared" si="3"/>
        <v>66.666666666666671</v>
      </c>
      <c r="E17" s="2">
        <f>+B17+'Enero 2022'!E17</f>
        <v>62</v>
      </c>
      <c r="F17" s="2">
        <f>+C17+'Enero 2022'!F17</f>
        <v>49</v>
      </c>
      <c r="G17" s="18">
        <f t="shared" si="0"/>
        <v>26.530612244897959</v>
      </c>
      <c r="H17" s="2">
        <f>+B17-C17+'Enero 2022'!H17</f>
        <v>497</v>
      </c>
      <c r="I17" s="22">
        <f>+'Febrero 2021'!H17</f>
        <v>341</v>
      </c>
      <c r="J17" s="18">
        <f t="shared" si="1"/>
        <v>45.747800586510266</v>
      </c>
    </row>
    <row r="18" spans="1:10" ht="13" x14ac:dyDescent="0.15">
      <c r="A18" s="1" t="s">
        <v>29</v>
      </c>
      <c r="B18" s="2">
        <v>35</v>
      </c>
      <c r="C18" s="2">
        <f>+'Febrero 2021'!B18</f>
        <v>38</v>
      </c>
      <c r="D18" s="18">
        <f t="shared" si="3"/>
        <v>-7.8947368421052628</v>
      </c>
      <c r="E18" s="2">
        <f>+B18+'Enero 2022'!E18</f>
        <v>62</v>
      </c>
      <c r="F18" s="2">
        <f>+C18+'Enero 2022'!F18</f>
        <v>65</v>
      </c>
      <c r="G18" s="18">
        <f t="shared" si="0"/>
        <v>-4.615384615384615</v>
      </c>
      <c r="H18" s="2">
        <f>+B18-C18+'Enero 2022'!H18</f>
        <v>452</v>
      </c>
      <c r="I18" s="22">
        <f>+'Febrero 2021'!H18</f>
        <v>390</v>
      </c>
      <c r="J18" s="18">
        <f t="shared" si="1"/>
        <v>15.897435897435898</v>
      </c>
    </row>
    <row r="19" spans="1:10" x14ac:dyDescent="0.15">
      <c r="A19" s="8" t="s">
        <v>3</v>
      </c>
      <c r="B19" s="6">
        <f>SUM(B14:B18)</f>
        <v>258</v>
      </c>
      <c r="C19" s="6">
        <f>SUM(C14:C18)</f>
        <v>253</v>
      </c>
      <c r="D19" s="7">
        <f t="shared" si="3"/>
        <v>1.9762845849802371</v>
      </c>
      <c r="E19" s="6">
        <f>SUM(E14:E18)</f>
        <v>486</v>
      </c>
      <c r="F19" s="6">
        <f>SUM(F14:F18)</f>
        <v>472</v>
      </c>
      <c r="G19" s="7">
        <f t="shared" si="0"/>
        <v>2.9661016949152543</v>
      </c>
      <c r="H19" s="6">
        <f>SUM(H14:H18)</f>
        <v>3736</v>
      </c>
      <c r="I19" s="6">
        <f>SUM(I14:I18)</f>
        <v>3340</v>
      </c>
      <c r="J19" s="7">
        <f t="shared" si="1"/>
        <v>11.8562874251497</v>
      </c>
    </row>
    <row r="20" spans="1:10" ht="13" x14ac:dyDescent="0.15">
      <c r="A20" s="1" t="s">
        <v>16</v>
      </c>
      <c r="B20" s="2">
        <v>25</v>
      </c>
      <c r="C20" s="2">
        <f>+'Febrero 2021'!B20</f>
        <v>40</v>
      </c>
      <c r="D20" s="18">
        <f t="shared" si="3"/>
        <v>-37.5</v>
      </c>
      <c r="E20" s="2">
        <f>+B20+'Enero 2022'!E20</f>
        <v>42</v>
      </c>
      <c r="F20" s="2">
        <f>+C20+'Enero 2022'!F20</f>
        <v>66</v>
      </c>
      <c r="G20" s="18">
        <f t="shared" si="0"/>
        <v>-36.363636363636367</v>
      </c>
      <c r="H20" s="2">
        <f>+B20-C20+'Enero 2022'!H20</f>
        <v>395</v>
      </c>
      <c r="I20" s="22">
        <f>+'Febrero 2021'!H20</f>
        <v>450</v>
      </c>
      <c r="J20" s="18">
        <f t="shared" si="1"/>
        <v>-12.222222222222221</v>
      </c>
    </row>
    <row r="21" spans="1:10" ht="13" x14ac:dyDescent="0.15">
      <c r="A21" s="1" t="s">
        <v>17</v>
      </c>
      <c r="B21" s="2">
        <v>5</v>
      </c>
      <c r="C21" s="2">
        <f>+'Febrero 2021'!B21</f>
        <v>24</v>
      </c>
      <c r="D21" s="18">
        <f t="shared" si="3"/>
        <v>-79.166666666666671</v>
      </c>
      <c r="E21" s="2">
        <f>+B21+'Enero 2022'!E21</f>
        <v>20</v>
      </c>
      <c r="F21" s="2">
        <f>+C21+'Enero 2022'!F21</f>
        <v>48</v>
      </c>
      <c r="G21" s="18">
        <f t="shared" si="0"/>
        <v>-58.333333333333336</v>
      </c>
      <c r="H21" s="2">
        <f>+B21-C21+'Enero 2022'!H21</f>
        <v>223</v>
      </c>
      <c r="I21" s="22">
        <f>+'Febrero 2021'!H21</f>
        <v>297</v>
      </c>
      <c r="J21" s="18">
        <f t="shared" si="1"/>
        <v>-24.915824915824917</v>
      </c>
    </row>
    <row r="22" spans="1:10" ht="13" x14ac:dyDescent="0.15">
      <c r="A22" s="1" t="s">
        <v>19</v>
      </c>
      <c r="B22" s="2">
        <v>14</v>
      </c>
      <c r="C22" s="2">
        <f>+'Febrero 2021'!B22</f>
        <v>21</v>
      </c>
      <c r="D22" s="18">
        <f t="shared" si="3"/>
        <v>-33.333333333333336</v>
      </c>
      <c r="E22" s="2">
        <f>+B22+'Enero 2022'!E22</f>
        <v>31</v>
      </c>
      <c r="F22" s="2">
        <f>+C22+'Enero 2022'!F22</f>
        <v>35</v>
      </c>
      <c r="G22" s="18">
        <f t="shared" si="0"/>
        <v>-11.428571428571429</v>
      </c>
      <c r="H22" s="2">
        <f>+B22-C22+'Enero 2022'!H22</f>
        <v>357</v>
      </c>
      <c r="I22" s="22">
        <f>+'Febrero 2021'!H22</f>
        <v>187</v>
      </c>
      <c r="J22" s="18">
        <f t="shared" si="1"/>
        <v>90.909090909090907</v>
      </c>
    </row>
    <row r="23" spans="1:10" ht="13" x14ac:dyDescent="0.15">
      <c r="A23" s="1" t="s">
        <v>18</v>
      </c>
      <c r="B23" s="2">
        <v>9</v>
      </c>
      <c r="C23" s="2">
        <f>+'Febrero 2021'!B23</f>
        <v>13</v>
      </c>
      <c r="D23" s="18">
        <f t="shared" si="3"/>
        <v>-30.76923076923077</v>
      </c>
      <c r="E23" s="2">
        <f>+B23+'Enero 2022'!E23</f>
        <v>18</v>
      </c>
      <c r="F23" s="2">
        <f>+C23+'Enero 2022'!F23</f>
        <v>25</v>
      </c>
      <c r="G23" s="18">
        <f t="shared" si="0"/>
        <v>-28</v>
      </c>
      <c r="H23" s="2">
        <f>+B23-C23+'Enero 2022'!H23</f>
        <v>135</v>
      </c>
      <c r="I23" s="22">
        <f>+'Febrero 2021'!H23</f>
        <v>155</v>
      </c>
      <c r="J23" s="18">
        <f t="shared" si="1"/>
        <v>-12.903225806451612</v>
      </c>
    </row>
    <row r="24" spans="1:10" ht="13" x14ac:dyDescent="0.15">
      <c r="A24" s="1" t="s">
        <v>20</v>
      </c>
      <c r="B24" s="2">
        <v>24</v>
      </c>
      <c r="C24" s="2">
        <f>+'Febrero 2021'!B24</f>
        <v>34</v>
      </c>
      <c r="D24" s="18">
        <f t="shared" si="3"/>
        <v>-29.411764705882351</v>
      </c>
      <c r="E24" s="2">
        <f>+B24+'Enero 2022'!E24</f>
        <v>42</v>
      </c>
      <c r="F24" s="2">
        <f>+C24+'Enero 2022'!F24</f>
        <v>62</v>
      </c>
      <c r="G24" s="18">
        <f t="shared" si="0"/>
        <v>-32.258064516129032</v>
      </c>
      <c r="H24" s="2">
        <f>+B24-C24+'Enero 2022'!H24</f>
        <v>416</v>
      </c>
      <c r="I24" s="22">
        <f>+'Febrero 2021'!H24</f>
        <v>366</v>
      </c>
      <c r="J24" s="18">
        <f t="shared" si="1"/>
        <v>13.66120218579235</v>
      </c>
    </row>
    <row r="25" spans="1:10" ht="13" x14ac:dyDescent="0.15">
      <c r="A25" s="1" t="s">
        <v>22</v>
      </c>
      <c r="B25" s="2">
        <v>43</v>
      </c>
      <c r="C25" s="2">
        <f>+'Febrero 2021'!B25</f>
        <v>55</v>
      </c>
      <c r="D25" s="18">
        <f t="shared" si="3"/>
        <v>-21.818181818181817</v>
      </c>
      <c r="E25" s="2">
        <f>+B25+'Enero 2022'!E25</f>
        <v>87</v>
      </c>
      <c r="F25" s="2">
        <f>+C25+'Enero 2022'!F25</f>
        <v>100</v>
      </c>
      <c r="G25" s="18">
        <f t="shared" si="0"/>
        <v>-13</v>
      </c>
      <c r="H25" s="2">
        <f>+B25-C25+'Enero 2022'!H25</f>
        <v>718</v>
      </c>
      <c r="I25" s="22">
        <f>+'Febrero 2021'!H25</f>
        <v>638</v>
      </c>
      <c r="J25" s="18">
        <f t="shared" si="1"/>
        <v>12.539184952978056</v>
      </c>
    </row>
    <row r="26" spans="1:10" ht="13" x14ac:dyDescent="0.15">
      <c r="A26" s="1" t="s">
        <v>21</v>
      </c>
      <c r="B26" s="2">
        <v>21</v>
      </c>
      <c r="C26" s="2">
        <f>+'Febrero 2021'!B26</f>
        <v>14</v>
      </c>
      <c r="D26" s="18">
        <f t="shared" si="3"/>
        <v>50</v>
      </c>
      <c r="E26" s="2">
        <f>+B26+'Enero 2022'!E26</f>
        <v>36</v>
      </c>
      <c r="F26" s="2">
        <f>+C26+'Enero 2022'!F26</f>
        <v>28</v>
      </c>
      <c r="G26" s="18">
        <f t="shared" si="0"/>
        <v>28.571428571428573</v>
      </c>
      <c r="H26" s="2">
        <f>+B26-C26+'Enero 2022'!H26</f>
        <v>229</v>
      </c>
      <c r="I26" s="22">
        <f>+'Febrero 2021'!H26</f>
        <v>197</v>
      </c>
      <c r="J26" s="18">
        <f t="shared" si="1"/>
        <v>16.243654822335024</v>
      </c>
    </row>
    <row r="27" spans="1:10" ht="13" x14ac:dyDescent="0.15">
      <c r="A27" s="1" t="s">
        <v>28</v>
      </c>
      <c r="B27" s="2">
        <v>10</v>
      </c>
      <c r="C27" s="2">
        <f>+'Febrero 2021'!B27</f>
        <v>11</v>
      </c>
      <c r="D27" s="18">
        <f t="shared" si="3"/>
        <v>-9.0909090909090917</v>
      </c>
      <c r="E27" s="2">
        <f>+B27+'Enero 2022'!E27</f>
        <v>21</v>
      </c>
      <c r="F27" s="2">
        <f>+C27+'Enero 2022'!F27</f>
        <v>25</v>
      </c>
      <c r="G27" s="18">
        <f t="shared" si="0"/>
        <v>-16</v>
      </c>
      <c r="H27" s="2">
        <f>+B27-C27+'Enero 2022'!H27</f>
        <v>218</v>
      </c>
      <c r="I27" s="22">
        <f>+'Febrero 2021'!H27</f>
        <v>180</v>
      </c>
      <c r="J27" s="18">
        <f t="shared" si="1"/>
        <v>21.111111111111111</v>
      </c>
    </row>
    <row r="28" spans="1:10" x14ac:dyDescent="0.15">
      <c r="A28" s="8" t="s">
        <v>30</v>
      </c>
      <c r="B28" s="6">
        <f>SUM(B20:B27)</f>
        <v>151</v>
      </c>
      <c r="C28" s="6">
        <f>SUM(C20:C27)</f>
        <v>212</v>
      </c>
      <c r="D28" s="7">
        <f>+(B28-C28)*100/C28</f>
        <v>-28.773584905660378</v>
      </c>
      <c r="E28" s="6">
        <f>SUM(E20:E27)</f>
        <v>297</v>
      </c>
      <c r="F28" s="6">
        <f>SUM(F20:F27)</f>
        <v>389</v>
      </c>
      <c r="G28" s="7">
        <f>+(E28-F28)*100/F28</f>
        <v>-23.650385604113112</v>
      </c>
      <c r="H28" s="6">
        <f>SUM(H20:H27)</f>
        <v>2691</v>
      </c>
      <c r="I28" s="6">
        <f>SUM(I20:I27)</f>
        <v>2470</v>
      </c>
      <c r="J28" s="7">
        <f>+(H28-I28)*100/I28</f>
        <v>8.9473684210526319</v>
      </c>
    </row>
    <row r="29" spans="1:10" ht="14" x14ac:dyDescent="0.15">
      <c r="A29" s="16" t="s">
        <v>27</v>
      </c>
      <c r="B29" s="14">
        <f>+B7+B13+B19+B28</f>
        <v>711</v>
      </c>
      <c r="C29" s="14">
        <f>+C7+C13+C19+C28</f>
        <v>812</v>
      </c>
      <c r="D29" s="15">
        <f>+(B29-C29)*100/C29</f>
        <v>-12.438423645320198</v>
      </c>
      <c r="E29" s="14">
        <f t="shared" ref="E29:I29" si="4">+E7+E13+E19+E28</f>
        <v>1305</v>
      </c>
      <c r="F29" s="14">
        <f t="shared" si="4"/>
        <v>1483</v>
      </c>
      <c r="G29" s="15">
        <f>+(E29-F29)*100/F29</f>
        <v>-12.002697235333782</v>
      </c>
      <c r="H29" s="14">
        <f t="shared" si="4"/>
        <v>10696</v>
      </c>
      <c r="I29" s="14">
        <f t="shared" si="4"/>
        <v>10119</v>
      </c>
      <c r="J29" s="15">
        <f>+(H29-I29)*100/I29</f>
        <v>5.7021444806799089</v>
      </c>
    </row>
    <row r="30" spans="1:10" x14ac:dyDescent="0.15">
      <c r="A30" s="13" t="s">
        <v>31</v>
      </c>
      <c r="B30" s="13">
        <f>+B29-B7</f>
        <v>656</v>
      </c>
      <c r="C30" s="13">
        <f>+C29-C7</f>
        <v>732</v>
      </c>
      <c r="D30" s="12">
        <f>+(B30-C30)*100/C30</f>
        <v>-10.382513661202186</v>
      </c>
      <c r="E30" s="13">
        <f t="shared" ref="E30:I30" si="5">+E29-E7</f>
        <v>1207</v>
      </c>
      <c r="F30" s="13">
        <f t="shared" si="5"/>
        <v>1325</v>
      </c>
      <c r="G30" s="12">
        <f>+(E30-F30)*100/F30</f>
        <v>-8.9056603773584904</v>
      </c>
      <c r="H30" s="13">
        <f t="shared" si="5"/>
        <v>9536</v>
      </c>
      <c r="I30" s="13">
        <f t="shared" si="5"/>
        <v>8822</v>
      </c>
      <c r="J30" s="12">
        <f>+(H30-I30)*100/I30</f>
        <v>8.0934028564951266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B7" formulaRange="1"/>
    <ignoredError sqref="D7 D13 D19 D28 D29:D30 G28:G30 G7:G1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B591-1626-E040-A6FB-A9C0C0F9646C}">
  <dimension ref="A2:J30"/>
  <sheetViews>
    <sheetView zoomScale="130" zoomScaleNormal="130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2022</v>
      </c>
      <c r="C3" s="10">
        <v>2021</v>
      </c>
      <c r="D3" s="11" t="s">
        <v>23</v>
      </c>
      <c r="E3" s="9">
        <v>2022</v>
      </c>
      <c r="F3" s="10">
        <v>2021</v>
      </c>
      <c r="G3" s="11" t="s">
        <v>23</v>
      </c>
      <c r="H3" s="9">
        <v>2022</v>
      </c>
      <c r="I3" s="10">
        <v>2021</v>
      </c>
      <c r="J3" s="11" t="s">
        <v>23</v>
      </c>
    </row>
    <row r="4" spans="1:10" ht="13" x14ac:dyDescent="0.15">
      <c r="A4" s="1" t="s">
        <v>4</v>
      </c>
      <c r="B4" s="2">
        <v>25</v>
      </c>
      <c r="C4" s="2">
        <f>+'Enero 2021'!B4</f>
        <v>28</v>
      </c>
      <c r="D4" s="18">
        <f>+(B4-C4)*100/C4</f>
        <v>-10.714285714285714</v>
      </c>
      <c r="E4" s="2">
        <f>+B4</f>
        <v>25</v>
      </c>
      <c r="F4" s="2">
        <f>+C4</f>
        <v>28</v>
      </c>
      <c r="G4" s="18">
        <f t="shared" ref="G4:G27" si="0">+(E4-F4)*100/F4</f>
        <v>-10.714285714285714</v>
      </c>
      <c r="H4" s="2">
        <f>+B4-C4+'Diciembre 2021'!H4</f>
        <v>509</v>
      </c>
      <c r="I4" s="22">
        <f>+'Enero 2021'!H4</f>
        <v>417</v>
      </c>
      <c r="J4" s="18">
        <f t="shared" ref="J4:J27" si="1">+(H4-I4)*100/I4</f>
        <v>22.062350119904078</v>
      </c>
    </row>
    <row r="5" spans="1:10" ht="13" x14ac:dyDescent="0.15">
      <c r="A5" s="1" t="s">
        <v>5</v>
      </c>
      <c r="B5" s="2">
        <v>4</v>
      </c>
      <c r="C5" s="2">
        <f>+'Enero 2021'!B5</f>
        <v>12</v>
      </c>
      <c r="D5" s="18">
        <f t="shared" ref="D5:D6" si="2">+(B5-C5)*100/C5</f>
        <v>-66.666666666666671</v>
      </c>
      <c r="E5" s="2">
        <f t="shared" ref="E5:E6" si="3">+B5</f>
        <v>4</v>
      </c>
      <c r="F5" s="2">
        <f t="shared" ref="F5:F6" si="4">+C5</f>
        <v>12</v>
      </c>
      <c r="G5" s="18">
        <f t="shared" si="0"/>
        <v>-66.666666666666671</v>
      </c>
      <c r="H5" s="2">
        <f>+B5-C5+'Diciembre 2021'!H5</f>
        <v>217</v>
      </c>
      <c r="I5" s="22">
        <f>+'Enero 2021'!H5</f>
        <v>293</v>
      </c>
      <c r="J5" s="18">
        <f t="shared" si="1"/>
        <v>-25.938566552901023</v>
      </c>
    </row>
    <row r="6" spans="1:10" ht="13" x14ac:dyDescent="0.15">
      <c r="A6" s="1" t="s">
        <v>6</v>
      </c>
      <c r="B6" s="2">
        <v>14</v>
      </c>
      <c r="C6" s="2">
        <f>+'Enero 2021'!B6</f>
        <v>38</v>
      </c>
      <c r="D6" s="18">
        <f t="shared" si="2"/>
        <v>-63.157894736842103</v>
      </c>
      <c r="E6" s="2">
        <f t="shared" si="3"/>
        <v>14</v>
      </c>
      <c r="F6" s="2">
        <f t="shared" si="4"/>
        <v>38</v>
      </c>
      <c r="G6" s="18">
        <f t="shared" si="0"/>
        <v>-63.157894736842103</v>
      </c>
      <c r="H6" s="2">
        <f>+B6-C6+'Diciembre 2021'!H6</f>
        <v>459</v>
      </c>
      <c r="I6" s="22">
        <f>+'Enero 2021'!H6</f>
        <v>572</v>
      </c>
      <c r="J6" s="18">
        <f t="shared" si="1"/>
        <v>-19.755244755244757</v>
      </c>
    </row>
    <row r="7" spans="1:10" x14ac:dyDescent="0.15">
      <c r="A7" s="8" t="s">
        <v>1</v>
      </c>
      <c r="B7" s="6">
        <f>SUM(B4:B6)</f>
        <v>43</v>
      </c>
      <c r="C7" s="6">
        <f>SUM(C4:C6)</f>
        <v>78</v>
      </c>
      <c r="D7" s="7">
        <f>+(B7-C7)*100/C7</f>
        <v>-44.871794871794869</v>
      </c>
      <c r="E7" s="6">
        <f>SUM(E4:E6)</f>
        <v>43</v>
      </c>
      <c r="F7" s="6">
        <f>SUM(F4:F6)</f>
        <v>78</v>
      </c>
      <c r="G7" s="7">
        <f t="shared" si="0"/>
        <v>-44.871794871794869</v>
      </c>
      <c r="H7" s="6">
        <f>SUM(H4:H6)</f>
        <v>1185</v>
      </c>
      <c r="I7" s="6">
        <f>SUM(I4:I6)</f>
        <v>1282</v>
      </c>
      <c r="J7" s="7">
        <f t="shared" si="1"/>
        <v>-7.5663026521060841</v>
      </c>
    </row>
    <row r="8" spans="1:10" ht="13" x14ac:dyDescent="0.15">
      <c r="A8" s="1" t="s">
        <v>7</v>
      </c>
      <c r="B8" s="2">
        <v>12</v>
      </c>
      <c r="C8" s="2">
        <f>+'Enero 2021'!B8</f>
        <v>4</v>
      </c>
      <c r="D8" s="18">
        <f t="shared" ref="D8:D27" si="5">+(B8-C8)*100/C8</f>
        <v>200</v>
      </c>
      <c r="E8" s="2">
        <f t="shared" ref="E8:E12" si="6">+B8</f>
        <v>12</v>
      </c>
      <c r="F8" s="2">
        <f t="shared" ref="F8:F12" si="7">+C8</f>
        <v>4</v>
      </c>
      <c r="G8" s="18">
        <f t="shared" si="0"/>
        <v>200</v>
      </c>
      <c r="H8" s="2">
        <f>+B8-C8+'Diciembre 2021'!H8</f>
        <v>116</v>
      </c>
      <c r="I8" s="22">
        <f>+'Enero 2021'!H8</f>
        <v>32</v>
      </c>
      <c r="J8" s="18">
        <f t="shared" si="1"/>
        <v>262.5</v>
      </c>
    </row>
    <row r="9" spans="1:10" ht="13" x14ac:dyDescent="0.15">
      <c r="A9" s="1" t="s">
        <v>8</v>
      </c>
      <c r="B9" s="2">
        <v>5</v>
      </c>
      <c r="C9" s="2">
        <f>+'Enero 2021'!B9</f>
        <v>5</v>
      </c>
      <c r="D9" s="18">
        <f t="shared" si="5"/>
        <v>0</v>
      </c>
      <c r="E9" s="2">
        <f t="shared" si="6"/>
        <v>5</v>
      </c>
      <c r="F9" s="2">
        <f t="shared" si="7"/>
        <v>5</v>
      </c>
      <c r="G9" s="18">
        <f t="shared" si="0"/>
        <v>0</v>
      </c>
      <c r="H9" s="2">
        <f>+B9-C9+'Diciembre 2021'!H9</f>
        <v>70</v>
      </c>
      <c r="I9" s="22">
        <f>+'Enero 2021'!H9</f>
        <v>81</v>
      </c>
      <c r="J9" s="18">
        <f t="shared" si="1"/>
        <v>-13.580246913580247</v>
      </c>
    </row>
    <row r="10" spans="1:10" ht="13" x14ac:dyDescent="0.15">
      <c r="A10" s="1" t="s">
        <v>9</v>
      </c>
      <c r="B10" s="2">
        <v>18</v>
      </c>
      <c r="C10" s="2">
        <f>+'Enero 2021'!B10</f>
        <v>39</v>
      </c>
      <c r="D10" s="18">
        <f t="shared" si="5"/>
        <v>-53.846153846153847</v>
      </c>
      <c r="E10" s="2">
        <f t="shared" si="6"/>
        <v>18</v>
      </c>
      <c r="F10" s="2">
        <f t="shared" si="7"/>
        <v>39</v>
      </c>
      <c r="G10" s="18">
        <f t="shared" si="0"/>
        <v>-53.846153846153847</v>
      </c>
      <c r="H10" s="2">
        <f>+B10-C10+'Diciembre 2021'!H10</f>
        <v>513</v>
      </c>
      <c r="I10" s="22">
        <f>+'Enero 2021'!H10</f>
        <v>529</v>
      </c>
      <c r="J10" s="18">
        <f t="shared" si="1"/>
        <v>-3.0245746691871456</v>
      </c>
    </row>
    <row r="11" spans="1:10" ht="13" x14ac:dyDescent="0.15">
      <c r="A11" s="1" t="s">
        <v>10</v>
      </c>
      <c r="B11" s="2">
        <v>32</v>
      </c>
      <c r="C11" s="2">
        <f>+'Enero 2021'!B11</f>
        <v>34</v>
      </c>
      <c r="D11" s="18">
        <f t="shared" si="5"/>
        <v>-5.882352941176471</v>
      </c>
      <c r="E11" s="2">
        <f t="shared" si="6"/>
        <v>32</v>
      </c>
      <c r="F11" s="2">
        <f t="shared" si="7"/>
        <v>34</v>
      </c>
      <c r="G11" s="18">
        <f t="shared" si="0"/>
        <v>-5.882352941176471</v>
      </c>
      <c r="H11" s="2">
        <f>+B11-C11+'Diciembre 2021'!H11</f>
        <v>621</v>
      </c>
      <c r="I11" s="22">
        <f>+'Enero 2021'!H11</f>
        <v>576</v>
      </c>
      <c r="J11" s="18">
        <f t="shared" si="1"/>
        <v>7.8125</v>
      </c>
    </row>
    <row r="12" spans="1:10" ht="13" x14ac:dyDescent="0.15">
      <c r="A12" s="1" t="s">
        <v>11</v>
      </c>
      <c r="B12" s="2">
        <v>110</v>
      </c>
      <c r="C12" s="2">
        <f>+'Enero 2021'!B12</f>
        <v>115</v>
      </c>
      <c r="D12" s="18">
        <f t="shared" si="5"/>
        <v>-4.3478260869565215</v>
      </c>
      <c r="E12" s="2">
        <f t="shared" si="6"/>
        <v>110</v>
      </c>
      <c r="F12" s="2">
        <f t="shared" si="7"/>
        <v>115</v>
      </c>
      <c r="G12" s="18">
        <f t="shared" si="0"/>
        <v>-4.3478260869565215</v>
      </c>
      <c r="H12" s="2">
        <f>+B12-C12+'Diciembre 2021'!H12</f>
        <v>1809</v>
      </c>
      <c r="I12" s="22">
        <f>+'Enero 2021'!H12</f>
        <v>1730</v>
      </c>
      <c r="J12" s="18">
        <f t="shared" si="1"/>
        <v>4.5664739884393066</v>
      </c>
    </row>
    <row r="13" spans="1:10" x14ac:dyDescent="0.15">
      <c r="A13" s="8" t="s">
        <v>2</v>
      </c>
      <c r="B13" s="6">
        <f>SUM(B8:B12)</f>
        <v>177</v>
      </c>
      <c r="C13" s="6">
        <f>SUM(C8:C12)</f>
        <v>197</v>
      </c>
      <c r="D13" s="7">
        <f t="shared" si="5"/>
        <v>-10.152284263959391</v>
      </c>
      <c r="E13" s="6">
        <f>SUM(E8:E12)</f>
        <v>177</v>
      </c>
      <c r="F13" s="6">
        <f>SUM(F8:F12)</f>
        <v>197</v>
      </c>
      <c r="G13" s="7">
        <f t="shared" si="0"/>
        <v>-10.152284263959391</v>
      </c>
      <c r="H13" s="6">
        <f>SUM(H8:H12)</f>
        <v>3129</v>
      </c>
      <c r="I13" s="6">
        <f>SUM(I8:I12)</f>
        <v>2948</v>
      </c>
      <c r="J13" s="7">
        <f t="shared" si="1"/>
        <v>6.1397557666214384</v>
      </c>
    </row>
    <row r="14" spans="1:10" ht="13" x14ac:dyDescent="0.15">
      <c r="A14" s="1" t="s">
        <v>12</v>
      </c>
      <c r="B14" s="2">
        <v>85</v>
      </c>
      <c r="C14" s="2">
        <f>+'Enero 2021'!B14</f>
        <v>81</v>
      </c>
      <c r="D14" s="18">
        <f t="shared" si="5"/>
        <v>4.9382716049382713</v>
      </c>
      <c r="E14" s="2">
        <f t="shared" ref="E14:E18" si="8">+B14</f>
        <v>85</v>
      </c>
      <c r="F14" s="2">
        <f t="shared" ref="F14:F18" si="9">+C14</f>
        <v>81</v>
      </c>
      <c r="G14" s="18">
        <f t="shared" si="0"/>
        <v>4.9382716049382713</v>
      </c>
      <c r="H14" s="2">
        <f>+B14-C14+'Diciembre 2021'!H14</f>
        <v>1374</v>
      </c>
      <c r="I14" s="22">
        <f>+'Enero 2021'!H14</f>
        <v>1094</v>
      </c>
      <c r="J14" s="18">
        <f t="shared" si="1"/>
        <v>25.594149908592321</v>
      </c>
    </row>
    <row r="15" spans="1:10" ht="13" x14ac:dyDescent="0.15">
      <c r="A15" s="1" t="s">
        <v>13</v>
      </c>
      <c r="B15" s="2">
        <v>67</v>
      </c>
      <c r="C15" s="2">
        <f>+'Enero 2021'!B15</f>
        <v>58</v>
      </c>
      <c r="D15" s="18">
        <f t="shared" si="5"/>
        <v>15.517241379310345</v>
      </c>
      <c r="E15" s="2">
        <f t="shared" si="8"/>
        <v>67</v>
      </c>
      <c r="F15" s="2">
        <f t="shared" si="9"/>
        <v>58</v>
      </c>
      <c r="G15" s="18">
        <f t="shared" si="0"/>
        <v>15.517241379310345</v>
      </c>
      <c r="H15" s="2">
        <f>+B15-C15+'Diciembre 2021'!H15</f>
        <v>1010</v>
      </c>
      <c r="I15" s="22">
        <f>+'Enero 2021'!H15</f>
        <v>1036</v>
      </c>
      <c r="J15" s="18">
        <f t="shared" si="1"/>
        <v>-2.5096525096525095</v>
      </c>
    </row>
    <row r="16" spans="1:10" ht="13" x14ac:dyDescent="0.15">
      <c r="A16" s="1" t="s">
        <v>14</v>
      </c>
      <c r="B16" s="2">
        <v>22</v>
      </c>
      <c r="C16" s="2">
        <f>+'Enero 2021'!B16</f>
        <v>25</v>
      </c>
      <c r="D16" s="18">
        <f t="shared" si="5"/>
        <v>-12</v>
      </c>
      <c r="E16" s="2">
        <f t="shared" si="8"/>
        <v>22</v>
      </c>
      <c r="F16" s="2">
        <f t="shared" si="9"/>
        <v>25</v>
      </c>
      <c r="G16" s="18">
        <f t="shared" si="0"/>
        <v>-12</v>
      </c>
      <c r="H16" s="2">
        <f>+B16-C16+'Diciembre 2021'!H16</f>
        <v>409</v>
      </c>
      <c r="I16" s="22">
        <f>+'Enero 2021'!H16</f>
        <v>480</v>
      </c>
      <c r="J16" s="18">
        <f t="shared" si="1"/>
        <v>-14.791666666666666</v>
      </c>
    </row>
    <row r="17" spans="1:10" ht="13" x14ac:dyDescent="0.15">
      <c r="A17" s="1" t="s">
        <v>15</v>
      </c>
      <c r="B17" s="2">
        <v>27</v>
      </c>
      <c r="C17" s="2">
        <f>+'Enero 2021'!B17</f>
        <v>28</v>
      </c>
      <c r="D17" s="18">
        <f t="shared" si="5"/>
        <v>-3.5714285714285716</v>
      </c>
      <c r="E17" s="2">
        <f t="shared" si="8"/>
        <v>27</v>
      </c>
      <c r="F17" s="2">
        <f t="shared" si="9"/>
        <v>28</v>
      </c>
      <c r="G17" s="18">
        <f t="shared" si="0"/>
        <v>-3.5714285714285716</v>
      </c>
      <c r="H17" s="2">
        <f>+B17-C17+'Diciembre 2021'!H17</f>
        <v>483</v>
      </c>
      <c r="I17" s="22">
        <f>+'Enero 2021'!H17</f>
        <v>335</v>
      </c>
      <c r="J17" s="18">
        <f t="shared" si="1"/>
        <v>44.179104477611943</v>
      </c>
    </row>
    <row r="18" spans="1:10" ht="13" x14ac:dyDescent="0.15">
      <c r="A18" s="1" t="s">
        <v>29</v>
      </c>
      <c r="B18" s="2">
        <v>27</v>
      </c>
      <c r="C18" s="2">
        <f>+'Enero 2021'!B18</f>
        <v>27</v>
      </c>
      <c r="D18" s="18">
        <f t="shared" si="5"/>
        <v>0</v>
      </c>
      <c r="E18" s="2">
        <f t="shared" si="8"/>
        <v>27</v>
      </c>
      <c r="F18" s="2">
        <f t="shared" si="9"/>
        <v>27</v>
      </c>
      <c r="G18" s="18">
        <f t="shared" si="0"/>
        <v>0</v>
      </c>
      <c r="H18" s="2">
        <f>+B18-C18+'Diciembre 2021'!H18</f>
        <v>455</v>
      </c>
      <c r="I18" s="22">
        <f>+'Enero 2021'!H18</f>
        <v>373</v>
      </c>
      <c r="J18" s="18">
        <f t="shared" si="1"/>
        <v>21.98391420911528</v>
      </c>
    </row>
    <row r="19" spans="1:10" x14ac:dyDescent="0.15">
      <c r="A19" s="8" t="s">
        <v>3</v>
      </c>
      <c r="B19" s="6">
        <f>SUM(B14:B18)</f>
        <v>228</v>
      </c>
      <c r="C19" s="6">
        <f>SUM(C14:C18)</f>
        <v>219</v>
      </c>
      <c r="D19" s="7">
        <f t="shared" si="5"/>
        <v>4.1095890410958908</v>
      </c>
      <c r="E19" s="6">
        <f>SUM(E14:E18)</f>
        <v>228</v>
      </c>
      <c r="F19" s="6">
        <f>SUM(F14:F18)</f>
        <v>219</v>
      </c>
      <c r="G19" s="7">
        <f t="shared" si="0"/>
        <v>4.1095890410958908</v>
      </c>
      <c r="H19" s="6">
        <f>SUM(H14:H18)</f>
        <v>3731</v>
      </c>
      <c r="I19" s="6">
        <f>SUM(I14:I18)</f>
        <v>3318</v>
      </c>
      <c r="J19" s="7">
        <f t="shared" si="1"/>
        <v>12.447257383966244</v>
      </c>
    </row>
    <row r="20" spans="1:10" ht="13" x14ac:dyDescent="0.15">
      <c r="A20" s="1" t="s">
        <v>16</v>
      </c>
      <c r="B20" s="2">
        <v>17</v>
      </c>
      <c r="C20" s="2">
        <f>+'Enero 2021'!B20</f>
        <v>26</v>
      </c>
      <c r="D20" s="18">
        <f t="shared" si="5"/>
        <v>-34.615384615384613</v>
      </c>
      <c r="E20" s="2">
        <f t="shared" ref="E20:E27" si="10">+B20</f>
        <v>17</v>
      </c>
      <c r="F20" s="2">
        <f t="shared" ref="F20:F27" si="11">+C20</f>
        <v>26</v>
      </c>
      <c r="G20" s="18">
        <f t="shared" si="0"/>
        <v>-34.615384615384613</v>
      </c>
      <c r="H20" s="2">
        <f>+B20-C20+'Diciembre 2021'!H20</f>
        <v>410</v>
      </c>
      <c r="I20" s="22">
        <f>+'Enero 2021'!H20</f>
        <v>431</v>
      </c>
      <c r="J20" s="18">
        <f t="shared" si="1"/>
        <v>-4.872389791183295</v>
      </c>
    </row>
    <row r="21" spans="1:10" ht="13" x14ac:dyDescent="0.15">
      <c r="A21" s="1" t="s">
        <v>17</v>
      </c>
      <c r="B21" s="2">
        <v>15</v>
      </c>
      <c r="C21" s="2">
        <f>+'Enero 2021'!B21</f>
        <v>24</v>
      </c>
      <c r="D21" s="18">
        <f t="shared" si="5"/>
        <v>-37.5</v>
      </c>
      <c r="E21" s="2">
        <f t="shared" si="10"/>
        <v>15</v>
      </c>
      <c r="F21" s="2">
        <f t="shared" si="11"/>
        <v>24</v>
      </c>
      <c r="G21" s="18">
        <f t="shared" si="0"/>
        <v>-37.5</v>
      </c>
      <c r="H21" s="2">
        <f>+B21-C21+'Diciembre 2021'!H21</f>
        <v>242</v>
      </c>
      <c r="I21" s="22">
        <f>+'Enero 2021'!H21</f>
        <v>284</v>
      </c>
      <c r="J21" s="18">
        <f t="shared" si="1"/>
        <v>-14.788732394366198</v>
      </c>
    </row>
    <row r="22" spans="1:10" ht="13" x14ac:dyDescent="0.15">
      <c r="A22" s="1" t="s">
        <v>19</v>
      </c>
      <c r="B22" s="2">
        <v>17</v>
      </c>
      <c r="C22" s="2">
        <f>+'Enero 2021'!B22</f>
        <v>14</v>
      </c>
      <c r="D22" s="18">
        <f t="shared" si="5"/>
        <v>21.428571428571427</v>
      </c>
      <c r="E22" s="2">
        <f t="shared" si="10"/>
        <v>17</v>
      </c>
      <c r="F22" s="2">
        <f t="shared" si="11"/>
        <v>14</v>
      </c>
      <c r="G22" s="18">
        <f t="shared" si="0"/>
        <v>21.428571428571427</v>
      </c>
      <c r="H22" s="2">
        <f>+B22-C22+'Diciembre 2021'!H22</f>
        <v>364</v>
      </c>
      <c r="I22" s="22">
        <f>+'Enero 2021'!H22</f>
        <v>177</v>
      </c>
      <c r="J22" s="18">
        <f t="shared" si="1"/>
        <v>105.64971751412429</v>
      </c>
    </row>
    <row r="23" spans="1:10" ht="13" x14ac:dyDescent="0.15">
      <c r="A23" s="1" t="s">
        <v>18</v>
      </c>
      <c r="B23" s="2">
        <v>9</v>
      </c>
      <c r="C23" s="2">
        <f>+'Enero 2021'!B23</f>
        <v>12</v>
      </c>
      <c r="D23" s="18">
        <f t="shared" si="5"/>
        <v>-25</v>
      </c>
      <c r="E23" s="2">
        <f t="shared" si="10"/>
        <v>9</v>
      </c>
      <c r="F23" s="2">
        <f t="shared" si="11"/>
        <v>12</v>
      </c>
      <c r="G23" s="18">
        <f t="shared" si="0"/>
        <v>-25</v>
      </c>
      <c r="H23" s="2">
        <f>+B23-C23+'Diciembre 2021'!H23</f>
        <v>139</v>
      </c>
      <c r="I23" s="22">
        <f>+'Enero 2021'!H23</f>
        <v>154</v>
      </c>
      <c r="J23" s="18">
        <f t="shared" si="1"/>
        <v>-9.7402597402597397</v>
      </c>
    </row>
    <row r="24" spans="1:10" ht="13" x14ac:dyDescent="0.15">
      <c r="A24" s="1" t="s">
        <v>20</v>
      </c>
      <c r="B24" s="2">
        <v>18</v>
      </c>
      <c r="C24" s="2">
        <f>+'Enero 2021'!B24</f>
        <v>28</v>
      </c>
      <c r="D24" s="18">
        <f t="shared" si="5"/>
        <v>-35.714285714285715</v>
      </c>
      <c r="E24" s="2">
        <f t="shared" si="10"/>
        <v>18</v>
      </c>
      <c r="F24" s="2">
        <f t="shared" si="11"/>
        <v>28</v>
      </c>
      <c r="G24" s="18">
        <f t="shared" si="0"/>
        <v>-35.714285714285715</v>
      </c>
      <c r="H24" s="2">
        <f>+B24-C24+'Diciembre 2021'!H24</f>
        <v>426</v>
      </c>
      <c r="I24" s="22">
        <f>+'Enero 2021'!H24</f>
        <v>357</v>
      </c>
      <c r="J24" s="18">
        <f t="shared" si="1"/>
        <v>19.327731092436974</v>
      </c>
    </row>
    <row r="25" spans="1:10" ht="13" x14ac:dyDescent="0.15">
      <c r="A25" s="1" t="s">
        <v>22</v>
      </c>
      <c r="B25" s="2">
        <v>44</v>
      </c>
      <c r="C25" s="2">
        <f>+'Enero 2021'!B25</f>
        <v>45</v>
      </c>
      <c r="D25" s="18">
        <f t="shared" si="5"/>
        <v>-2.2222222222222223</v>
      </c>
      <c r="E25" s="2">
        <f t="shared" si="10"/>
        <v>44</v>
      </c>
      <c r="F25" s="2">
        <f t="shared" si="11"/>
        <v>45</v>
      </c>
      <c r="G25" s="18">
        <f t="shared" si="0"/>
        <v>-2.2222222222222223</v>
      </c>
      <c r="H25" s="2">
        <f>+B25-C25+'Diciembre 2021'!H25</f>
        <v>730</v>
      </c>
      <c r="I25" s="22">
        <f>+'Enero 2021'!H25</f>
        <v>620</v>
      </c>
      <c r="J25" s="18">
        <f t="shared" si="1"/>
        <v>17.741935483870968</v>
      </c>
    </row>
    <row r="26" spans="1:10" ht="13" x14ac:dyDescent="0.15">
      <c r="A26" s="1" t="s">
        <v>21</v>
      </c>
      <c r="B26" s="2">
        <v>15</v>
      </c>
      <c r="C26" s="2">
        <f>+'Enero 2021'!B26</f>
        <v>14</v>
      </c>
      <c r="D26" s="18">
        <f t="shared" si="5"/>
        <v>7.1428571428571432</v>
      </c>
      <c r="E26" s="2">
        <f t="shared" si="10"/>
        <v>15</v>
      </c>
      <c r="F26" s="2">
        <f t="shared" si="11"/>
        <v>14</v>
      </c>
      <c r="G26" s="18">
        <f t="shared" si="0"/>
        <v>7.1428571428571432</v>
      </c>
      <c r="H26" s="2">
        <f>+B26-C26+'Diciembre 2021'!H26</f>
        <v>222</v>
      </c>
      <c r="I26" s="22">
        <f>+'Enero 2021'!H26</f>
        <v>196</v>
      </c>
      <c r="J26" s="18">
        <f t="shared" si="1"/>
        <v>13.26530612244898</v>
      </c>
    </row>
    <row r="27" spans="1:10" ht="13" x14ac:dyDescent="0.15">
      <c r="A27" s="1" t="s">
        <v>28</v>
      </c>
      <c r="B27" s="2">
        <v>11</v>
      </c>
      <c r="C27" s="2">
        <f>+'Enero 2021'!B27</f>
        <v>14</v>
      </c>
      <c r="D27" s="18">
        <f t="shared" si="5"/>
        <v>-21.428571428571427</v>
      </c>
      <c r="E27" s="2">
        <f t="shared" si="10"/>
        <v>11</v>
      </c>
      <c r="F27" s="2">
        <f t="shared" si="11"/>
        <v>14</v>
      </c>
      <c r="G27" s="18">
        <f t="shared" si="0"/>
        <v>-21.428571428571427</v>
      </c>
      <c r="H27" s="2">
        <f>+B27-C27+'Diciembre 2021'!H27</f>
        <v>219</v>
      </c>
      <c r="I27" s="22">
        <f>+'Enero 2021'!H27</f>
        <v>180</v>
      </c>
      <c r="J27" s="18">
        <f t="shared" si="1"/>
        <v>21.666666666666668</v>
      </c>
    </row>
    <row r="28" spans="1:10" x14ac:dyDescent="0.15">
      <c r="A28" s="8" t="s">
        <v>30</v>
      </c>
      <c r="B28" s="6">
        <f>SUM(B20:B27)</f>
        <v>146</v>
      </c>
      <c r="C28" s="6">
        <f>SUM(C20:C27)</f>
        <v>177</v>
      </c>
      <c r="D28" s="7">
        <f>+(B28-C28)*100/C28</f>
        <v>-17.514124293785311</v>
      </c>
      <c r="E28" s="6">
        <f>SUM(E20:E27)</f>
        <v>146</v>
      </c>
      <c r="F28" s="6">
        <f>SUM(F20:F27)</f>
        <v>177</v>
      </c>
      <c r="G28" s="7">
        <f>+(E28-F28)*100/F28</f>
        <v>-17.514124293785311</v>
      </c>
      <c r="H28" s="6">
        <f>SUM(H20:H27)</f>
        <v>2752</v>
      </c>
      <c r="I28" s="6">
        <f>SUM(I20:I27)</f>
        <v>2399</v>
      </c>
      <c r="J28" s="7">
        <f>+(H28-I28)*100/I28</f>
        <v>14.714464360150062</v>
      </c>
    </row>
    <row r="29" spans="1:10" ht="14" x14ac:dyDescent="0.15">
      <c r="A29" s="16" t="s">
        <v>27</v>
      </c>
      <c r="B29" s="14">
        <f>+B7+B13+B19+B28</f>
        <v>594</v>
      </c>
      <c r="C29" s="14">
        <f>+C7+C13+C19+C28</f>
        <v>671</v>
      </c>
      <c r="D29" s="15">
        <f>+(B29-C29)*100/C29</f>
        <v>-11.475409836065573</v>
      </c>
      <c r="E29" s="14">
        <f t="shared" ref="E29:I29" si="12">+E7+E13+E19+E28</f>
        <v>594</v>
      </c>
      <c r="F29" s="14">
        <f t="shared" si="12"/>
        <v>671</v>
      </c>
      <c r="G29" s="15">
        <f>+(E29-F29)*100/F29</f>
        <v>-11.475409836065573</v>
      </c>
      <c r="H29" s="14">
        <f t="shared" si="12"/>
        <v>10797</v>
      </c>
      <c r="I29" s="14">
        <f t="shared" si="12"/>
        <v>9947</v>
      </c>
      <c r="J29" s="15">
        <f>+(H29-I29)*100/I29</f>
        <v>8.5452900371971445</v>
      </c>
    </row>
    <row r="30" spans="1:10" x14ac:dyDescent="0.15">
      <c r="A30" s="13" t="s">
        <v>31</v>
      </c>
      <c r="B30" s="13">
        <f>+B29-B7</f>
        <v>551</v>
      </c>
      <c r="C30" s="13">
        <f>+C29-C7</f>
        <v>593</v>
      </c>
      <c r="D30" s="12">
        <f>+(B30-C30)*100/C30</f>
        <v>-7.0826306913996628</v>
      </c>
      <c r="E30" s="13">
        <f t="shared" ref="E30:I30" si="13">+E29-E7</f>
        <v>551</v>
      </c>
      <c r="F30" s="13">
        <f t="shared" si="13"/>
        <v>593</v>
      </c>
      <c r="G30" s="12">
        <f>+(E30-F30)*100/F30</f>
        <v>-7.0826306913996628</v>
      </c>
      <c r="H30" s="13">
        <f t="shared" si="13"/>
        <v>9612</v>
      </c>
      <c r="I30" s="13">
        <f t="shared" si="13"/>
        <v>8665</v>
      </c>
      <c r="J30" s="12">
        <f>+(H30-I30)*100/I30</f>
        <v>10.929024812463936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DB13-DD32-2642-AEB6-86D715B7B821}">
  <dimension ref="A2:J30"/>
  <sheetViews>
    <sheetView zoomScale="130" zoomScaleNormal="130" zoomScalePageLayoutView="138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92</v>
      </c>
      <c r="C4" s="2">
        <f>+'Diciembre 2020'!B4</f>
        <v>50</v>
      </c>
      <c r="D4" s="18">
        <f>+(B4-C4)*100/C4</f>
        <v>84</v>
      </c>
      <c r="E4" s="2">
        <f>+B4+'Noviembre 2021'!E4</f>
        <v>512</v>
      </c>
      <c r="F4" s="2">
        <f>+C4+'Noviembre 2021'!F4</f>
        <v>417</v>
      </c>
      <c r="G4" s="18">
        <f t="shared" ref="G4:G27" si="0">+(E4-F4)*100/F4</f>
        <v>22.781774580335732</v>
      </c>
      <c r="H4" s="2">
        <f>+B4-C4+'Noviembre 2021'!H4</f>
        <v>512</v>
      </c>
      <c r="I4" s="22">
        <f>+'Diciembre 2020'!H4</f>
        <v>417</v>
      </c>
      <c r="J4" s="18">
        <f t="shared" ref="J4:J27" si="1">+(H4-I4)*100/I4</f>
        <v>22.781774580335732</v>
      </c>
    </row>
    <row r="5" spans="1:10" ht="13" x14ac:dyDescent="0.15">
      <c r="A5" s="1" t="s">
        <v>5</v>
      </c>
      <c r="B5" s="2">
        <v>18</v>
      </c>
      <c r="C5" s="2">
        <f>+'Diciembre 2020'!B5</f>
        <v>35</v>
      </c>
      <c r="D5" s="18">
        <f t="shared" ref="D5:D6" si="2">+(B5-C5)*100/C5</f>
        <v>-48.571428571428569</v>
      </c>
      <c r="E5" s="2">
        <f>+B5+'Noviembre 2021'!E5</f>
        <v>225</v>
      </c>
      <c r="F5" s="2">
        <f>+C5+'Noviembre 2021'!F5</f>
        <v>289</v>
      </c>
      <c r="G5" s="18">
        <f t="shared" si="0"/>
        <v>-22.145328719723182</v>
      </c>
      <c r="H5" s="2">
        <f>+B5-C5+'Noviembre 2021'!H5</f>
        <v>225</v>
      </c>
      <c r="I5" s="22">
        <f>+'Diciembre 2020'!H5</f>
        <v>289</v>
      </c>
      <c r="J5" s="18">
        <f t="shared" si="1"/>
        <v>-22.145328719723182</v>
      </c>
    </row>
    <row r="6" spans="1:10" ht="13" x14ac:dyDescent="0.15">
      <c r="A6" s="1" t="s">
        <v>6</v>
      </c>
      <c r="B6" s="2">
        <v>61</v>
      </c>
      <c r="C6" s="2">
        <f>+'Diciembre 2020'!B6</f>
        <v>76</v>
      </c>
      <c r="D6" s="18">
        <f t="shared" si="2"/>
        <v>-19.736842105263158</v>
      </c>
      <c r="E6" s="2">
        <f>+B6+'Noviembre 2021'!E6</f>
        <v>483</v>
      </c>
      <c r="F6" s="2">
        <f>+C6+'Noviembre 2021'!F6</f>
        <v>575</v>
      </c>
      <c r="G6" s="18">
        <f t="shared" si="0"/>
        <v>-16</v>
      </c>
      <c r="H6" s="2">
        <f>+B6-C6+'Noviembre 2021'!H6</f>
        <v>483</v>
      </c>
      <c r="I6" s="22">
        <f>+'Diciembre 2020'!H6</f>
        <v>575</v>
      </c>
      <c r="J6" s="18">
        <f t="shared" si="1"/>
        <v>-16</v>
      </c>
    </row>
    <row r="7" spans="1:10" x14ac:dyDescent="0.15">
      <c r="A7" s="8" t="s">
        <v>1</v>
      </c>
      <c r="B7" s="6">
        <f>SUM(B4:B6)</f>
        <v>171</v>
      </c>
      <c r="C7" s="6">
        <f>SUM(C4:C6)</f>
        <v>161</v>
      </c>
      <c r="D7" s="7">
        <f>+(B7-C7)*100/C7</f>
        <v>6.2111801242236027</v>
      </c>
      <c r="E7" s="6">
        <f>SUM(E4:E6)</f>
        <v>1220</v>
      </c>
      <c r="F7" s="6">
        <f>SUM(F4:F6)</f>
        <v>1281</v>
      </c>
      <c r="G7" s="7">
        <f t="shared" si="0"/>
        <v>-4.7619047619047619</v>
      </c>
      <c r="H7" s="6">
        <f>SUM(H4:H6)</f>
        <v>1220</v>
      </c>
      <c r="I7" s="6">
        <f>SUM(I4:I6)</f>
        <v>1281</v>
      </c>
      <c r="J7" s="7">
        <f t="shared" si="1"/>
        <v>-4.7619047619047619</v>
      </c>
    </row>
    <row r="8" spans="1:10" ht="13" x14ac:dyDescent="0.15">
      <c r="A8" s="1" t="s">
        <v>7</v>
      </c>
      <c r="B8" s="2">
        <v>22</v>
      </c>
      <c r="C8" s="2">
        <f>+'Diciembre 2020'!B8</f>
        <v>3</v>
      </c>
      <c r="D8" s="18">
        <f t="shared" ref="D8:D27" si="3">+(B8-C8)*100/C8</f>
        <v>633.33333333333337</v>
      </c>
      <c r="E8" s="2">
        <f>+B8+'Noviembre 2021'!E8</f>
        <v>108</v>
      </c>
      <c r="F8" s="2">
        <f>+C8+'Noviembre 2021'!F8</f>
        <v>28</v>
      </c>
      <c r="G8" s="18">
        <f t="shared" si="0"/>
        <v>285.71428571428572</v>
      </c>
      <c r="H8" s="2">
        <f>+B8-C8+'Noviembre 2021'!H8</f>
        <v>108</v>
      </c>
      <c r="I8" s="22">
        <f>+'Diciembre 2020'!H8</f>
        <v>28</v>
      </c>
      <c r="J8" s="18">
        <f t="shared" si="1"/>
        <v>285.71428571428572</v>
      </c>
    </row>
    <row r="9" spans="1:10" ht="13" x14ac:dyDescent="0.15">
      <c r="A9" s="1" t="s">
        <v>8</v>
      </c>
      <c r="B9" s="2">
        <v>14</v>
      </c>
      <c r="C9" s="2">
        <f>+'Diciembre 2020'!B9</f>
        <v>7</v>
      </c>
      <c r="D9" s="18">
        <f t="shared" si="3"/>
        <v>100</v>
      </c>
      <c r="E9" s="2">
        <f>+B9+'Noviembre 2021'!E9</f>
        <v>70</v>
      </c>
      <c r="F9" s="2">
        <f>+C9+'Noviembre 2021'!F9</f>
        <v>79</v>
      </c>
      <c r="G9" s="18">
        <f t="shared" si="0"/>
        <v>-11.39240506329114</v>
      </c>
      <c r="H9" s="2">
        <f>+B9-C9+'Noviembre 2021'!H9</f>
        <v>70</v>
      </c>
      <c r="I9" s="22">
        <f>+'Diciembre 2020'!H9</f>
        <v>79</v>
      </c>
      <c r="J9" s="18">
        <f t="shared" si="1"/>
        <v>-11.39240506329114</v>
      </c>
    </row>
    <row r="10" spans="1:10" ht="13" x14ac:dyDescent="0.15">
      <c r="A10" s="1" t="s">
        <v>9</v>
      </c>
      <c r="B10" s="2">
        <v>81</v>
      </c>
      <c r="C10" s="2">
        <f>+'Diciembre 2020'!B10</f>
        <v>55</v>
      </c>
      <c r="D10" s="18">
        <f t="shared" si="3"/>
        <v>47.272727272727273</v>
      </c>
      <c r="E10" s="2">
        <f>+B10+'Noviembre 2021'!E10</f>
        <v>534</v>
      </c>
      <c r="F10" s="2">
        <f>+C10+'Noviembre 2021'!F10</f>
        <v>528</v>
      </c>
      <c r="G10" s="18">
        <f t="shared" si="0"/>
        <v>1.1363636363636365</v>
      </c>
      <c r="H10" s="2">
        <f>+B10-C10+'Noviembre 2021'!H10</f>
        <v>534</v>
      </c>
      <c r="I10" s="22">
        <f>+'Diciembre 2020'!H10</f>
        <v>528</v>
      </c>
      <c r="J10" s="18">
        <f t="shared" si="1"/>
        <v>1.1363636363636365</v>
      </c>
    </row>
    <row r="11" spans="1:10" ht="13" x14ac:dyDescent="0.15">
      <c r="A11" s="1" t="s">
        <v>10</v>
      </c>
      <c r="B11" s="2">
        <v>63</v>
      </c>
      <c r="C11" s="2">
        <f>+'Diciembre 2020'!B11</f>
        <v>59</v>
      </c>
      <c r="D11" s="18">
        <f t="shared" si="3"/>
        <v>6.7796610169491522</v>
      </c>
      <c r="E11" s="2">
        <f>+B11+'Noviembre 2021'!E11</f>
        <v>623</v>
      </c>
      <c r="F11" s="2">
        <f>+C11+'Noviembre 2021'!F11</f>
        <v>584</v>
      </c>
      <c r="G11" s="18">
        <f t="shared" si="0"/>
        <v>6.6780821917808222</v>
      </c>
      <c r="H11" s="2">
        <f>+B11-C11+'Noviembre 2021'!H11</f>
        <v>623</v>
      </c>
      <c r="I11" s="22">
        <f>+'Diciembre 2020'!H11</f>
        <v>584</v>
      </c>
      <c r="J11" s="18">
        <f t="shared" si="1"/>
        <v>6.6780821917808222</v>
      </c>
    </row>
    <row r="12" spans="1:10" ht="13" x14ac:dyDescent="0.15">
      <c r="A12" s="1" t="s">
        <v>11</v>
      </c>
      <c r="B12" s="2">
        <v>230</v>
      </c>
      <c r="C12" s="2">
        <f>+'Diciembre 2020'!B12</f>
        <v>157</v>
      </c>
      <c r="D12" s="18">
        <f t="shared" si="3"/>
        <v>46.496815286624205</v>
      </c>
      <c r="E12" s="2">
        <f>+B12+'Noviembre 2021'!E12</f>
        <v>1814</v>
      </c>
      <c r="F12" s="2">
        <f>+C12+'Noviembre 2021'!F12</f>
        <v>1742</v>
      </c>
      <c r="G12" s="18">
        <f t="shared" si="0"/>
        <v>4.1331802525832373</v>
      </c>
      <c r="H12" s="2">
        <f>+B12-C12+'Noviembre 2021'!H12</f>
        <v>1814</v>
      </c>
      <c r="I12" s="22">
        <f>+'Diciembre 2020'!H12</f>
        <v>1742</v>
      </c>
      <c r="J12" s="18">
        <f t="shared" si="1"/>
        <v>4.1331802525832373</v>
      </c>
    </row>
    <row r="13" spans="1:10" x14ac:dyDescent="0.15">
      <c r="A13" s="8" t="s">
        <v>2</v>
      </c>
      <c r="B13" s="6">
        <f>SUM(B8:B12)</f>
        <v>410</v>
      </c>
      <c r="C13" s="6">
        <f>SUM(C8:C12)</f>
        <v>281</v>
      </c>
      <c r="D13" s="7">
        <f t="shared" si="3"/>
        <v>45.907473309608541</v>
      </c>
      <c r="E13" s="6">
        <f>SUM(E8:E12)</f>
        <v>3149</v>
      </c>
      <c r="F13" s="6">
        <f>SUM(F8:F12)</f>
        <v>2961</v>
      </c>
      <c r="G13" s="7">
        <f t="shared" si="0"/>
        <v>6.3492063492063489</v>
      </c>
      <c r="H13" s="6">
        <f>SUM(H8:H12)</f>
        <v>3149</v>
      </c>
      <c r="I13" s="6">
        <f>SUM(I8:I12)</f>
        <v>2961</v>
      </c>
      <c r="J13" s="7">
        <f t="shared" si="1"/>
        <v>6.3492063492063489</v>
      </c>
    </row>
    <row r="14" spans="1:10" ht="13" x14ac:dyDescent="0.15">
      <c r="A14" s="1" t="s">
        <v>12</v>
      </c>
      <c r="B14" s="2">
        <v>155</v>
      </c>
      <c r="C14" s="2">
        <f>+'Diciembre 2020'!B14</f>
        <v>144</v>
      </c>
      <c r="D14" s="18">
        <f t="shared" si="3"/>
        <v>7.6388888888888893</v>
      </c>
      <c r="E14" s="2">
        <f>+B14+'Noviembre 2021'!E14</f>
        <v>1370</v>
      </c>
      <c r="F14" s="2">
        <f>+C14+'Noviembre 2021'!F14</f>
        <v>1077</v>
      </c>
      <c r="G14" s="18">
        <f t="shared" si="0"/>
        <v>27.205199628597956</v>
      </c>
      <c r="H14" s="2">
        <f>+B14-C14+'Noviembre 2021'!H14</f>
        <v>1370</v>
      </c>
      <c r="I14" s="22">
        <f>+'Diciembre 2020'!H14</f>
        <v>1077</v>
      </c>
      <c r="J14" s="18">
        <f t="shared" si="1"/>
        <v>27.205199628597956</v>
      </c>
    </row>
    <row r="15" spans="1:10" ht="13" x14ac:dyDescent="0.15">
      <c r="A15" s="1" t="s">
        <v>13</v>
      </c>
      <c r="B15" s="2">
        <v>110</v>
      </c>
      <c r="C15" s="2">
        <f>+'Diciembre 2020'!B15</f>
        <v>96</v>
      </c>
      <c r="D15" s="18">
        <f t="shared" si="3"/>
        <v>14.583333333333334</v>
      </c>
      <c r="E15" s="2">
        <f>+B15+'Noviembre 2021'!E15</f>
        <v>1001</v>
      </c>
      <c r="F15" s="2">
        <f>+C15+'Noviembre 2021'!F15</f>
        <v>1053</v>
      </c>
      <c r="G15" s="18">
        <f t="shared" si="0"/>
        <v>-4.9382716049382713</v>
      </c>
      <c r="H15" s="2">
        <f>+B15-C15+'Noviembre 2021'!H15</f>
        <v>1001</v>
      </c>
      <c r="I15" s="22">
        <f>+'Diciembre 2020'!H15</f>
        <v>1053</v>
      </c>
      <c r="J15" s="18">
        <f t="shared" si="1"/>
        <v>-4.9382716049382713</v>
      </c>
    </row>
    <row r="16" spans="1:10" ht="13" x14ac:dyDescent="0.15">
      <c r="A16" s="1" t="s">
        <v>14</v>
      </c>
      <c r="B16" s="2">
        <v>43</v>
      </c>
      <c r="C16" s="2">
        <f>+'Diciembre 2020'!B16</f>
        <v>41</v>
      </c>
      <c r="D16" s="18">
        <f t="shared" si="3"/>
        <v>4.8780487804878048</v>
      </c>
      <c r="E16" s="2">
        <f>+B16+'Noviembre 2021'!E16</f>
        <v>412</v>
      </c>
      <c r="F16" s="2">
        <f>+C16+'Noviembre 2021'!F16</f>
        <v>485</v>
      </c>
      <c r="G16" s="18">
        <f t="shared" si="0"/>
        <v>-15.051546391752577</v>
      </c>
      <c r="H16" s="2">
        <f>+B16-C16+'Noviembre 2021'!H16</f>
        <v>412</v>
      </c>
      <c r="I16" s="22">
        <f>+'Diciembre 2020'!H16</f>
        <v>485</v>
      </c>
      <c r="J16" s="18">
        <f t="shared" si="1"/>
        <v>-15.051546391752577</v>
      </c>
    </row>
    <row r="17" spans="1:10" ht="13" x14ac:dyDescent="0.15">
      <c r="A17" s="1" t="s">
        <v>15</v>
      </c>
      <c r="B17" s="2">
        <v>51</v>
      </c>
      <c r="C17" s="2">
        <f>+'Diciembre 2020'!B17</f>
        <v>44</v>
      </c>
      <c r="D17" s="18">
        <f t="shared" si="3"/>
        <v>15.909090909090908</v>
      </c>
      <c r="E17" s="2">
        <f>+B17+'Noviembre 2021'!E17</f>
        <v>484</v>
      </c>
      <c r="F17" s="2">
        <f>+C17+'Noviembre 2021'!F17</f>
        <v>327</v>
      </c>
      <c r="G17" s="18">
        <f t="shared" si="0"/>
        <v>48.01223241590214</v>
      </c>
      <c r="H17" s="2">
        <f>+B17-C17+'Noviembre 2021'!H17</f>
        <v>484</v>
      </c>
      <c r="I17" s="22">
        <f>+'Diciembre 2020'!H17</f>
        <v>327</v>
      </c>
      <c r="J17" s="18">
        <f t="shared" si="1"/>
        <v>48.01223241590214</v>
      </c>
    </row>
    <row r="18" spans="1:10" ht="13" x14ac:dyDescent="0.15">
      <c r="A18" s="1" t="s">
        <v>29</v>
      </c>
      <c r="B18" s="2">
        <v>40</v>
      </c>
      <c r="C18" s="2">
        <f>+'Diciembre 2020'!B18</f>
        <v>59</v>
      </c>
      <c r="D18" s="18">
        <f t="shared" si="3"/>
        <v>-32.203389830508478</v>
      </c>
      <c r="E18" s="2">
        <f>+B18+'Noviembre 2021'!E18</f>
        <v>455</v>
      </c>
      <c r="F18" s="2">
        <f>+C18+'Noviembre 2021'!F18</f>
        <v>373</v>
      </c>
      <c r="G18" s="18">
        <f t="shared" si="0"/>
        <v>21.98391420911528</v>
      </c>
      <c r="H18" s="2">
        <f>+B18-C18+'Noviembre 2021'!H18</f>
        <v>455</v>
      </c>
      <c r="I18" s="22">
        <f>+'Diciembre 2020'!H18</f>
        <v>373</v>
      </c>
      <c r="J18" s="18">
        <f t="shared" si="1"/>
        <v>21.98391420911528</v>
      </c>
    </row>
    <row r="19" spans="1:10" x14ac:dyDescent="0.15">
      <c r="A19" s="8" t="s">
        <v>3</v>
      </c>
      <c r="B19" s="6">
        <f>SUM(B14:B18)</f>
        <v>399</v>
      </c>
      <c r="C19" s="6">
        <f>SUM(C14:C18)</f>
        <v>384</v>
      </c>
      <c r="D19" s="7">
        <f t="shared" si="3"/>
        <v>3.90625</v>
      </c>
      <c r="E19" s="6">
        <f>SUM(E14:E18)</f>
        <v>3722</v>
      </c>
      <c r="F19" s="6">
        <f>SUM(F14:F18)</f>
        <v>3315</v>
      </c>
      <c r="G19" s="7">
        <f t="shared" si="0"/>
        <v>12.277526395173455</v>
      </c>
      <c r="H19" s="6">
        <f>SUM(H14:H18)</f>
        <v>3722</v>
      </c>
      <c r="I19" s="6">
        <f>SUM(I14:I18)</f>
        <v>3315</v>
      </c>
      <c r="J19" s="7">
        <f t="shared" si="1"/>
        <v>12.277526395173455</v>
      </c>
    </row>
    <row r="20" spans="1:10" ht="13" x14ac:dyDescent="0.15">
      <c r="A20" s="1" t="s">
        <v>16</v>
      </c>
      <c r="B20" s="2">
        <v>25</v>
      </c>
      <c r="C20" s="2">
        <f>+'Diciembre 2020'!B20</f>
        <v>36</v>
      </c>
      <c r="D20" s="18">
        <f t="shared" si="3"/>
        <v>-30.555555555555557</v>
      </c>
      <c r="E20" s="2">
        <f>+B20+'Noviembre 2021'!E20</f>
        <v>419</v>
      </c>
      <c r="F20" s="2">
        <f>+C20+'Noviembre 2021'!F20</f>
        <v>426</v>
      </c>
      <c r="G20" s="18">
        <f t="shared" si="0"/>
        <v>-1.6431924882629108</v>
      </c>
      <c r="H20" s="2">
        <f>+B20-C20+'Noviembre 2021'!H20</f>
        <v>419</v>
      </c>
      <c r="I20" s="22">
        <f>+'Diciembre 2020'!H20</f>
        <v>426</v>
      </c>
      <c r="J20" s="18">
        <f t="shared" si="1"/>
        <v>-1.6431924882629108</v>
      </c>
    </row>
    <row r="21" spans="1:10" ht="13" x14ac:dyDescent="0.15">
      <c r="A21" s="1" t="s">
        <v>17</v>
      </c>
      <c r="B21" s="2">
        <v>20</v>
      </c>
      <c r="C21" s="2">
        <f>+'Diciembre 2020'!B21</f>
        <v>36</v>
      </c>
      <c r="D21" s="18">
        <f t="shared" si="3"/>
        <v>-44.444444444444443</v>
      </c>
      <c r="E21" s="2">
        <f>+B21+'Noviembre 2021'!E21</f>
        <v>251</v>
      </c>
      <c r="F21" s="2">
        <f>+C21+'Noviembre 2021'!F21</f>
        <v>278</v>
      </c>
      <c r="G21" s="18">
        <f t="shared" si="0"/>
        <v>-9.7122302158273381</v>
      </c>
      <c r="H21" s="2">
        <f>+B21-C21+'Noviembre 2021'!H21</f>
        <v>251</v>
      </c>
      <c r="I21" s="22">
        <f>+'Diciembre 2020'!H21</f>
        <v>278</v>
      </c>
      <c r="J21" s="18">
        <f t="shared" si="1"/>
        <v>-9.7122302158273381</v>
      </c>
    </row>
    <row r="22" spans="1:10" ht="13" x14ac:dyDescent="0.15">
      <c r="A22" s="1" t="s">
        <v>19</v>
      </c>
      <c r="B22" s="2">
        <v>28</v>
      </c>
      <c r="C22" s="2">
        <f>+'Diciembre 2020'!B22</f>
        <v>16</v>
      </c>
      <c r="D22" s="18">
        <f t="shared" si="3"/>
        <v>75</v>
      </c>
      <c r="E22" s="2">
        <f>+B22+'Noviembre 2021'!E22</f>
        <v>361</v>
      </c>
      <c r="F22" s="2">
        <f>+C22+'Noviembre 2021'!F22</f>
        <v>170</v>
      </c>
      <c r="G22" s="18">
        <f t="shared" si="0"/>
        <v>112.35294117647059</v>
      </c>
      <c r="H22" s="2">
        <f>+B22-C22+'Noviembre 2021'!H22</f>
        <v>361</v>
      </c>
      <c r="I22" s="22">
        <f>+'Diciembre 2020'!H22</f>
        <v>170</v>
      </c>
      <c r="J22" s="18">
        <f t="shared" si="1"/>
        <v>112.35294117647059</v>
      </c>
    </row>
    <row r="23" spans="1:10" ht="13" x14ac:dyDescent="0.15">
      <c r="A23" s="1" t="s">
        <v>18</v>
      </c>
      <c r="B23" s="2">
        <v>11</v>
      </c>
      <c r="C23" s="2">
        <f>+'Diciembre 2020'!B23</f>
        <v>16</v>
      </c>
      <c r="D23" s="18">
        <f t="shared" si="3"/>
        <v>-31.25</v>
      </c>
      <c r="E23" s="2">
        <f>+B23+'Noviembre 2021'!E23</f>
        <v>142</v>
      </c>
      <c r="F23" s="2">
        <f>+C23+'Noviembre 2021'!F23</f>
        <v>154</v>
      </c>
      <c r="G23" s="18">
        <f t="shared" si="0"/>
        <v>-7.7922077922077921</v>
      </c>
      <c r="H23" s="2">
        <f>+B23-C23+'Noviembre 2021'!H23</f>
        <v>142</v>
      </c>
      <c r="I23" s="22">
        <f>+'Diciembre 2020'!H23</f>
        <v>154</v>
      </c>
      <c r="J23" s="18">
        <f t="shared" si="1"/>
        <v>-7.7922077922077921</v>
      </c>
    </row>
    <row r="24" spans="1:10" ht="13" x14ac:dyDescent="0.15">
      <c r="A24" s="1" t="s">
        <v>20</v>
      </c>
      <c r="B24" s="2">
        <v>33</v>
      </c>
      <c r="C24" s="2">
        <f>+'Diciembre 2020'!B24</f>
        <v>36</v>
      </c>
      <c r="D24" s="18">
        <f t="shared" si="3"/>
        <v>-8.3333333333333339</v>
      </c>
      <c r="E24" s="2">
        <f>+B24+'Noviembre 2021'!E24</f>
        <v>436</v>
      </c>
      <c r="F24" s="2">
        <f>+C24+'Noviembre 2021'!F24</f>
        <v>349</v>
      </c>
      <c r="G24" s="18">
        <f t="shared" si="0"/>
        <v>24.928366762177649</v>
      </c>
      <c r="H24" s="2">
        <f>+B24-C24+'Noviembre 2021'!H24</f>
        <v>436</v>
      </c>
      <c r="I24" s="22">
        <f>+'Diciembre 2020'!H24</f>
        <v>349</v>
      </c>
      <c r="J24" s="18">
        <f t="shared" si="1"/>
        <v>24.928366762177649</v>
      </c>
    </row>
    <row r="25" spans="1:10" ht="13" x14ac:dyDescent="0.15">
      <c r="A25" s="1" t="s">
        <v>22</v>
      </c>
      <c r="B25" s="2">
        <v>59</v>
      </c>
      <c r="C25" s="2">
        <f>+'Diciembre 2020'!B25</f>
        <v>52</v>
      </c>
      <c r="D25" s="18">
        <f t="shared" si="3"/>
        <v>13.461538461538462</v>
      </c>
      <c r="E25" s="2">
        <f>+B25+'Noviembre 2021'!E25</f>
        <v>731</v>
      </c>
      <c r="F25" s="2">
        <f>+C25+'Noviembre 2021'!F25</f>
        <v>625</v>
      </c>
      <c r="G25" s="18">
        <f t="shared" si="0"/>
        <v>16.96</v>
      </c>
      <c r="H25" s="2">
        <f>+B25-C25+'Noviembre 2021'!H25</f>
        <v>731</v>
      </c>
      <c r="I25" s="22">
        <f>+'Diciembre 2020'!H25</f>
        <v>625</v>
      </c>
      <c r="J25" s="18">
        <f t="shared" si="1"/>
        <v>16.96</v>
      </c>
    </row>
    <row r="26" spans="1:10" ht="13" x14ac:dyDescent="0.15">
      <c r="A26" s="1" t="s">
        <v>21</v>
      </c>
      <c r="B26" s="2">
        <v>25</v>
      </c>
      <c r="C26" s="2">
        <f>+'Diciembre 2020'!B26</f>
        <v>18</v>
      </c>
      <c r="D26" s="18">
        <f t="shared" si="3"/>
        <v>38.888888888888886</v>
      </c>
      <c r="E26" s="2">
        <f>+B26+'Noviembre 2021'!E26</f>
        <v>221</v>
      </c>
      <c r="F26" s="2">
        <f>+C26+'Noviembre 2021'!F26</f>
        <v>195</v>
      </c>
      <c r="G26" s="18">
        <f t="shared" si="0"/>
        <v>13.333333333333334</v>
      </c>
      <c r="H26" s="2">
        <f>+B26-C26+'Noviembre 2021'!H26</f>
        <v>221</v>
      </c>
      <c r="I26" s="22">
        <f>+'Diciembre 2020'!H26</f>
        <v>195</v>
      </c>
      <c r="J26" s="18">
        <f t="shared" si="1"/>
        <v>13.333333333333334</v>
      </c>
    </row>
    <row r="27" spans="1:10" ht="13" x14ac:dyDescent="0.15">
      <c r="A27" s="1" t="s">
        <v>28</v>
      </c>
      <c r="B27" s="2">
        <v>12</v>
      </c>
      <c r="C27" s="2">
        <f>+'Diciembre 2020'!B27</f>
        <v>24</v>
      </c>
      <c r="D27" s="18">
        <f t="shared" si="3"/>
        <v>-50</v>
      </c>
      <c r="E27" s="2">
        <f>+B27+'Noviembre 2021'!E27</f>
        <v>222</v>
      </c>
      <c r="F27" s="2">
        <f>+C27+'Noviembre 2021'!F27</f>
        <v>172</v>
      </c>
      <c r="G27" s="18">
        <f t="shared" si="0"/>
        <v>29.069767441860463</v>
      </c>
      <c r="H27" s="2">
        <f>+B27-C27+'Noviembre 2021'!H27</f>
        <v>222</v>
      </c>
      <c r="I27" s="22">
        <f>+'Diciembre 2020'!H27</f>
        <v>172</v>
      </c>
      <c r="J27" s="18">
        <f t="shared" si="1"/>
        <v>29.069767441860463</v>
      </c>
    </row>
    <row r="28" spans="1:10" x14ac:dyDescent="0.15">
      <c r="A28" s="8" t="s">
        <v>30</v>
      </c>
      <c r="B28" s="6">
        <f>SUM(B20:B27)</f>
        <v>213</v>
      </c>
      <c r="C28" s="6">
        <f>SUM(C20:C27)</f>
        <v>234</v>
      </c>
      <c r="D28" s="7">
        <f>+(B28-C28)*100/C28</f>
        <v>-8.9743589743589745</v>
      </c>
      <c r="E28" s="6">
        <f>SUM(E20:E27)</f>
        <v>2783</v>
      </c>
      <c r="F28" s="6">
        <f>SUM(F20:F27)</f>
        <v>2369</v>
      </c>
      <c r="G28" s="7">
        <f>+(E28-F28)*100/F28</f>
        <v>17.475728155339805</v>
      </c>
      <c r="H28" s="6">
        <f>SUM(H20:H27)</f>
        <v>2783</v>
      </c>
      <c r="I28" s="6">
        <f>SUM(I20:I27)</f>
        <v>2369</v>
      </c>
      <c r="J28" s="7">
        <f>+(H28-I28)*100/I28</f>
        <v>17.475728155339805</v>
      </c>
    </row>
    <row r="29" spans="1:10" ht="14" x14ac:dyDescent="0.15">
      <c r="A29" s="16" t="s">
        <v>27</v>
      </c>
      <c r="B29" s="14">
        <f>+B7+B13+B19+B28</f>
        <v>1193</v>
      </c>
      <c r="C29" s="14">
        <f>+C7+C13+C19+C28</f>
        <v>1060</v>
      </c>
      <c r="D29" s="15">
        <f>+(B29-C29)*100/C29</f>
        <v>12.547169811320755</v>
      </c>
      <c r="E29" s="14">
        <f t="shared" ref="E29:I29" si="4">+E7+E13+E19+E28</f>
        <v>10874</v>
      </c>
      <c r="F29" s="14">
        <f t="shared" si="4"/>
        <v>9926</v>
      </c>
      <c r="G29" s="15">
        <f>+(E29-F29)*100/F29</f>
        <v>9.5506749949627245</v>
      </c>
      <c r="H29" s="14">
        <f t="shared" si="4"/>
        <v>10874</v>
      </c>
      <c r="I29" s="14">
        <f t="shared" si="4"/>
        <v>9926</v>
      </c>
      <c r="J29" s="15">
        <f>+(H29-I29)*100/I29</f>
        <v>9.5506749949627245</v>
      </c>
    </row>
    <row r="30" spans="1:10" x14ac:dyDescent="0.15">
      <c r="A30" s="13" t="s">
        <v>31</v>
      </c>
      <c r="B30" s="13">
        <f>+B29-B7</f>
        <v>1022</v>
      </c>
      <c r="C30" s="13">
        <f>+C29-C7</f>
        <v>899</v>
      </c>
      <c r="D30" s="12">
        <f>+(B30-C30)*100/C30</f>
        <v>13.681868743047831</v>
      </c>
      <c r="E30" s="13">
        <f t="shared" ref="E30:I30" si="5">+E29-E7</f>
        <v>9654</v>
      </c>
      <c r="F30" s="13">
        <f t="shared" si="5"/>
        <v>8645</v>
      </c>
      <c r="G30" s="12">
        <f>+(E30-F30)*100/F30</f>
        <v>11.671486408328514</v>
      </c>
      <c r="H30" s="13">
        <f t="shared" si="5"/>
        <v>9654</v>
      </c>
      <c r="I30" s="13">
        <f t="shared" si="5"/>
        <v>8645</v>
      </c>
      <c r="J30" s="12">
        <f>+(H30-I30)*100/I30</f>
        <v>11.671486408328514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EC0B-08CC-1344-90B1-1594115DEB33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40</v>
      </c>
      <c r="C4" s="2">
        <f>+'Noviembre 2020'!B4</f>
        <v>47</v>
      </c>
      <c r="D4" s="18">
        <f>+(B4-C4)*100/C4</f>
        <v>-14.893617021276595</v>
      </c>
      <c r="E4" s="2">
        <f>+B4+'Octubre 2021'!E4</f>
        <v>420</v>
      </c>
      <c r="F4" s="2">
        <f>+C4+'Octubre 2021'!F4</f>
        <v>367</v>
      </c>
      <c r="G4" s="18">
        <f t="shared" ref="G4:G27" si="0">+(E4-F4)*100/F4</f>
        <v>14.441416893732971</v>
      </c>
      <c r="H4" s="2">
        <f>+B4-C4+'Octubre 2021'!H4</f>
        <v>470</v>
      </c>
      <c r="I4" s="22">
        <f>+'Noviembre 2020'!H4</f>
        <v>484</v>
      </c>
      <c r="J4" s="18">
        <f t="shared" ref="J4:J27" si="1">+(H4-I4)*100/I4</f>
        <v>-2.8925619834710745</v>
      </c>
    </row>
    <row r="5" spans="1:10" ht="13" x14ac:dyDescent="0.15">
      <c r="A5" s="1" t="s">
        <v>5</v>
      </c>
      <c r="B5" s="2">
        <v>17</v>
      </c>
      <c r="C5" s="2">
        <f>+'Noviembre 2020'!B5</f>
        <v>12</v>
      </c>
      <c r="D5" s="18">
        <f t="shared" ref="D5:D6" si="2">+(B5-C5)*100/C5</f>
        <v>41.666666666666664</v>
      </c>
      <c r="E5" s="2">
        <f>+B5+'Octubre 2021'!E5</f>
        <v>207</v>
      </c>
      <c r="F5" s="2">
        <f>+C5+'Octubre 2021'!F5</f>
        <v>254</v>
      </c>
      <c r="G5" s="18">
        <f t="shared" si="0"/>
        <v>-18.503937007874015</v>
      </c>
      <c r="H5" s="2">
        <f>+B5-C5+'Octubre 2021'!H5</f>
        <v>242</v>
      </c>
      <c r="I5" s="22">
        <f>+'Noviembre 2020'!H5</f>
        <v>275</v>
      </c>
      <c r="J5" s="18">
        <f t="shared" si="1"/>
        <v>-12</v>
      </c>
    </row>
    <row r="6" spans="1:10" ht="13" x14ac:dyDescent="0.15">
      <c r="A6" s="1" t="s">
        <v>6</v>
      </c>
      <c r="B6" s="2">
        <v>34</v>
      </c>
      <c r="C6" s="2">
        <f>+'Noviembre 2020'!B6</f>
        <v>41</v>
      </c>
      <c r="D6" s="18">
        <f t="shared" si="2"/>
        <v>-17.073170731707318</v>
      </c>
      <c r="E6" s="2">
        <f>+B6+'Octubre 2021'!E6</f>
        <v>422</v>
      </c>
      <c r="F6" s="2">
        <f>+C6+'Octubre 2021'!F6</f>
        <v>499</v>
      </c>
      <c r="G6" s="18">
        <f t="shared" si="0"/>
        <v>-15.430861723446894</v>
      </c>
      <c r="H6" s="2">
        <f>+B6-C6+'Octubre 2021'!H6</f>
        <v>498</v>
      </c>
      <c r="I6" s="22">
        <f>+'Noviembre 2020'!H6</f>
        <v>559</v>
      </c>
      <c r="J6" s="18">
        <f t="shared" si="1"/>
        <v>-10.912343470483005</v>
      </c>
    </row>
    <row r="7" spans="1:10" x14ac:dyDescent="0.15">
      <c r="A7" s="8" t="s">
        <v>1</v>
      </c>
      <c r="B7" s="6">
        <f>SUM(B4:B6)</f>
        <v>91</v>
      </c>
      <c r="C7" s="6">
        <f>SUM(C4:C6)</f>
        <v>100</v>
      </c>
      <c r="D7" s="7">
        <f>+(B7-C7)*100/C7</f>
        <v>-9</v>
      </c>
      <c r="E7" s="6">
        <f>SUM(E4:E6)</f>
        <v>1049</v>
      </c>
      <c r="F7" s="6">
        <f>SUM(F4:F6)</f>
        <v>1120</v>
      </c>
      <c r="G7" s="7">
        <f t="shared" si="0"/>
        <v>-6.3392857142857144</v>
      </c>
      <c r="H7" s="6">
        <f>SUM(H4:H6)</f>
        <v>1210</v>
      </c>
      <c r="I7" s="6">
        <f>SUM(I4:I6)</f>
        <v>1318</v>
      </c>
      <c r="J7" s="7">
        <f t="shared" si="1"/>
        <v>-8.1942336874051591</v>
      </c>
    </row>
    <row r="8" spans="1:10" ht="13" x14ac:dyDescent="0.15">
      <c r="A8" s="1" t="s">
        <v>7</v>
      </c>
      <c r="B8" s="2">
        <v>15</v>
      </c>
      <c r="C8" s="2">
        <f>+'Noviembre 2020'!B8</f>
        <v>3</v>
      </c>
      <c r="D8" s="18">
        <f t="shared" ref="D8:D27" si="3">+(B8-C8)*100/C8</f>
        <v>400</v>
      </c>
      <c r="E8" s="2">
        <f>+B8+'Octubre 2021'!E8</f>
        <v>86</v>
      </c>
      <c r="F8" s="2">
        <f>+C8+'Octubre 2021'!F8</f>
        <v>25</v>
      </c>
      <c r="G8" s="18">
        <f t="shared" si="0"/>
        <v>244</v>
      </c>
      <c r="H8" s="2">
        <f>+B8-C8+'Octubre 2021'!H8</f>
        <v>89</v>
      </c>
      <c r="I8" s="22">
        <f>+'Noviembre 2020'!H8</f>
        <v>32</v>
      </c>
      <c r="J8" s="18">
        <f t="shared" si="1"/>
        <v>178.125</v>
      </c>
    </row>
    <row r="9" spans="1:10" ht="13" x14ac:dyDescent="0.15">
      <c r="A9" s="1" t="s">
        <v>8</v>
      </c>
      <c r="B9" s="2">
        <v>2</v>
      </c>
      <c r="C9" s="2">
        <f>+'Noviembre 2020'!B9</f>
        <v>8</v>
      </c>
      <c r="D9" s="18">
        <f t="shared" si="3"/>
        <v>-75</v>
      </c>
      <c r="E9" s="2">
        <f>+B9+'Octubre 2021'!E9</f>
        <v>56</v>
      </c>
      <c r="F9" s="2">
        <f>+C9+'Octubre 2021'!F9</f>
        <v>72</v>
      </c>
      <c r="G9" s="18">
        <f t="shared" si="0"/>
        <v>-22.222222222222221</v>
      </c>
      <c r="H9" s="2">
        <f>+B9-C9+'Octubre 2021'!H9</f>
        <v>63</v>
      </c>
      <c r="I9" s="22">
        <f>+'Noviembre 2020'!H9</f>
        <v>82</v>
      </c>
      <c r="J9" s="18">
        <f t="shared" si="1"/>
        <v>-23.170731707317074</v>
      </c>
    </row>
    <row r="10" spans="1:10" ht="13" x14ac:dyDescent="0.15">
      <c r="A10" s="1" t="s">
        <v>9</v>
      </c>
      <c r="B10" s="2">
        <v>35</v>
      </c>
      <c r="C10" s="2">
        <f>+'Noviembre 2020'!B10</f>
        <v>32</v>
      </c>
      <c r="D10" s="18">
        <f t="shared" si="3"/>
        <v>9.375</v>
      </c>
      <c r="E10" s="2">
        <f>+B10+'Octubre 2021'!E10</f>
        <v>453</v>
      </c>
      <c r="F10" s="2">
        <f>+C10+'Octubre 2021'!F10</f>
        <v>473</v>
      </c>
      <c r="G10" s="18">
        <f t="shared" si="0"/>
        <v>-4.2283298097251585</v>
      </c>
      <c r="H10" s="2">
        <f>+B10-C10+'Octubre 2021'!H10</f>
        <v>508</v>
      </c>
      <c r="I10" s="22">
        <f>+'Noviembre 2020'!H10</f>
        <v>542</v>
      </c>
      <c r="J10" s="18">
        <f t="shared" si="1"/>
        <v>-6.2730627306273066</v>
      </c>
    </row>
    <row r="11" spans="1:10" ht="13" x14ac:dyDescent="0.15">
      <c r="A11" s="1" t="s">
        <v>10</v>
      </c>
      <c r="B11" s="2">
        <v>52</v>
      </c>
      <c r="C11" s="2">
        <f>+'Noviembre 2020'!B11</f>
        <v>53</v>
      </c>
      <c r="D11" s="18">
        <f t="shared" si="3"/>
        <v>-1.8867924528301887</v>
      </c>
      <c r="E11" s="2">
        <f>+B11+'Octubre 2021'!E11</f>
        <v>560</v>
      </c>
      <c r="F11" s="2">
        <f>+C11+'Octubre 2021'!F11</f>
        <v>525</v>
      </c>
      <c r="G11" s="18">
        <f t="shared" si="0"/>
        <v>6.666666666666667</v>
      </c>
      <c r="H11" s="2">
        <f>+B11-C11+'Octubre 2021'!H11</f>
        <v>619</v>
      </c>
      <c r="I11" s="22">
        <f>+'Noviembre 2020'!H11</f>
        <v>607</v>
      </c>
      <c r="J11" s="18">
        <f t="shared" si="1"/>
        <v>1.9769357495881383</v>
      </c>
    </row>
    <row r="12" spans="1:10" ht="13" x14ac:dyDescent="0.15">
      <c r="A12" s="1" t="s">
        <v>11</v>
      </c>
      <c r="B12" s="2">
        <v>132</v>
      </c>
      <c r="C12" s="2">
        <f>+'Noviembre 2020'!B12</f>
        <v>106</v>
      </c>
      <c r="D12" s="18">
        <f t="shared" si="3"/>
        <v>24.528301886792452</v>
      </c>
      <c r="E12" s="2">
        <f>+B12+'Octubre 2021'!E12</f>
        <v>1584</v>
      </c>
      <c r="F12" s="2">
        <f>+C12+'Octubre 2021'!F12</f>
        <v>1585</v>
      </c>
      <c r="G12" s="18">
        <f t="shared" si="0"/>
        <v>-6.3091482649842268E-2</v>
      </c>
      <c r="H12" s="2">
        <f>+B12-C12+'Octubre 2021'!H12</f>
        <v>1741</v>
      </c>
      <c r="I12" s="22">
        <f>+'Noviembre 2020'!H12</f>
        <v>1785</v>
      </c>
      <c r="J12" s="18">
        <f t="shared" si="1"/>
        <v>-2.4649859943977592</v>
      </c>
    </row>
    <row r="13" spans="1:10" x14ac:dyDescent="0.15">
      <c r="A13" s="8" t="s">
        <v>2</v>
      </c>
      <c r="B13" s="6">
        <f>SUM(B8:B12)</f>
        <v>236</v>
      </c>
      <c r="C13" s="6">
        <f>SUM(C8:C12)</f>
        <v>202</v>
      </c>
      <c r="D13" s="7">
        <f t="shared" si="3"/>
        <v>16.831683168316832</v>
      </c>
      <c r="E13" s="6">
        <f>SUM(E8:E12)</f>
        <v>2739</v>
      </c>
      <c r="F13" s="6">
        <f>SUM(F8:F12)</f>
        <v>2680</v>
      </c>
      <c r="G13" s="7">
        <f t="shared" si="0"/>
        <v>2.2014925373134329</v>
      </c>
      <c r="H13" s="6">
        <f>SUM(H8:H12)</f>
        <v>3020</v>
      </c>
      <c r="I13" s="6">
        <f>SUM(I8:I12)</f>
        <v>3048</v>
      </c>
      <c r="J13" s="7">
        <f t="shared" si="1"/>
        <v>-0.9186351706036745</v>
      </c>
    </row>
    <row r="14" spans="1:10" ht="13" x14ac:dyDescent="0.15">
      <c r="A14" s="1" t="s">
        <v>12</v>
      </c>
      <c r="B14" s="2">
        <v>110</v>
      </c>
      <c r="C14" s="2">
        <f>+'Noviembre 2020'!B14</f>
        <v>106</v>
      </c>
      <c r="D14" s="18">
        <f t="shared" si="3"/>
        <v>3.7735849056603774</v>
      </c>
      <c r="E14" s="2">
        <f>+B14+'Octubre 2021'!E14</f>
        <v>1215</v>
      </c>
      <c r="F14" s="2">
        <f>+C14+'Octubre 2021'!F14</f>
        <v>933</v>
      </c>
      <c r="G14" s="18">
        <f t="shared" si="0"/>
        <v>30.225080385852092</v>
      </c>
      <c r="H14" s="2">
        <f>+B14-C14+'Octubre 2021'!H14</f>
        <v>1359</v>
      </c>
      <c r="I14" s="22">
        <f>+'Noviembre 2020'!H14</f>
        <v>1121</v>
      </c>
      <c r="J14" s="18">
        <f t="shared" si="1"/>
        <v>21.231043710972347</v>
      </c>
    </row>
    <row r="15" spans="1:10" ht="13" x14ac:dyDescent="0.15">
      <c r="A15" s="1" t="s">
        <v>13</v>
      </c>
      <c r="B15" s="2">
        <v>102</v>
      </c>
      <c r="C15" s="2">
        <f>+'Noviembre 2020'!B15</f>
        <v>69</v>
      </c>
      <c r="D15" s="18">
        <f t="shared" si="3"/>
        <v>47.826086956521742</v>
      </c>
      <c r="E15" s="2">
        <f>+B15+'Octubre 2021'!E15</f>
        <v>891</v>
      </c>
      <c r="F15" s="2">
        <f>+C15+'Octubre 2021'!F15</f>
        <v>957</v>
      </c>
      <c r="G15" s="18">
        <f t="shared" si="0"/>
        <v>-6.8965517241379306</v>
      </c>
      <c r="H15" s="2">
        <f>+B15-C15+'Octubre 2021'!H15</f>
        <v>987</v>
      </c>
      <c r="I15" s="22">
        <f>+'Noviembre 2020'!H15</f>
        <v>1137</v>
      </c>
      <c r="J15" s="18">
        <f t="shared" si="1"/>
        <v>-13.192612137203167</v>
      </c>
    </row>
    <row r="16" spans="1:10" ht="13" x14ac:dyDescent="0.15">
      <c r="A16" s="1" t="s">
        <v>14</v>
      </c>
      <c r="B16" s="2">
        <v>29</v>
      </c>
      <c r="C16" s="2">
        <f>+'Noviembre 2020'!B16</f>
        <v>36</v>
      </c>
      <c r="D16" s="18">
        <f t="shared" si="3"/>
        <v>-19.444444444444443</v>
      </c>
      <c r="E16" s="2">
        <f>+B16+'Octubre 2021'!E16</f>
        <v>369</v>
      </c>
      <c r="F16" s="2">
        <f>+C16+'Octubre 2021'!F16</f>
        <v>444</v>
      </c>
      <c r="G16" s="18">
        <f t="shared" si="0"/>
        <v>-16.891891891891891</v>
      </c>
      <c r="H16" s="2">
        <f>+B16-C16+'Octubre 2021'!H16</f>
        <v>410</v>
      </c>
      <c r="I16" s="22">
        <f>+'Noviembre 2020'!H16</f>
        <v>480</v>
      </c>
      <c r="J16" s="18">
        <f t="shared" si="1"/>
        <v>-14.583333333333334</v>
      </c>
    </row>
    <row r="17" spans="1:10" ht="13" x14ac:dyDescent="0.15">
      <c r="A17" s="1" t="s">
        <v>15</v>
      </c>
      <c r="B17" s="2">
        <v>38</v>
      </c>
      <c r="C17" s="2">
        <f>+'Noviembre 2020'!B17</f>
        <v>25</v>
      </c>
      <c r="D17" s="18">
        <f t="shared" si="3"/>
        <v>52</v>
      </c>
      <c r="E17" s="2">
        <f>+B17+'Octubre 2021'!E17</f>
        <v>433</v>
      </c>
      <c r="F17" s="2">
        <f>+C17+'Octubre 2021'!F17</f>
        <v>283</v>
      </c>
      <c r="G17" s="18">
        <f t="shared" si="0"/>
        <v>53.003533568904594</v>
      </c>
      <c r="H17" s="2">
        <f>+B17-C17+'Octubre 2021'!H17</f>
        <v>477</v>
      </c>
      <c r="I17" s="22">
        <f>+'Noviembre 2020'!H17</f>
        <v>338</v>
      </c>
      <c r="J17" s="18">
        <f t="shared" si="1"/>
        <v>41.124260355029584</v>
      </c>
    </row>
    <row r="18" spans="1:10" ht="13" x14ac:dyDescent="0.15">
      <c r="A18" s="1" t="s">
        <v>29</v>
      </c>
      <c r="B18" s="2">
        <v>25</v>
      </c>
      <c r="C18" s="2">
        <f>+'Noviembre 2020'!B18</f>
        <v>38</v>
      </c>
      <c r="D18" s="18">
        <f t="shared" si="3"/>
        <v>-34.210526315789473</v>
      </c>
      <c r="E18" s="2">
        <f>+B18+'Octubre 2021'!E18</f>
        <v>415</v>
      </c>
      <c r="F18" s="2">
        <f>+C18+'Octubre 2021'!F18</f>
        <v>314</v>
      </c>
      <c r="G18" s="18">
        <f t="shared" si="0"/>
        <v>32.165605095541402</v>
      </c>
      <c r="H18" s="2">
        <f>+B18-C18+'Octubre 2021'!H18</f>
        <v>474</v>
      </c>
      <c r="I18" s="22">
        <f>+'Noviembre 2020'!H18</f>
        <v>385</v>
      </c>
      <c r="J18" s="18">
        <f t="shared" si="1"/>
        <v>23.116883116883116</v>
      </c>
    </row>
    <row r="19" spans="1:10" x14ac:dyDescent="0.15">
      <c r="A19" s="8" t="s">
        <v>3</v>
      </c>
      <c r="B19" s="6">
        <f>SUM(B14:B18)</f>
        <v>304</v>
      </c>
      <c r="C19" s="6">
        <f>SUM(C14:C18)</f>
        <v>274</v>
      </c>
      <c r="D19" s="7">
        <f t="shared" si="3"/>
        <v>10.948905109489051</v>
      </c>
      <c r="E19" s="6">
        <f>SUM(E14:E18)</f>
        <v>3323</v>
      </c>
      <c r="F19" s="6">
        <f>SUM(F14:F18)</f>
        <v>2931</v>
      </c>
      <c r="G19" s="7">
        <f t="shared" si="0"/>
        <v>13.374274991470488</v>
      </c>
      <c r="H19" s="6">
        <f>SUM(H14:H18)</f>
        <v>3707</v>
      </c>
      <c r="I19" s="6">
        <f>SUM(I14:I18)</f>
        <v>3461</v>
      </c>
      <c r="J19" s="7">
        <f t="shared" si="1"/>
        <v>7.1077723201386886</v>
      </c>
    </row>
    <row r="20" spans="1:10" ht="13" x14ac:dyDescent="0.15">
      <c r="A20" s="1" t="s">
        <v>16</v>
      </c>
      <c r="B20" s="2">
        <v>38</v>
      </c>
      <c r="C20" s="2">
        <f>+'Noviembre 2020'!B20</f>
        <v>33</v>
      </c>
      <c r="D20" s="18">
        <f t="shared" si="3"/>
        <v>15.151515151515152</v>
      </c>
      <c r="E20" s="2">
        <f>+B20+'Octubre 2021'!E20</f>
        <v>394</v>
      </c>
      <c r="F20" s="2">
        <f>+C20+'Octubre 2021'!F20</f>
        <v>390</v>
      </c>
      <c r="G20" s="18">
        <f t="shared" si="0"/>
        <v>1.0256410256410255</v>
      </c>
      <c r="H20" s="2">
        <f>+B20-C20+'Octubre 2021'!H20</f>
        <v>430</v>
      </c>
      <c r="I20" s="22">
        <f>+'Noviembre 2020'!H20</f>
        <v>434</v>
      </c>
      <c r="J20" s="18">
        <f t="shared" si="1"/>
        <v>-0.92165898617511521</v>
      </c>
    </row>
    <row r="21" spans="1:10" ht="13" x14ac:dyDescent="0.15">
      <c r="A21" s="1" t="s">
        <v>17</v>
      </c>
      <c r="B21" s="2">
        <v>14</v>
      </c>
      <c r="C21" s="2">
        <f>+'Noviembre 2020'!B21</f>
        <v>39</v>
      </c>
      <c r="D21" s="18">
        <f t="shared" si="3"/>
        <v>-64.102564102564102</v>
      </c>
      <c r="E21" s="2">
        <f>+B21+'Octubre 2021'!E21</f>
        <v>231</v>
      </c>
      <c r="F21" s="2">
        <f>+C21+'Octubre 2021'!F21</f>
        <v>242</v>
      </c>
      <c r="G21" s="18">
        <f t="shared" si="0"/>
        <v>-4.5454545454545459</v>
      </c>
      <c r="H21" s="2">
        <f>+B21-C21+'Octubre 2021'!H21</f>
        <v>267</v>
      </c>
      <c r="I21" s="22">
        <f>+'Noviembre 2020'!H21</f>
        <v>263</v>
      </c>
      <c r="J21" s="18">
        <f t="shared" si="1"/>
        <v>1.520912547528517</v>
      </c>
    </row>
    <row r="22" spans="1:10" ht="13" x14ac:dyDescent="0.15">
      <c r="A22" s="1" t="s">
        <v>19</v>
      </c>
      <c r="B22" s="2">
        <v>25</v>
      </c>
      <c r="C22" s="2">
        <f>+'Noviembre 2020'!B22</f>
        <v>21</v>
      </c>
      <c r="D22" s="18">
        <f t="shared" si="3"/>
        <v>19.047619047619047</v>
      </c>
      <c r="E22" s="2">
        <f>+B22+'Octubre 2021'!E22</f>
        <v>333</v>
      </c>
      <c r="F22" s="2">
        <f>+C22+'Octubre 2021'!F22</f>
        <v>154</v>
      </c>
      <c r="G22" s="18">
        <f t="shared" si="0"/>
        <v>116.23376623376623</v>
      </c>
      <c r="H22" s="2">
        <f>+B22-C22+'Octubre 2021'!H22</f>
        <v>349</v>
      </c>
      <c r="I22" s="22">
        <f>+'Noviembre 2020'!H22</f>
        <v>174</v>
      </c>
      <c r="J22" s="18">
        <f t="shared" si="1"/>
        <v>100.57471264367815</v>
      </c>
    </row>
    <row r="23" spans="1:10" ht="13" x14ac:dyDescent="0.15">
      <c r="A23" s="1" t="s">
        <v>18</v>
      </c>
      <c r="B23" s="2">
        <v>10</v>
      </c>
      <c r="C23" s="2">
        <f>+'Noviembre 2020'!B23</f>
        <v>18</v>
      </c>
      <c r="D23" s="18">
        <f t="shared" si="3"/>
        <v>-44.444444444444443</v>
      </c>
      <c r="E23" s="2">
        <f>+B23+'Octubre 2021'!E23</f>
        <v>131</v>
      </c>
      <c r="F23" s="2">
        <f>+C23+'Octubre 2021'!F23</f>
        <v>138</v>
      </c>
      <c r="G23" s="18">
        <f t="shared" si="0"/>
        <v>-5.0724637681159424</v>
      </c>
      <c r="H23" s="2">
        <f>+B23-C23+'Octubre 2021'!H23</f>
        <v>147</v>
      </c>
      <c r="I23" s="22">
        <f>+'Noviembre 2020'!H23</f>
        <v>157</v>
      </c>
      <c r="J23" s="18">
        <f t="shared" si="1"/>
        <v>-6.369426751592357</v>
      </c>
    </row>
    <row r="24" spans="1:10" ht="13" x14ac:dyDescent="0.15">
      <c r="A24" s="1" t="s">
        <v>20</v>
      </c>
      <c r="B24" s="2">
        <v>37</v>
      </c>
      <c r="C24" s="2">
        <f>+'Noviembre 2020'!B24</f>
        <v>30</v>
      </c>
      <c r="D24" s="18">
        <f t="shared" si="3"/>
        <v>23.333333333333332</v>
      </c>
      <c r="E24" s="2">
        <f>+B24+'Octubre 2021'!E24</f>
        <v>403</v>
      </c>
      <c r="F24" s="2">
        <f>+C24+'Octubre 2021'!F24</f>
        <v>313</v>
      </c>
      <c r="G24" s="18">
        <f t="shared" si="0"/>
        <v>28.753993610223642</v>
      </c>
      <c r="H24" s="2">
        <f>+B24-C24+'Octubre 2021'!H24</f>
        <v>439</v>
      </c>
      <c r="I24" s="22">
        <f>+'Noviembre 2020'!H24</f>
        <v>349</v>
      </c>
      <c r="J24" s="18">
        <f t="shared" si="1"/>
        <v>25.787965616045845</v>
      </c>
    </row>
    <row r="25" spans="1:10" ht="13" x14ac:dyDescent="0.15">
      <c r="A25" s="1" t="s">
        <v>22</v>
      </c>
      <c r="B25" s="2">
        <v>61</v>
      </c>
      <c r="C25" s="2">
        <f>+'Noviembre 2020'!B25</f>
        <v>56</v>
      </c>
      <c r="D25" s="18">
        <f t="shared" si="3"/>
        <v>8.9285714285714288</v>
      </c>
      <c r="E25" s="2">
        <f>+B25+'Octubre 2021'!E25</f>
        <v>672</v>
      </c>
      <c r="F25" s="2">
        <f>+C25+'Octubre 2021'!F25</f>
        <v>573</v>
      </c>
      <c r="G25" s="18">
        <f t="shared" si="0"/>
        <v>17.277486910994764</v>
      </c>
      <c r="H25" s="2">
        <f>+B25-C25+'Octubre 2021'!H25</f>
        <v>724</v>
      </c>
      <c r="I25" s="22">
        <f>+'Noviembre 2020'!H25</f>
        <v>655</v>
      </c>
      <c r="J25" s="18">
        <f t="shared" si="1"/>
        <v>10.534351145038167</v>
      </c>
    </row>
    <row r="26" spans="1:10" ht="13" x14ac:dyDescent="0.15">
      <c r="A26" s="1" t="s">
        <v>21</v>
      </c>
      <c r="B26" s="2">
        <v>8</v>
      </c>
      <c r="C26" s="2">
        <f>+'Noviembre 2020'!B26</f>
        <v>16</v>
      </c>
      <c r="D26" s="18">
        <f t="shared" si="3"/>
        <v>-50</v>
      </c>
      <c r="E26" s="2">
        <f>+B26+'Octubre 2021'!E26</f>
        <v>196</v>
      </c>
      <c r="F26" s="2">
        <f>+C26+'Octubre 2021'!F26</f>
        <v>177</v>
      </c>
      <c r="G26" s="18">
        <f t="shared" si="0"/>
        <v>10.734463276836157</v>
      </c>
      <c r="H26" s="2">
        <f>+B26-C26+'Octubre 2021'!H26</f>
        <v>214</v>
      </c>
      <c r="I26" s="22">
        <f>+'Noviembre 2020'!H26</f>
        <v>200</v>
      </c>
      <c r="J26" s="18">
        <f t="shared" si="1"/>
        <v>7</v>
      </c>
    </row>
    <row r="27" spans="1:10" ht="13" x14ac:dyDescent="0.15">
      <c r="A27" s="1" t="s">
        <v>28</v>
      </c>
      <c r="B27" s="2">
        <v>14</v>
      </c>
      <c r="C27" s="2">
        <f>+'Noviembre 2020'!B27</f>
        <v>10</v>
      </c>
      <c r="D27" s="18">
        <f t="shared" si="3"/>
        <v>40</v>
      </c>
      <c r="E27" s="2">
        <f>+B27+'Octubre 2021'!E27</f>
        <v>210</v>
      </c>
      <c r="F27" s="2">
        <f>+C27+'Octubre 2021'!F27</f>
        <v>148</v>
      </c>
      <c r="G27" s="18">
        <f t="shared" si="0"/>
        <v>41.891891891891895</v>
      </c>
      <c r="H27" s="2">
        <f>+B27-C27+'Octubre 2021'!H27</f>
        <v>234</v>
      </c>
      <c r="I27" s="22">
        <f>+'Noviembre 2020'!H27</f>
        <v>159</v>
      </c>
      <c r="J27" s="18">
        <f t="shared" si="1"/>
        <v>47.169811320754718</v>
      </c>
    </row>
    <row r="28" spans="1:10" x14ac:dyDescent="0.15">
      <c r="A28" s="8" t="s">
        <v>30</v>
      </c>
      <c r="B28" s="6">
        <f>SUM(B20:B27)</f>
        <v>207</v>
      </c>
      <c r="C28" s="6">
        <f>SUM(C20:C27)</f>
        <v>223</v>
      </c>
      <c r="D28" s="7">
        <f>+(B28-C28)*100/C28</f>
        <v>-7.1748878923766819</v>
      </c>
      <c r="E28" s="6">
        <f>SUM(E20:E27)</f>
        <v>2570</v>
      </c>
      <c r="F28" s="6">
        <f>SUM(F20:F27)</f>
        <v>2135</v>
      </c>
      <c r="G28" s="7">
        <f>+(E28-F28)*100/F28</f>
        <v>20.374707259953162</v>
      </c>
      <c r="H28" s="6">
        <f>SUM(H20:H27)</f>
        <v>2804</v>
      </c>
      <c r="I28" s="6">
        <f>SUM(I20:I27)</f>
        <v>2391</v>
      </c>
      <c r="J28" s="7">
        <f>+(H28-I28)*100/I28</f>
        <v>17.273107486407362</v>
      </c>
    </row>
    <row r="29" spans="1:10" ht="14" x14ac:dyDescent="0.15">
      <c r="A29" s="16" t="s">
        <v>27</v>
      </c>
      <c r="B29" s="14">
        <f>+B7+B13+B19+B28</f>
        <v>838</v>
      </c>
      <c r="C29" s="14">
        <f>+C7+C13+C19+C28</f>
        <v>799</v>
      </c>
      <c r="D29" s="15">
        <f>+(B29-C29)*100/C29</f>
        <v>4.8811013767209008</v>
      </c>
      <c r="E29" s="14">
        <f t="shared" ref="E29:I29" si="4">+E7+E13+E19+E28</f>
        <v>9681</v>
      </c>
      <c r="F29" s="14">
        <f t="shared" si="4"/>
        <v>8866</v>
      </c>
      <c r="G29" s="15">
        <f>+(E29-F29)*100/F29</f>
        <v>9.1924204827430636</v>
      </c>
      <c r="H29" s="14">
        <f t="shared" si="4"/>
        <v>10741</v>
      </c>
      <c r="I29" s="14">
        <f t="shared" si="4"/>
        <v>10218</v>
      </c>
      <c r="J29" s="15">
        <f>+(H29-I29)*100/I29</f>
        <v>5.1184184771971033</v>
      </c>
    </row>
    <row r="30" spans="1:10" x14ac:dyDescent="0.15">
      <c r="A30" s="13" t="s">
        <v>31</v>
      </c>
      <c r="B30" s="13">
        <f>+B29-B7</f>
        <v>747</v>
      </c>
      <c r="C30" s="13">
        <f>+C29-C7</f>
        <v>699</v>
      </c>
      <c r="D30" s="12">
        <f>+(B30-C30)*100/C30</f>
        <v>6.866952789699571</v>
      </c>
      <c r="E30" s="13">
        <f t="shared" ref="E30:I30" si="5">+E29-E7</f>
        <v>8632</v>
      </c>
      <c r="F30" s="13">
        <f t="shared" si="5"/>
        <v>7746</v>
      </c>
      <c r="G30" s="12">
        <f>+(E30-F30)*100/F30</f>
        <v>11.438161631809967</v>
      </c>
      <c r="H30" s="13">
        <f t="shared" si="5"/>
        <v>9531</v>
      </c>
      <c r="I30" s="13">
        <f t="shared" si="5"/>
        <v>8900</v>
      </c>
      <c r="J30" s="12">
        <f>+(H30-I30)*100/I30</f>
        <v>7.0898876404494384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6C6A-7BFC-AC4F-B9B2-49731D18B91B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+'Octubre 2020'!B4</f>
        <v>63</v>
      </c>
      <c r="D4" s="18">
        <f>+(B4-C4)*100/C4</f>
        <v>-30.158730158730158</v>
      </c>
      <c r="E4" s="2">
        <f>+B4+'Septiembre 2021'!E4</f>
        <v>380</v>
      </c>
      <c r="F4" s="2">
        <f>+C4+'Septiembre 2021'!F4</f>
        <v>320</v>
      </c>
      <c r="G4" s="18">
        <f t="shared" ref="G4:G27" si="0">+(E4-F4)*100/F4</f>
        <v>18.75</v>
      </c>
      <c r="H4" s="2">
        <f>+B4-C4+'Septiembre 2021'!H4</f>
        <v>477</v>
      </c>
      <c r="I4" s="22">
        <f>+'Octubre 2020'!H4</f>
        <v>481</v>
      </c>
      <c r="J4" s="18">
        <f t="shared" ref="J4:J27" si="1">+(H4-I4)*100/I4</f>
        <v>-0.83160083160083165</v>
      </c>
    </row>
    <row r="5" spans="1:10" ht="13" x14ac:dyDescent="0.15">
      <c r="A5" s="1" t="s">
        <v>5</v>
      </c>
      <c r="B5" s="2">
        <v>11</v>
      </c>
      <c r="C5" s="2">
        <f>+'Octubre 2020'!B5</f>
        <v>39</v>
      </c>
      <c r="D5" s="18">
        <f t="shared" ref="D5:D6" si="2">+(B5-C5)*100/C5</f>
        <v>-71.794871794871796</v>
      </c>
      <c r="E5" s="2">
        <f>+B5+'Septiembre 2021'!E5</f>
        <v>190</v>
      </c>
      <c r="F5" s="2">
        <f>+C5+'Septiembre 2021'!F5</f>
        <v>242</v>
      </c>
      <c r="G5" s="18">
        <f t="shared" si="0"/>
        <v>-21.487603305785125</v>
      </c>
      <c r="H5" s="2">
        <f>+B5-C5+'Septiembre 2021'!H5</f>
        <v>237</v>
      </c>
      <c r="I5" s="22">
        <f>+'Octubre 2020'!H5</f>
        <v>278</v>
      </c>
      <c r="J5" s="18">
        <f t="shared" si="1"/>
        <v>-14.748201438848922</v>
      </c>
    </row>
    <row r="6" spans="1:10" ht="13" x14ac:dyDescent="0.15">
      <c r="A6" s="1" t="s">
        <v>6</v>
      </c>
      <c r="B6" s="2">
        <v>35</v>
      </c>
      <c r="C6" s="2">
        <f>+'Octubre 2020'!B6</f>
        <v>56</v>
      </c>
      <c r="D6" s="18">
        <f t="shared" si="2"/>
        <v>-37.5</v>
      </c>
      <c r="E6" s="2">
        <f>+B6+'Septiembre 2021'!E6</f>
        <v>388</v>
      </c>
      <c r="F6" s="2">
        <f>+C6+'Septiembre 2021'!F6</f>
        <v>458</v>
      </c>
      <c r="G6" s="18">
        <f t="shared" si="0"/>
        <v>-15.283842794759826</v>
      </c>
      <c r="H6" s="2">
        <f>+B6-C6+'Septiembre 2021'!H6</f>
        <v>505</v>
      </c>
      <c r="I6" s="22">
        <f>+'Octubre 2020'!H6</f>
        <v>565</v>
      </c>
      <c r="J6" s="18">
        <f t="shared" si="1"/>
        <v>-10.619469026548673</v>
      </c>
    </row>
    <row r="7" spans="1:10" x14ac:dyDescent="0.15">
      <c r="A7" s="8" t="s">
        <v>1</v>
      </c>
      <c r="B7" s="6">
        <f>SUM(B4:B6)</f>
        <v>90</v>
      </c>
      <c r="C7" s="6">
        <f>SUM(C4:C6)</f>
        <v>158</v>
      </c>
      <c r="D7" s="7">
        <f>+(B7-C7)*100/C7</f>
        <v>-43.037974683544306</v>
      </c>
      <c r="E7" s="6">
        <f>SUM(E4:E6)</f>
        <v>958</v>
      </c>
      <c r="F7" s="6">
        <f>SUM(F4:F6)</f>
        <v>1020</v>
      </c>
      <c r="G7" s="7">
        <f t="shared" si="0"/>
        <v>-6.0784313725490193</v>
      </c>
      <c r="H7" s="6">
        <f>SUM(H4:H6)</f>
        <v>1219</v>
      </c>
      <c r="I7" s="6">
        <f>SUM(I4:I6)</f>
        <v>1324</v>
      </c>
      <c r="J7" s="7">
        <f t="shared" si="1"/>
        <v>-7.9305135951661629</v>
      </c>
    </row>
    <row r="8" spans="1:10" ht="13" x14ac:dyDescent="0.15">
      <c r="A8" s="1" t="s">
        <v>7</v>
      </c>
      <c r="B8" s="2">
        <v>12</v>
      </c>
      <c r="C8" s="2">
        <f>+'Octubre 2020'!B8</f>
        <v>5</v>
      </c>
      <c r="D8" s="18">
        <f t="shared" ref="D8:D27" si="3">+(B8-C8)*100/C8</f>
        <v>140</v>
      </c>
      <c r="E8" s="2">
        <f>+B8+'Septiembre 2021'!E8</f>
        <v>71</v>
      </c>
      <c r="F8" s="2">
        <f>+C8+'Septiembre 2021'!F8</f>
        <v>22</v>
      </c>
      <c r="G8" s="18">
        <f t="shared" si="0"/>
        <v>222.72727272727272</v>
      </c>
      <c r="H8" s="2">
        <f>+B8-C8+'Septiembre 2021'!H8</f>
        <v>77</v>
      </c>
      <c r="I8" s="22">
        <f>+'Octubre 2020'!H8</f>
        <v>31</v>
      </c>
      <c r="J8" s="18">
        <f t="shared" si="1"/>
        <v>148.38709677419354</v>
      </c>
    </row>
    <row r="9" spans="1:10" ht="13" x14ac:dyDescent="0.15">
      <c r="A9" s="1" t="s">
        <v>8</v>
      </c>
      <c r="B9" s="2">
        <v>3</v>
      </c>
      <c r="C9" s="2">
        <f>+'Octubre 2020'!B9</f>
        <v>13</v>
      </c>
      <c r="D9" s="18">
        <f t="shared" si="3"/>
        <v>-76.92307692307692</v>
      </c>
      <c r="E9" s="2">
        <f>+B9+'Septiembre 2021'!E9</f>
        <v>54</v>
      </c>
      <c r="F9" s="2">
        <f>+C9+'Septiembre 2021'!F9</f>
        <v>64</v>
      </c>
      <c r="G9" s="18">
        <f t="shared" si="0"/>
        <v>-15.625</v>
      </c>
      <c r="H9" s="2">
        <f>+B9-C9+'Septiembre 2021'!H9</f>
        <v>69</v>
      </c>
      <c r="I9" s="22">
        <f>+'Octubre 2020'!H9</f>
        <v>77</v>
      </c>
      <c r="J9" s="18">
        <f t="shared" si="1"/>
        <v>-10.38961038961039</v>
      </c>
    </row>
    <row r="10" spans="1:10" ht="13" x14ac:dyDescent="0.15">
      <c r="A10" s="1" t="s">
        <v>9</v>
      </c>
      <c r="B10" s="2">
        <v>27</v>
      </c>
      <c r="C10" s="2">
        <f>+'Octubre 2020'!B10</f>
        <v>72</v>
      </c>
      <c r="D10" s="18">
        <f t="shared" si="3"/>
        <v>-62.5</v>
      </c>
      <c r="E10" s="2">
        <f>+B10+'Septiembre 2021'!E10</f>
        <v>418</v>
      </c>
      <c r="F10" s="2">
        <f>+C10+'Septiembre 2021'!F10</f>
        <v>441</v>
      </c>
      <c r="G10" s="18">
        <f t="shared" si="0"/>
        <v>-5.2154195011337867</v>
      </c>
      <c r="H10" s="2">
        <f>+B10-C10+'Septiembre 2021'!H10</f>
        <v>505</v>
      </c>
      <c r="I10" s="22">
        <f>+'Octubre 2020'!H10</f>
        <v>535</v>
      </c>
      <c r="J10" s="18">
        <f t="shared" si="1"/>
        <v>-5.6074766355140184</v>
      </c>
    </row>
    <row r="11" spans="1:10" ht="13" x14ac:dyDescent="0.15">
      <c r="A11" s="1" t="s">
        <v>10</v>
      </c>
      <c r="B11" s="2">
        <v>39</v>
      </c>
      <c r="C11" s="2">
        <f>+'Octubre 2020'!B11</f>
        <v>73</v>
      </c>
      <c r="D11" s="18">
        <f t="shared" si="3"/>
        <v>-46.575342465753423</v>
      </c>
      <c r="E11" s="2">
        <f>+B11+'Septiembre 2021'!E11</f>
        <v>508</v>
      </c>
      <c r="F11" s="2">
        <f>+C11+'Septiembre 2021'!F11</f>
        <v>472</v>
      </c>
      <c r="G11" s="18">
        <f t="shared" si="0"/>
        <v>7.6271186440677967</v>
      </c>
      <c r="H11" s="2">
        <f>+B11-C11+'Septiembre 2021'!H11</f>
        <v>620</v>
      </c>
      <c r="I11" s="22">
        <f>+'Octubre 2020'!H11</f>
        <v>594</v>
      </c>
      <c r="J11" s="18">
        <f t="shared" si="1"/>
        <v>4.3771043771043772</v>
      </c>
    </row>
    <row r="12" spans="1:10" ht="13" x14ac:dyDescent="0.15">
      <c r="A12" s="1" t="s">
        <v>11</v>
      </c>
      <c r="B12" s="2">
        <v>151</v>
      </c>
      <c r="C12" s="2">
        <f>+'Octubre 2020'!B12</f>
        <v>212</v>
      </c>
      <c r="D12" s="18">
        <f t="shared" si="3"/>
        <v>-28.773584905660378</v>
      </c>
      <c r="E12" s="2">
        <f>+B12+'Septiembre 2021'!E12</f>
        <v>1452</v>
      </c>
      <c r="F12" s="2">
        <f>+C12+'Septiembre 2021'!F12</f>
        <v>1479</v>
      </c>
      <c r="G12" s="18">
        <f t="shared" si="0"/>
        <v>-1.8255578093306288</v>
      </c>
      <c r="H12" s="2">
        <f>+B12-C12+'Septiembre 2021'!H12</f>
        <v>1715</v>
      </c>
      <c r="I12" s="22">
        <f>+'Octubre 2020'!H12</f>
        <v>1804</v>
      </c>
      <c r="J12" s="18">
        <f t="shared" si="1"/>
        <v>-4.9334811529933482</v>
      </c>
    </row>
    <row r="13" spans="1:10" x14ac:dyDescent="0.15">
      <c r="A13" s="8" t="s">
        <v>2</v>
      </c>
      <c r="B13" s="6">
        <f>SUM(B8:B12)</f>
        <v>232</v>
      </c>
      <c r="C13" s="6">
        <f>SUM(C8:C12)</f>
        <v>375</v>
      </c>
      <c r="D13" s="7">
        <f t="shared" si="3"/>
        <v>-38.133333333333333</v>
      </c>
      <c r="E13" s="6">
        <f>SUM(E8:E12)</f>
        <v>2503</v>
      </c>
      <c r="F13" s="6">
        <f>SUM(F8:F12)</f>
        <v>2478</v>
      </c>
      <c r="G13" s="7">
        <f t="shared" si="0"/>
        <v>1.0088781275221954</v>
      </c>
      <c r="H13" s="6">
        <f>SUM(H8:H12)</f>
        <v>2986</v>
      </c>
      <c r="I13" s="6">
        <f>SUM(I8:I12)</f>
        <v>3041</v>
      </c>
      <c r="J13" s="7">
        <f t="shared" si="1"/>
        <v>-1.8086155869779679</v>
      </c>
    </row>
    <row r="14" spans="1:10" ht="13" x14ac:dyDescent="0.15">
      <c r="A14" s="1" t="s">
        <v>12</v>
      </c>
      <c r="B14" s="2">
        <v>123</v>
      </c>
      <c r="C14" s="2">
        <f>+'Octubre 2020'!B14</f>
        <v>110</v>
      </c>
      <c r="D14" s="18">
        <f t="shared" si="3"/>
        <v>11.818181818181818</v>
      </c>
      <c r="E14" s="2">
        <f>+B14+'Septiembre 2021'!E14</f>
        <v>1105</v>
      </c>
      <c r="F14" s="2">
        <f>+C14+'Septiembre 2021'!F14</f>
        <v>827</v>
      </c>
      <c r="G14" s="18">
        <f t="shared" si="0"/>
        <v>33.615477629987907</v>
      </c>
      <c r="H14" s="2">
        <f>+B14-C14+'Septiembre 2021'!H14</f>
        <v>1355</v>
      </c>
      <c r="I14" s="22">
        <f>+'Octubre 2020'!H14</f>
        <v>1106</v>
      </c>
      <c r="J14" s="18">
        <f t="shared" si="1"/>
        <v>22.513562386980109</v>
      </c>
    </row>
    <row r="15" spans="1:10" ht="13" x14ac:dyDescent="0.15">
      <c r="A15" s="1" t="s">
        <v>13</v>
      </c>
      <c r="B15" s="2">
        <v>118</v>
      </c>
      <c r="C15" s="2">
        <f>+'Octubre 2020'!B15</f>
        <v>159</v>
      </c>
      <c r="D15" s="18">
        <f t="shared" si="3"/>
        <v>-25.786163522012579</v>
      </c>
      <c r="E15" s="2">
        <f>+B15+'Septiembre 2021'!E15</f>
        <v>789</v>
      </c>
      <c r="F15" s="2">
        <f>+C15+'Septiembre 2021'!F15</f>
        <v>888</v>
      </c>
      <c r="G15" s="18">
        <f t="shared" si="0"/>
        <v>-11.148648648648649</v>
      </c>
      <c r="H15" s="2">
        <f>+B15-C15+'Septiembre 2021'!H15</f>
        <v>954</v>
      </c>
      <c r="I15" s="22">
        <f>+'Octubre 2020'!H15</f>
        <v>1141</v>
      </c>
      <c r="J15" s="18">
        <f t="shared" si="1"/>
        <v>-16.389132340052587</v>
      </c>
    </row>
    <row r="16" spans="1:10" ht="13" x14ac:dyDescent="0.15">
      <c r="A16" s="1" t="s">
        <v>14</v>
      </c>
      <c r="B16" s="2">
        <v>57</v>
      </c>
      <c r="C16" s="2">
        <f>+'Octubre 2020'!B16</f>
        <v>57</v>
      </c>
      <c r="D16" s="18">
        <f t="shared" si="3"/>
        <v>0</v>
      </c>
      <c r="E16" s="2">
        <f>+B16+'Septiembre 2021'!E16</f>
        <v>340</v>
      </c>
      <c r="F16" s="2">
        <f>+C16+'Septiembre 2021'!F16</f>
        <v>408</v>
      </c>
      <c r="G16" s="18">
        <f t="shared" si="0"/>
        <v>-16.666666666666668</v>
      </c>
      <c r="H16" s="2">
        <f>+B16-C16+'Septiembre 2021'!H16</f>
        <v>417</v>
      </c>
      <c r="I16" s="22">
        <f>+'Octubre 2020'!H16</f>
        <v>469</v>
      </c>
      <c r="J16" s="18">
        <f t="shared" si="1"/>
        <v>-11.087420042643924</v>
      </c>
    </row>
    <row r="17" spans="1:10" ht="13" x14ac:dyDescent="0.15">
      <c r="A17" s="1" t="s">
        <v>15</v>
      </c>
      <c r="B17" s="2">
        <v>72</v>
      </c>
      <c r="C17" s="2">
        <f>+'Octubre 2020'!B17</f>
        <v>51</v>
      </c>
      <c r="D17" s="18">
        <f t="shared" si="3"/>
        <v>41.176470588235297</v>
      </c>
      <c r="E17" s="2">
        <f>+B17+'Septiembre 2021'!E17</f>
        <v>395</v>
      </c>
      <c r="F17" s="2">
        <f>+C17+'Septiembre 2021'!F17</f>
        <v>258</v>
      </c>
      <c r="G17" s="18">
        <f t="shared" si="0"/>
        <v>53.100775193798448</v>
      </c>
      <c r="H17" s="2">
        <f>+B17-C17+'Septiembre 2021'!H17</f>
        <v>464</v>
      </c>
      <c r="I17" s="22">
        <f>+'Octubre 2020'!H17</f>
        <v>341</v>
      </c>
      <c r="J17" s="18">
        <f t="shared" si="1"/>
        <v>36.070381231671554</v>
      </c>
    </row>
    <row r="18" spans="1:10" ht="13" x14ac:dyDescent="0.15">
      <c r="A18" s="1" t="s">
        <v>29</v>
      </c>
      <c r="B18" s="2">
        <v>58</v>
      </c>
      <c r="C18" s="2">
        <f>+'Octubre 2020'!B18</f>
        <v>33</v>
      </c>
      <c r="D18" s="18">
        <f t="shared" si="3"/>
        <v>75.757575757575751</v>
      </c>
      <c r="E18" s="2">
        <f>+B18+'Septiembre 2021'!E18</f>
        <v>390</v>
      </c>
      <c r="F18" s="2">
        <f>+C18+'Septiembre 2021'!F18</f>
        <v>276</v>
      </c>
      <c r="G18" s="18">
        <f t="shared" si="0"/>
        <v>41.304347826086953</v>
      </c>
      <c r="H18" s="2">
        <f>+B18-C18+'Septiembre 2021'!H18</f>
        <v>487</v>
      </c>
      <c r="I18" s="22">
        <f>+'Octubre 2020'!H18</f>
        <v>383</v>
      </c>
      <c r="J18" s="18">
        <f t="shared" si="1"/>
        <v>27.154046997389035</v>
      </c>
    </row>
    <row r="19" spans="1:10" x14ac:dyDescent="0.15">
      <c r="A19" s="8" t="s">
        <v>3</v>
      </c>
      <c r="B19" s="6">
        <f>SUM(B14:B18)</f>
        <v>428</v>
      </c>
      <c r="C19" s="6">
        <f>SUM(C14:C18)</f>
        <v>410</v>
      </c>
      <c r="D19" s="7">
        <f t="shared" si="3"/>
        <v>4.3902439024390247</v>
      </c>
      <c r="E19" s="6">
        <f>SUM(E14:E18)</f>
        <v>3019</v>
      </c>
      <c r="F19" s="6">
        <f>SUM(F14:F18)</f>
        <v>2657</v>
      </c>
      <c r="G19" s="7">
        <f t="shared" si="0"/>
        <v>13.624388407978923</v>
      </c>
      <c r="H19" s="6">
        <f>SUM(H14:H18)</f>
        <v>3677</v>
      </c>
      <c r="I19" s="6">
        <f>SUM(I14:I18)</f>
        <v>3440</v>
      </c>
      <c r="J19" s="7">
        <f t="shared" si="1"/>
        <v>6.8895348837209305</v>
      </c>
    </row>
    <row r="20" spans="1:10" ht="13" x14ac:dyDescent="0.15">
      <c r="A20" s="1" t="s">
        <v>16</v>
      </c>
      <c r="B20" s="2">
        <v>69</v>
      </c>
      <c r="C20" s="2">
        <f>+'Octubre 2020'!B20</f>
        <v>94</v>
      </c>
      <c r="D20" s="18">
        <f t="shared" si="3"/>
        <v>-26.595744680851062</v>
      </c>
      <c r="E20" s="2">
        <f>+B20+'Septiembre 2021'!E20</f>
        <v>356</v>
      </c>
      <c r="F20" s="2">
        <f>+C20+'Septiembre 2021'!F20</f>
        <v>357</v>
      </c>
      <c r="G20" s="18">
        <f t="shared" si="0"/>
        <v>-0.28011204481792717</v>
      </c>
      <c r="H20" s="2">
        <f>+B20-C20+'Septiembre 2021'!H20</f>
        <v>425</v>
      </c>
      <c r="I20" s="22">
        <f>+'Octubre 2020'!H20</f>
        <v>425</v>
      </c>
      <c r="J20" s="18">
        <f t="shared" si="1"/>
        <v>0</v>
      </c>
    </row>
    <row r="21" spans="1:10" ht="13" x14ac:dyDescent="0.15">
      <c r="A21" s="1" t="s">
        <v>17</v>
      </c>
      <c r="B21" s="2">
        <v>24</v>
      </c>
      <c r="C21" s="2">
        <f>+'Octubre 2020'!B21</f>
        <v>30</v>
      </c>
      <c r="D21" s="18">
        <f t="shared" si="3"/>
        <v>-20</v>
      </c>
      <c r="E21" s="2">
        <f>+B21+'Septiembre 2021'!E21</f>
        <v>217</v>
      </c>
      <c r="F21" s="2">
        <f>+C21+'Septiembre 2021'!F21</f>
        <v>203</v>
      </c>
      <c r="G21" s="18">
        <f t="shared" si="0"/>
        <v>6.8965517241379306</v>
      </c>
      <c r="H21" s="2">
        <f>+B21-C21+'Septiembre 2021'!H21</f>
        <v>292</v>
      </c>
      <c r="I21" s="22">
        <f>+'Octubre 2020'!H21</f>
        <v>239</v>
      </c>
      <c r="J21" s="18">
        <f t="shared" si="1"/>
        <v>22.175732217573223</v>
      </c>
    </row>
    <row r="22" spans="1:10" ht="13" x14ac:dyDescent="0.15">
      <c r="A22" s="1" t="s">
        <v>19</v>
      </c>
      <c r="B22" s="2">
        <v>86</v>
      </c>
      <c r="C22" s="2">
        <f>+'Octubre 2020'!B22</f>
        <v>31</v>
      </c>
      <c r="D22" s="18">
        <f t="shared" si="3"/>
        <v>177.41935483870967</v>
      </c>
      <c r="E22" s="2">
        <f>+B22+'Septiembre 2021'!E22</f>
        <v>308</v>
      </c>
      <c r="F22" s="2">
        <f>+C22+'Septiembre 2021'!F22</f>
        <v>133</v>
      </c>
      <c r="G22" s="18">
        <f t="shared" si="0"/>
        <v>131.57894736842104</v>
      </c>
      <c r="H22" s="2">
        <f>+B22-C22+'Septiembre 2021'!H22</f>
        <v>345</v>
      </c>
      <c r="I22" s="22">
        <f>+'Octubre 2020'!H22</f>
        <v>165</v>
      </c>
      <c r="J22" s="18">
        <f t="shared" si="1"/>
        <v>109.09090909090909</v>
      </c>
    </row>
    <row r="23" spans="1:10" ht="13" x14ac:dyDescent="0.15">
      <c r="A23" s="1" t="s">
        <v>18</v>
      </c>
      <c r="B23" s="2">
        <v>17</v>
      </c>
      <c r="C23" s="2">
        <f>+'Octubre 2020'!B23</f>
        <v>12</v>
      </c>
      <c r="D23" s="18">
        <f t="shared" si="3"/>
        <v>41.666666666666664</v>
      </c>
      <c r="E23" s="2">
        <f>+B23+'Septiembre 2021'!E23</f>
        <v>121</v>
      </c>
      <c r="F23" s="2">
        <f>+C23+'Septiembre 2021'!F23</f>
        <v>120</v>
      </c>
      <c r="G23" s="18">
        <f t="shared" si="0"/>
        <v>0.83333333333333337</v>
      </c>
      <c r="H23" s="2">
        <f>+B23-C23+'Septiembre 2021'!H23</f>
        <v>155</v>
      </c>
      <c r="I23" s="22">
        <f>+'Octubre 2020'!H23</f>
        <v>150</v>
      </c>
      <c r="J23" s="18">
        <f t="shared" si="1"/>
        <v>3.3333333333333335</v>
      </c>
    </row>
    <row r="24" spans="1:10" ht="13" x14ac:dyDescent="0.15">
      <c r="A24" s="1" t="s">
        <v>20</v>
      </c>
      <c r="B24" s="2">
        <v>70</v>
      </c>
      <c r="C24" s="2">
        <f>+'Octubre 2020'!B24</f>
        <v>47</v>
      </c>
      <c r="D24" s="18">
        <f t="shared" si="3"/>
        <v>48.936170212765958</v>
      </c>
      <c r="E24" s="2">
        <f>+B24+'Septiembre 2021'!E24</f>
        <v>366</v>
      </c>
      <c r="F24" s="2">
        <f>+C24+'Septiembre 2021'!F24</f>
        <v>283</v>
      </c>
      <c r="G24" s="18">
        <f t="shared" si="0"/>
        <v>29.328621908127207</v>
      </c>
      <c r="H24" s="2">
        <f>+B24-C24+'Septiembre 2021'!H24</f>
        <v>432</v>
      </c>
      <c r="I24" s="22">
        <f>+'Octubre 2020'!H24</f>
        <v>347</v>
      </c>
      <c r="J24" s="18">
        <f t="shared" si="1"/>
        <v>24.495677233429394</v>
      </c>
    </row>
    <row r="25" spans="1:10" ht="13" x14ac:dyDescent="0.15">
      <c r="A25" s="1" t="s">
        <v>22</v>
      </c>
      <c r="B25" s="2">
        <v>130</v>
      </c>
      <c r="C25" s="2">
        <f>+'Octubre 2020'!B25</f>
        <v>96</v>
      </c>
      <c r="D25" s="18">
        <f t="shared" si="3"/>
        <v>35.416666666666664</v>
      </c>
      <c r="E25" s="2">
        <f>+B25+'Septiembre 2021'!E25</f>
        <v>611</v>
      </c>
      <c r="F25" s="2">
        <f>+C25+'Septiembre 2021'!F25</f>
        <v>517</v>
      </c>
      <c r="G25" s="18">
        <f t="shared" si="0"/>
        <v>18.181818181818183</v>
      </c>
      <c r="H25" s="2">
        <f>+B25-C25+'Septiembre 2021'!H25</f>
        <v>719</v>
      </c>
      <c r="I25" s="22">
        <f>+'Octubre 2020'!H25</f>
        <v>634</v>
      </c>
      <c r="J25" s="18">
        <f t="shared" si="1"/>
        <v>13.406940063091483</v>
      </c>
    </row>
    <row r="26" spans="1:10" ht="13" x14ac:dyDescent="0.15">
      <c r="A26" s="1" t="s">
        <v>21</v>
      </c>
      <c r="B26" s="2">
        <v>16</v>
      </c>
      <c r="C26" s="2">
        <f>+'Octubre 2020'!B26</f>
        <v>18</v>
      </c>
      <c r="D26" s="18">
        <f t="shared" si="3"/>
        <v>-11.111111111111111</v>
      </c>
      <c r="E26" s="2">
        <f>+B26+'Septiembre 2021'!E26</f>
        <v>188</v>
      </c>
      <c r="F26" s="2">
        <f>+C26+'Septiembre 2021'!F26</f>
        <v>161</v>
      </c>
      <c r="G26" s="18">
        <f t="shared" si="0"/>
        <v>16.770186335403725</v>
      </c>
      <c r="H26" s="2">
        <f>+B26-C26+'Septiembre 2021'!H26</f>
        <v>222</v>
      </c>
      <c r="I26" s="22">
        <f>+'Octubre 2020'!H26</f>
        <v>197</v>
      </c>
      <c r="J26" s="18">
        <f t="shared" si="1"/>
        <v>12.690355329949238</v>
      </c>
    </row>
    <row r="27" spans="1:10" ht="13" x14ac:dyDescent="0.15">
      <c r="A27" s="1" t="s">
        <v>28</v>
      </c>
      <c r="B27" s="2">
        <v>30</v>
      </c>
      <c r="C27" s="2">
        <f>+'Octubre 2020'!B27</f>
        <v>29</v>
      </c>
      <c r="D27" s="18">
        <f t="shared" si="3"/>
        <v>3.4482758620689653</v>
      </c>
      <c r="E27" s="2">
        <f>+B27+'Septiembre 2021'!E27</f>
        <v>196</v>
      </c>
      <c r="F27" s="2">
        <f>+C27+'Septiembre 2021'!F27</f>
        <v>138</v>
      </c>
      <c r="G27" s="18">
        <f t="shared" si="0"/>
        <v>42.028985507246375</v>
      </c>
      <c r="H27" s="2">
        <f>+B27-C27+'Septiembre 2021'!H27</f>
        <v>230</v>
      </c>
      <c r="I27" s="22">
        <f>+'Octubre 2020'!H27</f>
        <v>153</v>
      </c>
      <c r="J27" s="18">
        <f t="shared" si="1"/>
        <v>50.326797385620914</v>
      </c>
    </row>
    <row r="28" spans="1:10" x14ac:dyDescent="0.15">
      <c r="A28" s="8" t="s">
        <v>30</v>
      </c>
      <c r="B28" s="6">
        <f>SUM(B20:B27)</f>
        <v>442</v>
      </c>
      <c r="C28" s="6">
        <f>SUM(C20:C27)</f>
        <v>357</v>
      </c>
      <c r="D28" s="7">
        <f>+(B28-C28)*100/C28</f>
        <v>23.80952380952381</v>
      </c>
      <c r="E28" s="6">
        <f>SUM(E20:E27)</f>
        <v>2363</v>
      </c>
      <c r="F28" s="6">
        <f>SUM(F20:F27)</f>
        <v>1912</v>
      </c>
      <c r="G28" s="7">
        <f>+(E28-F28)*100/F28</f>
        <v>23.58786610878661</v>
      </c>
      <c r="H28" s="6">
        <f>SUM(H20:H27)</f>
        <v>2820</v>
      </c>
      <c r="I28" s="6">
        <f>SUM(I20:I27)</f>
        <v>2310</v>
      </c>
      <c r="J28" s="7">
        <f>+(H28-I28)*100/I28</f>
        <v>22.077922077922079</v>
      </c>
    </row>
    <row r="29" spans="1:10" ht="14" x14ac:dyDescent="0.15">
      <c r="A29" s="16" t="s">
        <v>27</v>
      </c>
      <c r="B29" s="14">
        <f>+B7+B13+B19+B28</f>
        <v>1192</v>
      </c>
      <c r="C29" s="14">
        <f>+C7+C13+C19+C28</f>
        <v>1300</v>
      </c>
      <c r="D29" s="15">
        <f>+(B29-C29)*100/C29</f>
        <v>-8.3076923076923084</v>
      </c>
      <c r="E29" s="14">
        <f t="shared" ref="E29:I29" si="4">+E7+E13+E19+E28</f>
        <v>8843</v>
      </c>
      <c r="F29" s="14">
        <f t="shared" si="4"/>
        <v>8067</v>
      </c>
      <c r="G29" s="15">
        <f>+(E29-F29)*100/F29</f>
        <v>9.6194372133382924</v>
      </c>
      <c r="H29" s="14">
        <f t="shared" si="4"/>
        <v>10702</v>
      </c>
      <c r="I29" s="14">
        <f t="shared" si="4"/>
        <v>10115</v>
      </c>
      <c r="J29" s="15">
        <f>+(H29-I29)*100/I29</f>
        <v>5.8032624814631735</v>
      </c>
    </row>
    <row r="30" spans="1:10" x14ac:dyDescent="0.15">
      <c r="A30" s="13" t="s">
        <v>31</v>
      </c>
      <c r="B30" s="13">
        <f>+B29-B7</f>
        <v>1102</v>
      </c>
      <c r="C30" s="13">
        <f>+C29-C7</f>
        <v>1142</v>
      </c>
      <c r="D30" s="12">
        <f>+(B30-C30)*100/C30</f>
        <v>-3.5026269702276709</v>
      </c>
      <c r="E30" s="13">
        <f t="shared" ref="E30:I30" si="5">+E29-E7</f>
        <v>7885</v>
      </c>
      <c r="F30" s="13">
        <f t="shared" si="5"/>
        <v>7047</v>
      </c>
      <c r="G30" s="12">
        <f>+(E30-F30)*100/F30</f>
        <v>11.8915850716617</v>
      </c>
      <c r="H30" s="13">
        <f t="shared" si="5"/>
        <v>9483</v>
      </c>
      <c r="I30" s="13">
        <f t="shared" si="5"/>
        <v>8791</v>
      </c>
      <c r="J30" s="12">
        <f>+(H30-I30)*100/I30</f>
        <v>7.8716869525651232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16DE-EC30-4F4C-8A2D-DDBA5DC45155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38</v>
      </c>
      <c r="C4" s="2">
        <f>+'Septiembre 2020'!B4</f>
        <v>44</v>
      </c>
      <c r="D4" s="18">
        <f>+(B4-C4)*100/C4</f>
        <v>-13.636363636363637</v>
      </c>
      <c r="E4" s="2">
        <f>+B4+'Agosto 2021'!E4</f>
        <v>336</v>
      </c>
      <c r="F4" s="2">
        <f>+C4+'Agosto 2021'!F4</f>
        <v>257</v>
      </c>
      <c r="G4" s="18">
        <f t="shared" ref="G4:G27" si="0">+(E4-F4)*100/F4</f>
        <v>30.739299610894943</v>
      </c>
      <c r="H4" s="2">
        <f>+B4-C4+'Agosto 2021'!H4</f>
        <v>496</v>
      </c>
      <c r="I4" s="22">
        <f>+'Septiembre 2020'!H4</f>
        <v>460</v>
      </c>
      <c r="J4" s="18">
        <f t="shared" ref="J4:J27" si="1">+(H4-I4)*100/I4</f>
        <v>7.8260869565217392</v>
      </c>
    </row>
    <row r="5" spans="1:10" ht="13" x14ac:dyDescent="0.15">
      <c r="A5" s="1" t="s">
        <v>5</v>
      </c>
      <c r="B5" s="2">
        <v>12</v>
      </c>
      <c r="C5" s="2">
        <f>+'Septiembre 2020'!B5</f>
        <v>27</v>
      </c>
      <c r="D5" s="18">
        <f t="shared" ref="D5:D6" si="2">+(B5-C5)*100/C5</f>
        <v>-55.555555555555557</v>
      </c>
      <c r="E5" s="2">
        <f>+B5+'Agosto 2021'!E5</f>
        <v>179</v>
      </c>
      <c r="F5" s="2">
        <f>+C5+'Agosto 2021'!F5</f>
        <v>203</v>
      </c>
      <c r="G5" s="18">
        <f t="shared" si="0"/>
        <v>-11.822660098522167</v>
      </c>
      <c r="H5" s="2">
        <f>+B5-C5+'Agosto 2021'!H5</f>
        <v>265</v>
      </c>
      <c r="I5" s="22">
        <f>+'Septiembre 2020'!H5</f>
        <v>274</v>
      </c>
      <c r="J5" s="18">
        <f t="shared" si="1"/>
        <v>-3.2846715328467155</v>
      </c>
    </row>
    <row r="6" spans="1:10" ht="13" x14ac:dyDescent="0.15">
      <c r="A6" s="1" t="s">
        <v>6</v>
      </c>
      <c r="B6" s="2">
        <v>25</v>
      </c>
      <c r="C6" s="2">
        <f>+'Septiembre 2020'!B6</f>
        <v>49</v>
      </c>
      <c r="D6" s="18">
        <f t="shared" si="2"/>
        <v>-48.979591836734691</v>
      </c>
      <c r="E6" s="2">
        <f>+B6+'Agosto 2021'!E6</f>
        <v>353</v>
      </c>
      <c r="F6" s="2">
        <f>+C6+'Agosto 2021'!F6</f>
        <v>402</v>
      </c>
      <c r="G6" s="18">
        <f t="shared" si="0"/>
        <v>-12.189054726368159</v>
      </c>
      <c r="H6" s="2">
        <f>+B6-C6+'Agosto 2021'!H6</f>
        <v>526</v>
      </c>
      <c r="I6" s="22">
        <f>+'Septiembre 2020'!H6</f>
        <v>560</v>
      </c>
      <c r="J6" s="18">
        <f t="shared" si="1"/>
        <v>-6.0714285714285712</v>
      </c>
    </row>
    <row r="7" spans="1:10" x14ac:dyDescent="0.15">
      <c r="A7" s="8" t="s">
        <v>1</v>
      </c>
      <c r="B7" s="6">
        <f>SUM(B4:B6)</f>
        <v>75</v>
      </c>
      <c r="C7" s="6">
        <f>SUM(C4:C6)</f>
        <v>120</v>
      </c>
      <c r="D7" s="7">
        <f>+(B7-C7)*100/C7</f>
        <v>-37.5</v>
      </c>
      <c r="E7" s="6">
        <f>SUM(E4:E6)</f>
        <v>868</v>
      </c>
      <c r="F7" s="6">
        <f>SUM(F4:F6)</f>
        <v>862</v>
      </c>
      <c r="G7" s="7">
        <f t="shared" si="0"/>
        <v>0.69605568445475641</v>
      </c>
      <c r="H7" s="6">
        <f>SUM(H4:H6)</f>
        <v>1287</v>
      </c>
      <c r="I7" s="6">
        <f>SUM(I4:I6)</f>
        <v>1294</v>
      </c>
      <c r="J7" s="7">
        <f t="shared" si="1"/>
        <v>-0.54095826893353938</v>
      </c>
    </row>
    <row r="8" spans="1:10" ht="13" x14ac:dyDescent="0.15">
      <c r="A8" s="1" t="s">
        <v>7</v>
      </c>
      <c r="B8" s="2">
        <v>10</v>
      </c>
      <c r="C8" s="2">
        <f>+'Septiembre 2020'!B8</f>
        <v>5</v>
      </c>
      <c r="D8" s="18">
        <f t="shared" ref="D8:D27" si="3">+(B8-C8)*100/C8</f>
        <v>100</v>
      </c>
      <c r="E8" s="2">
        <f>+B8+'Agosto 2021'!E8</f>
        <v>59</v>
      </c>
      <c r="F8" s="2">
        <f>+C8+'Agosto 2021'!F8</f>
        <v>17</v>
      </c>
      <c r="G8" s="18">
        <f t="shared" si="0"/>
        <v>247.05882352941177</v>
      </c>
      <c r="H8" s="2">
        <f>+B8-C8+'Agosto 2021'!H8</f>
        <v>70</v>
      </c>
      <c r="I8" s="22">
        <f>+'Septiembre 2020'!H8</f>
        <v>28</v>
      </c>
      <c r="J8" s="18">
        <f t="shared" si="1"/>
        <v>150</v>
      </c>
    </row>
    <row r="9" spans="1:10" ht="13" x14ac:dyDescent="0.15">
      <c r="A9" s="1" t="s">
        <v>8</v>
      </c>
      <c r="B9" s="2">
        <v>5</v>
      </c>
      <c r="C9" s="2">
        <f>+'Septiembre 2020'!B9</f>
        <v>6</v>
      </c>
      <c r="D9" s="18">
        <f t="shared" si="3"/>
        <v>-16.666666666666668</v>
      </c>
      <c r="E9" s="2">
        <f>+B9+'Agosto 2021'!E9</f>
        <v>51</v>
      </c>
      <c r="F9" s="2">
        <f>+C9+'Agosto 2021'!F9</f>
        <v>51</v>
      </c>
      <c r="G9" s="18">
        <f t="shared" si="0"/>
        <v>0</v>
      </c>
      <c r="H9" s="2">
        <f>+B9-C9+'Agosto 2021'!H9</f>
        <v>79</v>
      </c>
      <c r="I9" s="22">
        <f>+'Septiembre 2020'!H9</f>
        <v>77</v>
      </c>
      <c r="J9" s="18">
        <f t="shared" si="1"/>
        <v>2.5974025974025974</v>
      </c>
    </row>
    <row r="10" spans="1:10" ht="13" x14ac:dyDescent="0.15">
      <c r="A10" s="1" t="s">
        <v>9</v>
      </c>
      <c r="B10" s="2">
        <v>28</v>
      </c>
      <c r="C10" s="2">
        <f>+'Septiembre 2020'!B10</f>
        <v>51</v>
      </c>
      <c r="D10" s="18">
        <f t="shared" si="3"/>
        <v>-45.098039215686278</v>
      </c>
      <c r="E10" s="2">
        <f>+B10+'Agosto 2021'!E10</f>
        <v>391</v>
      </c>
      <c r="F10" s="2">
        <f>+C10+'Agosto 2021'!F10</f>
        <v>369</v>
      </c>
      <c r="G10" s="18">
        <f t="shared" si="0"/>
        <v>5.9620596205962055</v>
      </c>
      <c r="H10" s="2">
        <f>+B10-C10+'Agosto 2021'!H10</f>
        <v>550</v>
      </c>
      <c r="I10" s="22">
        <f>+'Septiembre 2020'!H10</f>
        <v>505</v>
      </c>
      <c r="J10" s="18">
        <f t="shared" si="1"/>
        <v>8.9108910891089117</v>
      </c>
    </row>
    <row r="11" spans="1:10" ht="13" x14ac:dyDescent="0.15">
      <c r="A11" s="1" t="s">
        <v>10</v>
      </c>
      <c r="B11" s="2">
        <v>37</v>
      </c>
      <c r="C11" s="2">
        <f>+'Septiembre 2020'!B11</f>
        <v>44</v>
      </c>
      <c r="D11" s="18">
        <f t="shared" si="3"/>
        <v>-15.909090909090908</v>
      </c>
      <c r="E11" s="2">
        <f>+B11+'Agosto 2021'!E11</f>
        <v>469</v>
      </c>
      <c r="F11" s="2">
        <f>+C11+'Agosto 2021'!F11</f>
        <v>399</v>
      </c>
      <c r="G11" s="18">
        <f t="shared" si="0"/>
        <v>17.543859649122808</v>
      </c>
      <c r="H11" s="2">
        <f>+B11-C11+'Agosto 2021'!H11</f>
        <v>654</v>
      </c>
      <c r="I11" s="22">
        <f>+'Septiembre 2020'!H11</f>
        <v>581</v>
      </c>
      <c r="J11" s="18">
        <f t="shared" si="1"/>
        <v>12.564543889845094</v>
      </c>
    </row>
    <row r="12" spans="1:10" ht="13" x14ac:dyDescent="0.15">
      <c r="A12" s="1" t="s">
        <v>11</v>
      </c>
      <c r="B12" s="2">
        <v>126</v>
      </c>
      <c r="C12" s="2">
        <f>+'Septiembre 2020'!B12</f>
        <v>174</v>
      </c>
      <c r="D12" s="18">
        <f t="shared" si="3"/>
        <v>-27.586206896551722</v>
      </c>
      <c r="E12" s="2">
        <f>+B12+'Agosto 2021'!E12</f>
        <v>1301</v>
      </c>
      <c r="F12" s="2">
        <f>+C12+'Agosto 2021'!F12</f>
        <v>1267</v>
      </c>
      <c r="G12" s="18">
        <f t="shared" si="0"/>
        <v>2.6835043409629047</v>
      </c>
      <c r="H12" s="2">
        <f>+B12-C12+'Agosto 2021'!H12</f>
        <v>1776</v>
      </c>
      <c r="I12" s="22">
        <f>+'Septiembre 2020'!H12</f>
        <v>1796</v>
      </c>
      <c r="J12" s="18">
        <f t="shared" si="1"/>
        <v>-1.1135857461024499</v>
      </c>
    </row>
    <row r="13" spans="1:10" x14ac:dyDescent="0.15">
      <c r="A13" s="8" t="s">
        <v>2</v>
      </c>
      <c r="B13" s="6">
        <f>SUM(B8:B12)</f>
        <v>206</v>
      </c>
      <c r="C13" s="6">
        <f>SUM(C8:C12)</f>
        <v>280</v>
      </c>
      <c r="D13" s="7">
        <f t="shared" si="3"/>
        <v>-26.428571428571427</v>
      </c>
      <c r="E13" s="6">
        <f>SUM(E8:E12)</f>
        <v>2271</v>
      </c>
      <c r="F13" s="6">
        <f>SUM(F8:F12)</f>
        <v>2103</v>
      </c>
      <c r="G13" s="7">
        <f t="shared" si="0"/>
        <v>7.9885877318116973</v>
      </c>
      <c r="H13" s="6">
        <f>SUM(H8:H12)</f>
        <v>3129</v>
      </c>
      <c r="I13" s="6">
        <f>SUM(I8:I12)</f>
        <v>2987</v>
      </c>
      <c r="J13" s="7">
        <f t="shared" si="1"/>
        <v>4.7539337127552725</v>
      </c>
    </row>
    <row r="14" spans="1:10" ht="13" x14ac:dyDescent="0.15">
      <c r="A14" s="1" t="s">
        <v>12</v>
      </c>
      <c r="B14" s="2">
        <v>92</v>
      </c>
      <c r="C14" s="2">
        <f>+'Septiembre 2020'!B14</f>
        <v>89</v>
      </c>
      <c r="D14" s="18">
        <f t="shared" si="3"/>
        <v>3.3707865168539324</v>
      </c>
      <c r="E14" s="2">
        <f>+B14+'Agosto 2021'!E14</f>
        <v>982</v>
      </c>
      <c r="F14" s="2">
        <f>+C14+'Agosto 2021'!F14</f>
        <v>717</v>
      </c>
      <c r="G14" s="18">
        <f t="shared" si="0"/>
        <v>36.959553695955371</v>
      </c>
      <c r="H14" s="2">
        <f>+B14-C14+'Agosto 2021'!H14</f>
        <v>1342</v>
      </c>
      <c r="I14" s="22">
        <f>+'Septiembre 2020'!H14</f>
        <v>1082</v>
      </c>
      <c r="J14" s="18">
        <f t="shared" si="1"/>
        <v>24.029574861367838</v>
      </c>
    </row>
    <row r="15" spans="1:10" ht="13" x14ac:dyDescent="0.15">
      <c r="A15" s="1" t="s">
        <v>13</v>
      </c>
      <c r="B15" s="2">
        <v>67</v>
      </c>
      <c r="C15" s="2">
        <f>+'Septiembre 2020'!B15</f>
        <v>102</v>
      </c>
      <c r="D15" s="18">
        <f t="shared" si="3"/>
        <v>-34.313725490196077</v>
      </c>
      <c r="E15" s="2">
        <f>+B15+'Agosto 2021'!E15</f>
        <v>671</v>
      </c>
      <c r="F15" s="2">
        <f>+C15+'Agosto 2021'!F15</f>
        <v>729</v>
      </c>
      <c r="G15" s="18">
        <f t="shared" si="0"/>
        <v>-7.9561042524005483</v>
      </c>
      <c r="H15" s="2">
        <f>+B15-C15+'Agosto 2021'!H15</f>
        <v>995</v>
      </c>
      <c r="I15" s="22">
        <f>+'Septiembre 2020'!H15</f>
        <v>1219</v>
      </c>
      <c r="J15" s="18">
        <f t="shared" si="1"/>
        <v>-18.375717801476622</v>
      </c>
    </row>
    <row r="16" spans="1:10" ht="13" x14ac:dyDescent="0.15">
      <c r="A16" s="1" t="s">
        <v>14</v>
      </c>
      <c r="B16" s="2">
        <v>38</v>
      </c>
      <c r="C16" s="2">
        <f>+'Septiembre 2020'!B16</f>
        <v>50</v>
      </c>
      <c r="D16" s="18">
        <f t="shared" si="3"/>
        <v>-24</v>
      </c>
      <c r="E16" s="2">
        <f>+B16+'Agosto 2021'!E16</f>
        <v>283</v>
      </c>
      <c r="F16" s="2">
        <f>+C16+'Agosto 2021'!F16</f>
        <v>351</v>
      </c>
      <c r="G16" s="18">
        <f t="shared" si="0"/>
        <v>-19.373219373219374</v>
      </c>
      <c r="H16" s="2">
        <f>+B16-C16+'Agosto 2021'!H16</f>
        <v>417</v>
      </c>
      <c r="I16" s="22">
        <f>+'Septiembre 2020'!H16</f>
        <v>506</v>
      </c>
      <c r="J16" s="18">
        <f t="shared" si="1"/>
        <v>-17.588932806324109</v>
      </c>
    </row>
    <row r="17" spans="1:10" ht="13" x14ac:dyDescent="0.15">
      <c r="A17" s="1" t="s">
        <v>15</v>
      </c>
      <c r="B17" s="2">
        <v>33</v>
      </c>
      <c r="C17" s="2">
        <f>+'Septiembre 2020'!B17</f>
        <v>38</v>
      </c>
      <c r="D17" s="18">
        <f t="shared" si="3"/>
        <v>-13.157894736842104</v>
      </c>
      <c r="E17" s="2">
        <f>+B17+'Agosto 2021'!E17</f>
        <v>323</v>
      </c>
      <c r="F17" s="2">
        <f>+C17+'Agosto 2021'!F17</f>
        <v>207</v>
      </c>
      <c r="G17" s="18">
        <f t="shared" si="0"/>
        <v>56.038647342995169</v>
      </c>
      <c r="H17" s="2">
        <f>+B17-C17+'Agosto 2021'!H17</f>
        <v>443</v>
      </c>
      <c r="I17" s="22">
        <f>+'Septiembre 2020'!H17</f>
        <v>328</v>
      </c>
      <c r="J17" s="18">
        <f t="shared" si="1"/>
        <v>35.060975609756099</v>
      </c>
    </row>
    <row r="18" spans="1:10" ht="13" x14ac:dyDescent="0.15">
      <c r="A18" s="1" t="s">
        <v>29</v>
      </c>
      <c r="B18" s="2">
        <v>32</v>
      </c>
      <c r="C18" s="2">
        <f>+'Septiembre 2020'!B18</f>
        <v>40</v>
      </c>
      <c r="D18" s="18">
        <f t="shared" si="3"/>
        <v>-20</v>
      </c>
      <c r="E18" s="2">
        <f>+B18+'Agosto 2021'!E18</f>
        <v>332</v>
      </c>
      <c r="F18" s="2">
        <f>+C18+'Agosto 2021'!F18</f>
        <v>243</v>
      </c>
      <c r="G18" s="18">
        <f t="shared" si="0"/>
        <v>36.625514403292179</v>
      </c>
      <c r="H18" s="2">
        <f>+B18-C18+'Agosto 2021'!H18</f>
        <v>462</v>
      </c>
      <c r="I18" s="22">
        <f>+'Septiembre 2020'!H18</f>
        <v>385</v>
      </c>
      <c r="J18" s="18">
        <f t="shared" si="1"/>
        <v>20</v>
      </c>
    </row>
    <row r="19" spans="1:10" x14ac:dyDescent="0.15">
      <c r="A19" s="8" t="s">
        <v>3</v>
      </c>
      <c r="B19" s="6">
        <f>SUM(B14:B18)</f>
        <v>262</v>
      </c>
      <c r="C19" s="6">
        <f>SUM(C14:C18)</f>
        <v>319</v>
      </c>
      <c r="D19" s="7">
        <f t="shared" si="3"/>
        <v>-17.868338557993731</v>
      </c>
      <c r="E19" s="6">
        <f>SUM(E14:E18)</f>
        <v>2591</v>
      </c>
      <c r="F19" s="6">
        <f>SUM(F14:F18)</f>
        <v>2247</v>
      </c>
      <c r="G19" s="7">
        <f t="shared" si="0"/>
        <v>15.309301290609701</v>
      </c>
      <c r="H19" s="6">
        <f>SUM(H14:H18)</f>
        <v>3659</v>
      </c>
      <c r="I19" s="6">
        <f>SUM(I14:I18)</f>
        <v>3520</v>
      </c>
      <c r="J19" s="7">
        <f t="shared" si="1"/>
        <v>3.9488636363636362</v>
      </c>
    </row>
    <row r="20" spans="1:10" ht="13" x14ac:dyDescent="0.15">
      <c r="A20" s="1" t="s">
        <v>16</v>
      </c>
      <c r="B20" s="2">
        <v>25</v>
      </c>
      <c r="C20" s="2">
        <f>+'Septiembre 2020'!B20</f>
        <v>36</v>
      </c>
      <c r="D20" s="18">
        <f t="shared" si="3"/>
        <v>-30.555555555555557</v>
      </c>
      <c r="E20" s="2">
        <f>+B20+'Agosto 2021'!E20</f>
        <v>287</v>
      </c>
      <c r="F20" s="2">
        <f>+C20+'Agosto 2021'!F20</f>
        <v>263</v>
      </c>
      <c r="G20" s="18">
        <f t="shared" si="0"/>
        <v>9.1254752851711025</v>
      </c>
      <c r="H20" s="2">
        <f>+B20-C20+'Agosto 2021'!H20</f>
        <v>450</v>
      </c>
      <c r="I20" s="22">
        <f>+'Septiembre 2020'!H20</f>
        <v>405</v>
      </c>
      <c r="J20" s="18">
        <f t="shared" si="1"/>
        <v>11.111111111111111</v>
      </c>
    </row>
    <row r="21" spans="1:10" ht="13" x14ac:dyDescent="0.15">
      <c r="A21" s="1" t="s">
        <v>17</v>
      </c>
      <c r="B21" s="2">
        <v>16</v>
      </c>
      <c r="C21" s="2">
        <f>+'Septiembre 2020'!B21</f>
        <v>27</v>
      </c>
      <c r="D21" s="18">
        <f t="shared" si="3"/>
        <v>-40.74074074074074</v>
      </c>
      <c r="E21" s="2">
        <f>+B21+'Agosto 2021'!E21</f>
        <v>193</v>
      </c>
      <c r="F21" s="2">
        <f>+C21+'Agosto 2021'!F21</f>
        <v>173</v>
      </c>
      <c r="G21" s="18">
        <f t="shared" si="0"/>
        <v>11.560693641618498</v>
      </c>
      <c r="H21" s="2">
        <f>+B21-C21+'Agosto 2021'!H21</f>
        <v>298</v>
      </c>
      <c r="I21" s="22">
        <f>+'Septiembre 2020'!H21</f>
        <v>235</v>
      </c>
      <c r="J21" s="18">
        <f t="shared" si="1"/>
        <v>26.808510638297872</v>
      </c>
    </row>
    <row r="22" spans="1:10" ht="13" x14ac:dyDescent="0.15">
      <c r="A22" s="1" t="s">
        <v>19</v>
      </c>
      <c r="B22" s="2">
        <v>42</v>
      </c>
      <c r="C22" s="2">
        <f>+'Septiembre 2020'!B22</f>
        <v>19</v>
      </c>
      <c r="D22" s="18">
        <f t="shared" si="3"/>
        <v>121.05263157894737</v>
      </c>
      <c r="E22" s="2">
        <f>+B22+'Agosto 2021'!E22</f>
        <v>222</v>
      </c>
      <c r="F22" s="2">
        <f>+C22+'Agosto 2021'!F22</f>
        <v>102</v>
      </c>
      <c r="G22" s="18">
        <f t="shared" si="0"/>
        <v>117.64705882352941</v>
      </c>
      <c r="H22" s="2">
        <f>+B22-C22+'Agosto 2021'!H22</f>
        <v>290</v>
      </c>
      <c r="I22" s="22">
        <f>+'Septiembre 2020'!H22</f>
        <v>174</v>
      </c>
      <c r="J22" s="18">
        <f t="shared" si="1"/>
        <v>66.666666666666671</v>
      </c>
    </row>
    <row r="23" spans="1:10" ht="13" x14ac:dyDescent="0.15">
      <c r="A23" s="1" t="s">
        <v>18</v>
      </c>
      <c r="B23" s="2">
        <v>8</v>
      </c>
      <c r="C23" s="2">
        <f>+'Septiembre 2020'!B23</f>
        <v>16</v>
      </c>
      <c r="D23" s="18">
        <f t="shared" si="3"/>
        <v>-50</v>
      </c>
      <c r="E23" s="2">
        <f>+B23+'Agosto 2021'!E23</f>
        <v>104</v>
      </c>
      <c r="F23" s="2">
        <f>+C23+'Agosto 2021'!F23</f>
        <v>108</v>
      </c>
      <c r="G23" s="18">
        <f t="shared" si="0"/>
        <v>-3.7037037037037037</v>
      </c>
      <c r="H23" s="2">
        <f>+B23-C23+'Agosto 2021'!H23</f>
        <v>150</v>
      </c>
      <c r="I23" s="22">
        <f>+'Septiembre 2020'!H23</f>
        <v>152</v>
      </c>
      <c r="J23" s="18">
        <f t="shared" si="1"/>
        <v>-1.3157894736842106</v>
      </c>
    </row>
    <row r="24" spans="1:10" ht="13" x14ac:dyDescent="0.15">
      <c r="A24" s="1" t="s">
        <v>20</v>
      </c>
      <c r="B24" s="2">
        <v>41</v>
      </c>
      <c r="C24" s="2">
        <f>+'Septiembre 2020'!B24</f>
        <v>31</v>
      </c>
      <c r="D24" s="18">
        <f t="shared" si="3"/>
        <v>32.258064516129032</v>
      </c>
      <c r="E24" s="2">
        <f>+B24+'Agosto 2021'!E24</f>
        <v>296</v>
      </c>
      <c r="F24" s="2">
        <f>+C24+'Agosto 2021'!F24</f>
        <v>236</v>
      </c>
      <c r="G24" s="18">
        <f t="shared" si="0"/>
        <v>25.423728813559322</v>
      </c>
      <c r="H24" s="2">
        <f>+B24-C24+'Agosto 2021'!H24</f>
        <v>409</v>
      </c>
      <c r="I24" s="22">
        <f>+'Septiembre 2020'!H24</f>
        <v>349</v>
      </c>
      <c r="J24" s="18">
        <f t="shared" si="1"/>
        <v>17.191977077363898</v>
      </c>
    </row>
    <row r="25" spans="1:10" ht="13" x14ac:dyDescent="0.15">
      <c r="A25" s="1" t="s">
        <v>22</v>
      </c>
      <c r="B25" s="2">
        <v>74</v>
      </c>
      <c r="C25" s="2">
        <f>+'Septiembre 2020'!B25</f>
        <v>51</v>
      </c>
      <c r="D25" s="18">
        <f t="shared" si="3"/>
        <v>45.098039215686278</v>
      </c>
      <c r="E25" s="2">
        <f>+B25+'Agosto 2021'!E25</f>
        <v>481</v>
      </c>
      <c r="F25" s="2">
        <f>+C25+'Agosto 2021'!F25</f>
        <v>421</v>
      </c>
      <c r="G25" s="18">
        <f t="shared" si="0"/>
        <v>14.251781472684085</v>
      </c>
      <c r="H25" s="2">
        <f>+B25-C25+'Agosto 2021'!H25</f>
        <v>685</v>
      </c>
      <c r="I25" s="22">
        <f>+'Septiembre 2020'!H25</f>
        <v>621</v>
      </c>
      <c r="J25" s="18">
        <f t="shared" si="1"/>
        <v>10.305958132045088</v>
      </c>
    </row>
    <row r="26" spans="1:10" ht="13" x14ac:dyDescent="0.15">
      <c r="A26" s="1" t="s">
        <v>21</v>
      </c>
      <c r="B26" s="2">
        <v>27</v>
      </c>
      <c r="C26" s="2">
        <f>+'Septiembre 2020'!B26</f>
        <v>24</v>
      </c>
      <c r="D26" s="18">
        <f t="shared" si="3"/>
        <v>12.5</v>
      </c>
      <c r="E26" s="2">
        <f>+B26+'Agosto 2021'!E26</f>
        <v>172</v>
      </c>
      <c r="F26" s="2">
        <f>+C26+'Agosto 2021'!F26</f>
        <v>143</v>
      </c>
      <c r="G26" s="18">
        <f t="shared" si="0"/>
        <v>20.27972027972028</v>
      </c>
      <c r="H26" s="2">
        <f>+B26-C26+'Agosto 2021'!H26</f>
        <v>224</v>
      </c>
      <c r="I26" s="22">
        <f>+'Septiembre 2020'!H26</f>
        <v>191</v>
      </c>
      <c r="J26" s="18">
        <f t="shared" si="1"/>
        <v>17.277486910994764</v>
      </c>
    </row>
    <row r="27" spans="1:10" ht="13" x14ac:dyDescent="0.15">
      <c r="A27" s="1" t="s">
        <v>28</v>
      </c>
      <c r="B27" s="2">
        <v>35</v>
      </c>
      <c r="C27" s="2">
        <f>+'Septiembre 2020'!B27</f>
        <v>28</v>
      </c>
      <c r="D27" s="18">
        <f t="shared" si="3"/>
        <v>25</v>
      </c>
      <c r="E27" s="2">
        <f>+B27+'Agosto 2021'!E27</f>
        <v>166</v>
      </c>
      <c r="F27" s="2">
        <f>+C27+'Agosto 2021'!F27</f>
        <v>109</v>
      </c>
      <c r="G27" s="18">
        <f t="shared" si="0"/>
        <v>52.293577981651374</v>
      </c>
      <c r="H27" s="2">
        <f>+B27-C27+'Agosto 2021'!H27</f>
        <v>229</v>
      </c>
      <c r="I27" s="22">
        <f>+'Septiembre 2020'!H27</f>
        <v>154</v>
      </c>
      <c r="J27" s="18">
        <f t="shared" si="1"/>
        <v>48.701298701298704</v>
      </c>
    </row>
    <row r="28" spans="1:10" x14ac:dyDescent="0.15">
      <c r="A28" s="8" t="s">
        <v>30</v>
      </c>
      <c r="B28" s="6">
        <f>SUM(B20:B27)</f>
        <v>268</v>
      </c>
      <c r="C28" s="6">
        <f>SUM(C20:C27)</f>
        <v>232</v>
      </c>
      <c r="D28" s="7">
        <f>+(B28-C28)*100/C28</f>
        <v>15.517241379310345</v>
      </c>
      <c r="E28" s="6">
        <f>SUM(E20:E27)</f>
        <v>1921</v>
      </c>
      <c r="F28" s="6">
        <f>SUM(F20:F27)</f>
        <v>1555</v>
      </c>
      <c r="G28" s="7">
        <f>+(E28-F28)*100/F28</f>
        <v>23.536977491961416</v>
      </c>
      <c r="H28" s="6">
        <f>SUM(H20:H27)</f>
        <v>2735</v>
      </c>
      <c r="I28" s="6">
        <f>SUM(I20:I27)</f>
        <v>2281</v>
      </c>
      <c r="J28" s="7">
        <f>+(H28-I28)*100/I28</f>
        <v>19.903551074090313</v>
      </c>
    </row>
    <row r="29" spans="1:10" ht="14" x14ac:dyDescent="0.15">
      <c r="A29" s="16" t="s">
        <v>27</v>
      </c>
      <c r="B29" s="14">
        <f>+B7+B13+B19+B28</f>
        <v>811</v>
      </c>
      <c r="C29" s="14">
        <f>+C7+C13+C19+C28</f>
        <v>951</v>
      </c>
      <c r="D29" s="15">
        <f>+(B29-C29)*100/C29</f>
        <v>-14.721345951629864</v>
      </c>
      <c r="E29" s="14">
        <f t="shared" ref="E29:I29" si="4">+E7+E13+E19+E28</f>
        <v>7651</v>
      </c>
      <c r="F29" s="14">
        <f t="shared" si="4"/>
        <v>6767</v>
      </c>
      <c r="G29" s="15">
        <f>+(E29-F29)*100/F29</f>
        <v>13.063395891827989</v>
      </c>
      <c r="H29" s="14">
        <f t="shared" si="4"/>
        <v>10810</v>
      </c>
      <c r="I29" s="14">
        <f t="shared" si="4"/>
        <v>10082</v>
      </c>
      <c r="J29" s="15">
        <f>+(H29-I29)*100/I29</f>
        <v>7.2207895258877208</v>
      </c>
    </row>
    <row r="30" spans="1:10" x14ac:dyDescent="0.15">
      <c r="A30" s="13" t="s">
        <v>31</v>
      </c>
      <c r="B30" s="13">
        <f>+B29-B7</f>
        <v>736</v>
      </c>
      <c r="C30" s="13">
        <f>+C29-C7</f>
        <v>831</v>
      </c>
      <c r="D30" s="12">
        <f>+(B30-C30)*100/C30</f>
        <v>-11.432009626955475</v>
      </c>
      <c r="E30" s="13">
        <f t="shared" ref="E30:I30" si="5">+E29-E7</f>
        <v>6783</v>
      </c>
      <c r="F30" s="13">
        <f t="shared" si="5"/>
        <v>5905</v>
      </c>
      <c r="G30" s="12">
        <f>+(E30-F30)*100/F30</f>
        <v>14.868755292125318</v>
      </c>
      <c r="H30" s="13">
        <f t="shared" si="5"/>
        <v>9523</v>
      </c>
      <c r="I30" s="13">
        <f t="shared" si="5"/>
        <v>8788</v>
      </c>
      <c r="J30" s="12">
        <f>+(H30-I30)*100/I30</f>
        <v>8.3636777423759678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B286-64F7-D340-905D-CE47D6AAEF34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32</v>
      </c>
      <c r="C4" s="2">
        <f>+'Agosto 2020'!B4</f>
        <v>16</v>
      </c>
      <c r="D4" s="18">
        <f>+(B4-C4)*100/C4</f>
        <v>100</v>
      </c>
      <c r="E4" s="2">
        <f>+B4+'Julio 2021'!E4</f>
        <v>298</v>
      </c>
      <c r="F4" s="2">
        <f>+C4+'Julio 2021'!F4</f>
        <v>213</v>
      </c>
      <c r="G4" s="18">
        <f t="shared" ref="G4:G27" si="0">+(E4-F4)*100/F4</f>
        <v>39.906103286384976</v>
      </c>
      <c r="H4" s="2">
        <f>+B4-C4+'Julio 2021'!H4</f>
        <v>502</v>
      </c>
      <c r="I4" s="22">
        <f>+'Agosto 2020'!H4</f>
        <v>455</v>
      </c>
      <c r="J4" s="18">
        <f t="shared" ref="J4:J27" si="1">+(H4-I4)*100/I4</f>
        <v>10.32967032967033</v>
      </c>
    </row>
    <row r="5" spans="1:10" ht="13" x14ac:dyDescent="0.15">
      <c r="A5" s="1" t="s">
        <v>5</v>
      </c>
      <c r="B5" s="2">
        <v>13</v>
      </c>
      <c r="C5" s="2">
        <f>+'Agosto 2020'!B5</f>
        <v>18</v>
      </c>
      <c r="D5" s="18">
        <f t="shared" ref="D5:D6" si="2">+(B5-C5)*100/C5</f>
        <v>-27.777777777777779</v>
      </c>
      <c r="E5" s="2">
        <f>+B5+'Julio 2021'!E5</f>
        <v>167</v>
      </c>
      <c r="F5" s="2">
        <f>+C5+'Julio 2021'!F5</f>
        <v>176</v>
      </c>
      <c r="G5" s="18">
        <f t="shared" si="0"/>
        <v>-5.1136363636363633</v>
      </c>
      <c r="H5" s="2">
        <f>+B5-C5+'Julio 2021'!H5</f>
        <v>280</v>
      </c>
      <c r="I5" s="22">
        <f>+'Agosto 2020'!H5</f>
        <v>265</v>
      </c>
      <c r="J5" s="18">
        <f t="shared" si="1"/>
        <v>5.6603773584905657</v>
      </c>
    </row>
    <row r="6" spans="1:10" ht="13" x14ac:dyDescent="0.15">
      <c r="A6" s="1" t="s">
        <v>6</v>
      </c>
      <c r="B6" s="2">
        <v>31</v>
      </c>
      <c r="C6" s="2">
        <f>+'Agosto 2020'!B6</f>
        <v>47</v>
      </c>
      <c r="D6" s="18">
        <f t="shared" si="2"/>
        <v>-34.042553191489361</v>
      </c>
      <c r="E6" s="2">
        <f>+B6+'Julio 2021'!E6</f>
        <v>328</v>
      </c>
      <c r="F6" s="2">
        <f>+C6+'Julio 2021'!F6</f>
        <v>353</v>
      </c>
      <c r="G6" s="18">
        <f t="shared" si="0"/>
        <v>-7.0821529745042495</v>
      </c>
      <c r="H6" s="2">
        <f>+B6-C6+'Julio 2021'!H6</f>
        <v>550</v>
      </c>
      <c r="I6" s="22">
        <f>+'Agosto 2020'!H6</f>
        <v>551</v>
      </c>
      <c r="J6" s="18">
        <f t="shared" si="1"/>
        <v>-0.18148820326678766</v>
      </c>
    </row>
    <row r="7" spans="1:10" x14ac:dyDescent="0.15">
      <c r="A7" s="8" t="s">
        <v>1</v>
      </c>
      <c r="B7" s="6">
        <f>SUM(B4:B6)</f>
        <v>76</v>
      </c>
      <c r="C7" s="6">
        <f>SUM(C4:C6)</f>
        <v>81</v>
      </c>
      <c r="D7" s="7">
        <f>+(B7-C7)*100/C7</f>
        <v>-6.1728395061728394</v>
      </c>
      <c r="E7" s="6">
        <f>SUM(E4:E6)</f>
        <v>793</v>
      </c>
      <c r="F7" s="6">
        <f>SUM(F4:F6)</f>
        <v>742</v>
      </c>
      <c r="G7" s="7">
        <f t="shared" si="0"/>
        <v>6.8733153638814013</v>
      </c>
      <c r="H7" s="6">
        <f>SUM(H4:H6)</f>
        <v>1332</v>
      </c>
      <c r="I7" s="6">
        <f>SUM(I4:I6)</f>
        <v>1271</v>
      </c>
      <c r="J7" s="7">
        <f t="shared" si="1"/>
        <v>4.7993705743509052</v>
      </c>
    </row>
    <row r="8" spans="1:10" ht="13" x14ac:dyDescent="0.15">
      <c r="A8" s="1" t="s">
        <v>7</v>
      </c>
      <c r="B8" s="2">
        <v>12</v>
      </c>
      <c r="C8" s="2">
        <f>+'Agosto 2020'!B8</f>
        <v>2</v>
      </c>
      <c r="D8" s="18">
        <f t="shared" ref="D8:D27" si="3">+(B8-C8)*100/C8</f>
        <v>500</v>
      </c>
      <c r="E8" s="2">
        <f>+B8+'Julio 2021'!E8</f>
        <v>49</v>
      </c>
      <c r="F8" s="2">
        <f>+C8+'Julio 2021'!F8</f>
        <v>12</v>
      </c>
      <c r="G8" s="18">
        <f t="shared" si="0"/>
        <v>308.33333333333331</v>
      </c>
      <c r="H8" s="2">
        <f>+B8-C8+'Julio 2021'!H8</f>
        <v>65</v>
      </c>
      <c r="I8" s="22">
        <f>+'Agosto 2020'!H8</f>
        <v>24</v>
      </c>
      <c r="J8" s="18">
        <f t="shared" si="1"/>
        <v>170.83333333333334</v>
      </c>
    </row>
    <row r="9" spans="1:10" ht="13" x14ac:dyDescent="0.15">
      <c r="A9" s="1" t="s">
        <v>8</v>
      </c>
      <c r="B9" s="2">
        <v>3</v>
      </c>
      <c r="C9" s="2">
        <f>+'Agosto 2020'!B9</f>
        <v>2</v>
      </c>
      <c r="D9" s="18">
        <f t="shared" si="3"/>
        <v>50</v>
      </c>
      <c r="E9" s="2">
        <f>+B9+'Julio 2021'!E9</f>
        <v>46</v>
      </c>
      <c r="F9" s="2">
        <f>+C9+'Julio 2021'!F9</f>
        <v>45</v>
      </c>
      <c r="G9" s="18">
        <f t="shared" si="0"/>
        <v>2.2222222222222223</v>
      </c>
      <c r="H9" s="2">
        <f>+B9-C9+'Julio 2021'!H9</f>
        <v>80</v>
      </c>
      <c r="I9" s="22">
        <f>+'Agosto 2020'!H9</f>
        <v>75</v>
      </c>
      <c r="J9" s="18">
        <f t="shared" si="1"/>
        <v>6.666666666666667</v>
      </c>
    </row>
    <row r="10" spans="1:10" ht="13" x14ac:dyDescent="0.15">
      <c r="A10" s="1" t="s">
        <v>9</v>
      </c>
      <c r="B10" s="2">
        <v>31</v>
      </c>
      <c r="C10" s="2">
        <f>+'Agosto 2020'!B10</f>
        <v>40</v>
      </c>
      <c r="D10" s="18">
        <f t="shared" si="3"/>
        <v>-22.5</v>
      </c>
      <c r="E10" s="2">
        <f>+B10+'Julio 2021'!E10</f>
        <v>363</v>
      </c>
      <c r="F10" s="2">
        <f>+C10+'Julio 2021'!F10</f>
        <v>318</v>
      </c>
      <c r="G10" s="18">
        <f t="shared" si="0"/>
        <v>14.150943396226415</v>
      </c>
      <c r="H10" s="2">
        <f>+B10-C10+'Julio 2021'!H10</f>
        <v>573</v>
      </c>
      <c r="I10" s="22">
        <f>+'Agosto 2020'!H10</f>
        <v>487</v>
      </c>
      <c r="J10" s="18">
        <f t="shared" si="1"/>
        <v>17.659137577002053</v>
      </c>
    </row>
    <row r="11" spans="1:10" ht="13" x14ac:dyDescent="0.15">
      <c r="A11" s="1" t="s">
        <v>10</v>
      </c>
      <c r="B11" s="2">
        <v>31</v>
      </c>
      <c r="C11" s="2">
        <f>+'Agosto 2020'!B11</f>
        <v>47</v>
      </c>
      <c r="D11" s="18">
        <f t="shared" si="3"/>
        <v>-34.042553191489361</v>
      </c>
      <c r="E11" s="2">
        <f>+B11+'Julio 2021'!E11</f>
        <v>432</v>
      </c>
      <c r="F11" s="2">
        <f>+C11+'Julio 2021'!F11</f>
        <v>355</v>
      </c>
      <c r="G11" s="18">
        <f t="shared" si="0"/>
        <v>21.690140845070424</v>
      </c>
      <c r="H11" s="2">
        <f>+B11-C11+'Julio 2021'!H11</f>
        <v>661</v>
      </c>
      <c r="I11" s="22">
        <f>+'Agosto 2020'!H11</f>
        <v>592</v>
      </c>
      <c r="J11" s="18">
        <f t="shared" si="1"/>
        <v>11.655405405405405</v>
      </c>
    </row>
    <row r="12" spans="1:10" ht="13" x14ac:dyDescent="0.15">
      <c r="A12" s="1" t="s">
        <v>11</v>
      </c>
      <c r="B12" s="2">
        <v>108</v>
      </c>
      <c r="C12" s="2">
        <f>+'Agosto 2020'!B12</f>
        <v>122</v>
      </c>
      <c r="D12" s="18">
        <f t="shared" si="3"/>
        <v>-11.475409836065573</v>
      </c>
      <c r="E12" s="2">
        <f>+B12+'Julio 2021'!E12</f>
        <v>1175</v>
      </c>
      <c r="F12" s="2">
        <f>+C12+'Julio 2021'!F12</f>
        <v>1093</v>
      </c>
      <c r="G12" s="18">
        <f t="shared" si="0"/>
        <v>7.502287282708143</v>
      </c>
      <c r="H12" s="2">
        <f>+B12-C12+'Julio 2021'!H12</f>
        <v>1824</v>
      </c>
      <c r="I12" s="22">
        <f>+'Agosto 2020'!H12</f>
        <v>1778</v>
      </c>
      <c r="J12" s="18">
        <f t="shared" si="1"/>
        <v>2.5871766029246346</v>
      </c>
    </row>
    <row r="13" spans="1:10" x14ac:dyDescent="0.15">
      <c r="A13" s="8" t="s">
        <v>2</v>
      </c>
      <c r="B13" s="6">
        <f>SUM(B8:B12)</f>
        <v>185</v>
      </c>
      <c r="C13" s="6">
        <f>SUM(C8:C12)</f>
        <v>213</v>
      </c>
      <c r="D13" s="7">
        <f t="shared" si="3"/>
        <v>-13.145539906103286</v>
      </c>
      <c r="E13" s="6">
        <f>SUM(E8:E12)</f>
        <v>2065</v>
      </c>
      <c r="F13" s="6">
        <f>SUM(F8:F12)</f>
        <v>1823</v>
      </c>
      <c r="G13" s="7">
        <f t="shared" si="0"/>
        <v>13.274821722435545</v>
      </c>
      <c r="H13" s="6">
        <f>SUM(H8:H12)</f>
        <v>3203</v>
      </c>
      <c r="I13" s="6">
        <f>SUM(I8:I12)</f>
        <v>2956</v>
      </c>
      <c r="J13" s="7">
        <f t="shared" si="1"/>
        <v>8.3558863328822728</v>
      </c>
    </row>
    <row r="14" spans="1:10" ht="13" x14ac:dyDescent="0.15">
      <c r="A14" s="1" t="s">
        <v>12</v>
      </c>
      <c r="B14" s="2">
        <v>84</v>
      </c>
      <c r="C14" s="2">
        <f>+'Agosto 2020'!B14</f>
        <v>92</v>
      </c>
      <c r="D14" s="18">
        <f t="shared" si="3"/>
        <v>-8.695652173913043</v>
      </c>
      <c r="E14" s="2">
        <f>+B14+'Julio 2021'!E14</f>
        <v>890</v>
      </c>
      <c r="F14" s="2">
        <f>+C14+'Julio 2021'!F14</f>
        <v>628</v>
      </c>
      <c r="G14" s="18">
        <f t="shared" si="0"/>
        <v>41.719745222929937</v>
      </c>
      <c r="H14" s="2">
        <f>+B14-C14+'Julio 2021'!H14</f>
        <v>1339</v>
      </c>
      <c r="I14" s="22">
        <f>+'Agosto 2020'!H14</f>
        <v>1087</v>
      </c>
      <c r="J14" s="18">
        <f t="shared" si="1"/>
        <v>23.183072677092916</v>
      </c>
    </row>
    <row r="15" spans="1:10" ht="13" x14ac:dyDescent="0.15">
      <c r="A15" s="1" t="s">
        <v>13</v>
      </c>
      <c r="B15" s="2">
        <v>60</v>
      </c>
      <c r="C15" s="2">
        <f>+'Agosto 2020'!B15</f>
        <v>75</v>
      </c>
      <c r="D15" s="18">
        <f t="shared" si="3"/>
        <v>-20</v>
      </c>
      <c r="E15" s="2">
        <f>+B15+'Julio 2021'!E15</f>
        <v>604</v>
      </c>
      <c r="F15" s="2">
        <f>+C15+'Julio 2021'!F15</f>
        <v>627</v>
      </c>
      <c r="G15" s="18">
        <f t="shared" si="0"/>
        <v>-3.668261562998405</v>
      </c>
      <c r="H15" s="2">
        <f>+B15-C15+'Julio 2021'!H15</f>
        <v>1030</v>
      </c>
      <c r="I15" s="22">
        <f>+'Agosto 2020'!H15</f>
        <v>1243</v>
      </c>
      <c r="J15" s="18">
        <f t="shared" si="1"/>
        <v>-17.135961383748995</v>
      </c>
    </row>
    <row r="16" spans="1:10" ht="13" x14ac:dyDescent="0.15">
      <c r="A16" s="1" t="s">
        <v>14</v>
      </c>
      <c r="B16" s="2">
        <v>27</v>
      </c>
      <c r="C16" s="2">
        <f>+'Agosto 2020'!B16</f>
        <v>34</v>
      </c>
      <c r="D16" s="18">
        <f t="shared" si="3"/>
        <v>-20.588235294117649</v>
      </c>
      <c r="E16" s="2">
        <f>+B16+'Julio 2021'!E16</f>
        <v>245</v>
      </c>
      <c r="F16" s="2">
        <f>+C16+'Julio 2021'!F16</f>
        <v>301</v>
      </c>
      <c r="G16" s="18">
        <f t="shared" si="0"/>
        <v>-18.604651162790699</v>
      </c>
      <c r="H16" s="2">
        <f>+B16-C16+'Julio 2021'!H16</f>
        <v>429</v>
      </c>
      <c r="I16" s="22">
        <f>+'Agosto 2020'!H16</f>
        <v>497</v>
      </c>
      <c r="J16" s="18">
        <f t="shared" si="1"/>
        <v>-13.682092555331993</v>
      </c>
    </row>
    <row r="17" spans="1:10" ht="13" x14ac:dyDescent="0.15">
      <c r="A17" s="1" t="s">
        <v>15</v>
      </c>
      <c r="B17" s="2">
        <v>44</v>
      </c>
      <c r="C17" s="2">
        <f>+'Agosto 2020'!B17</f>
        <v>21</v>
      </c>
      <c r="D17" s="18">
        <f t="shared" si="3"/>
        <v>109.52380952380952</v>
      </c>
      <c r="E17" s="2">
        <f>+B17+'Julio 2021'!E17</f>
        <v>290</v>
      </c>
      <c r="F17" s="2">
        <f>+C17+'Julio 2021'!F17</f>
        <v>169</v>
      </c>
      <c r="G17" s="18">
        <f t="shared" si="0"/>
        <v>71.597633136094672</v>
      </c>
      <c r="H17" s="2">
        <f>+B17-C17+'Julio 2021'!H17</f>
        <v>448</v>
      </c>
      <c r="I17" s="22">
        <f>+'Agosto 2020'!H17</f>
        <v>317</v>
      </c>
      <c r="J17" s="18">
        <f t="shared" si="1"/>
        <v>41.32492113564669</v>
      </c>
    </row>
    <row r="18" spans="1:10" ht="13" x14ac:dyDescent="0.15">
      <c r="A18" s="1" t="s">
        <v>29</v>
      </c>
      <c r="B18" s="2">
        <v>39</v>
      </c>
      <c r="C18" s="2">
        <f>+'Agosto 2020'!B18</f>
        <v>27</v>
      </c>
      <c r="D18" s="18">
        <f t="shared" si="3"/>
        <v>44.444444444444443</v>
      </c>
      <c r="E18" s="2">
        <f>+B18+'Julio 2021'!E18</f>
        <v>300</v>
      </c>
      <c r="F18" s="2">
        <f>+C18+'Julio 2021'!F18</f>
        <v>203</v>
      </c>
      <c r="G18" s="18">
        <f t="shared" si="0"/>
        <v>47.783251231527096</v>
      </c>
      <c r="H18" s="2">
        <f>+B18-C18+'Julio 2021'!H18</f>
        <v>470</v>
      </c>
      <c r="I18" s="22">
        <f>+'Agosto 2020'!H18</f>
        <v>371</v>
      </c>
      <c r="J18" s="18">
        <f t="shared" si="1"/>
        <v>26.684636118598384</v>
      </c>
    </row>
    <row r="19" spans="1:10" x14ac:dyDescent="0.15">
      <c r="A19" s="8" t="s">
        <v>3</v>
      </c>
      <c r="B19" s="6">
        <f>SUM(B14:B18)</f>
        <v>254</v>
      </c>
      <c r="C19" s="6">
        <f>SUM(C14:C18)</f>
        <v>249</v>
      </c>
      <c r="D19" s="7">
        <f t="shared" si="3"/>
        <v>2.0080321285140563</v>
      </c>
      <c r="E19" s="6">
        <f>SUM(E14:E18)</f>
        <v>2329</v>
      </c>
      <c r="F19" s="6">
        <f>SUM(F14:F18)</f>
        <v>1928</v>
      </c>
      <c r="G19" s="7">
        <f t="shared" si="0"/>
        <v>20.798755186721991</v>
      </c>
      <c r="H19" s="6">
        <f>SUM(H14:H18)</f>
        <v>3716</v>
      </c>
      <c r="I19" s="6">
        <f>SUM(I14:I18)</f>
        <v>3515</v>
      </c>
      <c r="J19" s="7">
        <f t="shared" si="1"/>
        <v>5.7183499288762443</v>
      </c>
    </row>
    <row r="20" spans="1:10" ht="13" x14ac:dyDescent="0.15">
      <c r="A20" s="1" t="s">
        <v>16</v>
      </c>
      <c r="B20" s="2">
        <v>24</v>
      </c>
      <c r="C20" s="2">
        <f>+'Agosto 2020'!B20</f>
        <v>40</v>
      </c>
      <c r="D20" s="18">
        <f t="shared" si="3"/>
        <v>-40</v>
      </c>
      <c r="E20" s="2">
        <f>+B20+'Julio 2021'!E20</f>
        <v>262</v>
      </c>
      <c r="F20" s="2">
        <f>+C20+'Julio 2021'!F20</f>
        <v>227</v>
      </c>
      <c r="G20" s="18">
        <f t="shared" si="0"/>
        <v>15.418502202643172</v>
      </c>
      <c r="H20" s="2">
        <f>+B20-C20+'Julio 2021'!H20</f>
        <v>461</v>
      </c>
      <c r="I20" s="22">
        <f>+'Agosto 2020'!H20</f>
        <v>409</v>
      </c>
      <c r="J20" s="18">
        <f t="shared" si="1"/>
        <v>12.713936430317849</v>
      </c>
    </row>
    <row r="21" spans="1:10" ht="13" x14ac:dyDescent="0.15">
      <c r="A21" s="1" t="s">
        <v>17</v>
      </c>
      <c r="B21" s="2">
        <v>21</v>
      </c>
      <c r="C21" s="2">
        <f>+'Agosto 2020'!B21</f>
        <v>20</v>
      </c>
      <c r="D21" s="18">
        <f t="shared" si="3"/>
        <v>5</v>
      </c>
      <c r="E21" s="2">
        <f>+B21+'Julio 2021'!E21</f>
        <v>177</v>
      </c>
      <c r="F21" s="2">
        <f>+C21+'Julio 2021'!F21</f>
        <v>146</v>
      </c>
      <c r="G21" s="18">
        <f t="shared" si="0"/>
        <v>21.232876712328768</v>
      </c>
      <c r="H21" s="2">
        <f>+B21-C21+'Julio 2021'!H21</f>
        <v>309</v>
      </c>
      <c r="I21" s="22">
        <f>+'Agosto 2020'!H21</f>
        <v>229</v>
      </c>
      <c r="J21" s="18">
        <f t="shared" si="1"/>
        <v>34.93449781659389</v>
      </c>
    </row>
    <row r="22" spans="1:10" ht="13" x14ac:dyDescent="0.15">
      <c r="A22" s="1" t="s">
        <v>19</v>
      </c>
      <c r="B22" s="2">
        <v>16</v>
      </c>
      <c r="C22" s="2">
        <f>+'Agosto 2020'!B22</f>
        <v>7</v>
      </c>
      <c r="D22" s="18">
        <f t="shared" si="3"/>
        <v>128.57142857142858</v>
      </c>
      <c r="E22" s="2">
        <f>+B22+'Julio 2021'!E22</f>
        <v>180</v>
      </c>
      <c r="F22" s="2">
        <f>+C22+'Julio 2021'!F22</f>
        <v>83</v>
      </c>
      <c r="G22" s="18">
        <f t="shared" si="0"/>
        <v>116.86746987951807</v>
      </c>
      <c r="H22" s="2">
        <f>+B22-C22+'Julio 2021'!H22</f>
        <v>267</v>
      </c>
      <c r="I22" s="22">
        <f>+'Agosto 2020'!H22</f>
        <v>166</v>
      </c>
      <c r="J22" s="18">
        <f t="shared" si="1"/>
        <v>60.843373493975903</v>
      </c>
    </row>
    <row r="23" spans="1:10" ht="13" x14ac:dyDescent="0.15">
      <c r="A23" s="1" t="s">
        <v>18</v>
      </c>
      <c r="B23" s="2">
        <v>12</v>
      </c>
      <c r="C23" s="2">
        <f>+'Agosto 2020'!B23</f>
        <v>6</v>
      </c>
      <c r="D23" s="18">
        <f t="shared" si="3"/>
        <v>100</v>
      </c>
      <c r="E23" s="2">
        <f>+B23+'Julio 2021'!E23</f>
        <v>96</v>
      </c>
      <c r="F23" s="2">
        <f>+C23+'Julio 2021'!F23</f>
        <v>92</v>
      </c>
      <c r="G23" s="18">
        <f t="shared" si="0"/>
        <v>4.3478260869565215</v>
      </c>
      <c r="H23" s="2">
        <f>+B23-C23+'Julio 2021'!H23</f>
        <v>158</v>
      </c>
      <c r="I23" s="22">
        <f>+'Agosto 2020'!H23</f>
        <v>148</v>
      </c>
      <c r="J23" s="18">
        <f t="shared" si="1"/>
        <v>6.756756756756757</v>
      </c>
    </row>
    <row r="24" spans="1:10" ht="13" x14ac:dyDescent="0.15">
      <c r="A24" s="1" t="s">
        <v>20</v>
      </c>
      <c r="B24" s="2">
        <v>24</v>
      </c>
      <c r="C24" s="2">
        <f>+'Agosto 2020'!B24</f>
        <v>24</v>
      </c>
      <c r="D24" s="18">
        <f t="shared" si="3"/>
        <v>0</v>
      </c>
      <c r="E24" s="2">
        <f>+B24+'Julio 2021'!E24</f>
        <v>255</v>
      </c>
      <c r="F24" s="2">
        <f>+C24+'Julio 2021'!F24</f>
        <v>205</v>
      </c>
      <c r="G24" s="18">
        <f t="shared" si="0"/>
        <v>24.390243902439025</v>
      </c>
      <c r="H24" s="2">
        <f>+B24-C24+'Julio 2021'!H24</f>
        <v>399</v>
      </c>
      <c r="I24" s="22">
        <f>+'Agosto 2020'!H24</f>
        <v>345</v>
      </c>
      <c r="J24" s="18">
        <f t="shared" si="1"/>
        <v>15.652173913043478</v>
      </c>
    </row>
    <row r="25" spans="1:10" ht="13" x14ac:dyDescent="0.15">
      <c r="A25" s="1" t="s">
        <v>22</v>
      </c>
      <c r="B25" s="2">
        <v>53</v>
      </c>
      <c r="C25" s="2">
        <f>+'Agosto 2020'!B25</f>
        <v>44</v>
      </c>
      <c r="D25" s="18">
        <f t="shared" si="3"/>
        <v>20.454545454545453</v>
      </c>
      <c r="E25" s="2">
        <f>+B25+'Julio 2021'!E25</f>
        <v>407</v>
      </c>
      <c r="F25" s="2">
        <f>+C25+'Julio 2021'!F25</f>
        <v>370</v>
      </c>
      <c r="G25" s="18">
        <f t="shared" si="0"/>
        <v>10</v>
      </c>
      <c r="H25" s="2">
        <f>+B25-C25+'Julio 2021'!H25</f>
        <v>662</v>
      </c>
      <c r="I25" s="22">
        <f>+'Agosto 2020'!H25</f>
        <v>627</v>
      </c>
      <c r="J25" s="18">
        <f t="shared" si="1"/>
        <v>5.5821371610845292</v>
      </c>
    </row>
    <row r="26" spans="1:10" ht="13" x14ac:dyDescent="0.15">
      <c r="A26" s="1" t="s">
        <v>21</v>
      </c>
      <c r="B26" s="2">
        <v>19</v>
      </c>
      <c r="C26" s="2">
        <f>+'Agosto 2020'!B26</f>
        <v>14</v>
      </c>
      <c r="D26" s="18">
        <f t="shared" si="3"/>
        <v>35.714285714285715</v>
      </c>
      <c r="E26" s="2">
        <f>+B26+'Julio 2021'!E26</f>
        <v>145</v>
      </c>
      <c r="F26" s="2">
        <f>+C26+'Julio 2021'!F26</f>
        <v>119</v>
      </c>
      <c r="G26" s="18">
        <f t="shared" si="0"/>
        <v>21.84873949579832</v>
      </c>
      <c r="H26" s="2">
        <f>+B26-C26+'Julio 2021'!H26</f>
        <v>221</v>
      </c>
      <c r="I26" s="22">
        <f>+'Agosto 2020'!H26</f>
        <v>184</v>
      </c>
      <c r="J26" s="18">
        <f t="shared" si="1"/>
        <v>20.108695652173914</v>
      </c>
    </row>
    <row r="27" spans="1:10" ht="13" x14ac:dyDescent="0.15">
      <c r="A27" s="1" t="s">
        <v>28</v>
      </c>
      <c r="B27" s="2">
        <v>16</v>
      </c>
      <c r="C27" s="2">
        <f>+'Agosto 2020'!B27</f>
        <v>20</v>
      </c>
      <c r="D27" s="18">
        <f t="shared" si="3"/>
        <v>-20</v>
      </c>
      <c r="E27" s="2">
        <f>+B27+'Julio 2021'!E27</f>
        <v>131</v>
      </c>
      <c r="F27" s="2">
        <f>+C27+'Julio 2021'!F27</f>
        <v>81</v>
      </c>
      <c r="G27" s="18">
        <f t="shared" si="0"/>
        <v>61.728395061728392</v>
      </c>
      <c r="H27" s="2">
        <f>+B27-C27+'Julio 2021'!H27</f>
        <v>222</v>
      </c>
      <c r="I27" s="22">
        <f>+'Agosto 2020'!H27</f>
        <v>140</v>
      </c>
      <c r="J27" s="18">
        <f t="shared" si="1"/>
        <v>58.571428571428569</v>
      </c>
    </row>
    <row r="28" spans="1:10" x14ac:dyDescent="0.15">
      <c r="A28" s="8" t="s">
        <v>30</v>
      </c>
      <c r="B28" s="6">
        <f>SUM(B20:B27)</f>
        <v>185</v>
      </c>
      <c r="C28" s="6">
        <f>SUM(C20:C27)</f>
        <v>175</v>
      </c>
      <c r="D28" s="7">
        <f>+(B28-C28)*100/C28</f>
        <v>5.7142857142857144</v>
      </c>
      <c r="E28" s="6">
        <f>SUM(E20:E27)</f>
        <v>1653</v>
      </c>
      <c r="F28" s="6">
        <f>SUM(F20:F27)</f>
        <v>1323</v>
      </c>
      <c r="G28" s="7">
        <f>+(E28-F28)*100/F28</f>
        <v>24.943310657596371</v>
      </c>
      <c r="H28" s="6">
        <f>SUM(H20:H27)</f>
        <v>2699</v>
      </c>
      <c r="I28" s="6">
        <f>SUM(I20:I27)</f>
        <v>2248</v>
      </c>
      <c r="J28" s="7">
        <f>+(H28-I28)*100/I28</f>
        <v>20.062277580071175</v>
      </c>
    </row>
    <row r="29" spans="1:10" ht="14" x14ac:dyDescent="0.15">
      <c r="A29" s="16" t="s">
        <v>27</v>
      </c>
      <c r="B29" s="14">
        <f>+B7+B13+B19+B28</f>
        <v>700</v>
      </c>
      <c r="C29" s="14">
        <f>+C7+C13+C19+C28</f>
        <v>718</v>
      </c>
      <c r="D29" s="15">
        <f>+(B29-C29)*100/C29</f>
        <v>-2.5069637883008355</v>
      </c>
      <c r="E29" s="14">
        <f t="shared" ref="E29:I29" si="4">+E7+E13+E19+E28</f>
        <v>6840</v>
      </c>
      <c r="F29" s="14">
        <f t="shared" si="4"/>
        <v>5816</v>
      </c>
      <c r="G29" s="15">
        <f>+(E29-F29)*100/F29</f>
        <v>17.606602475928472</v>
      </c>
      <c r="H29" s="14">
        <f t="shared" si="4"/>
        <v>10950</v>
      </c>
      <c r="I29" s="14">
        <f t="shared" si="4"/>
        <v>9990</v>
      </c>
      <c r="J29" s="15">
        <f>+(H29-I29)*100/I29</f>
        <v>9.6096096096096097</v>
      </c>
    </row>
    <row r="30" spans="1:10" x14ac:dyDescent="0.15">
      <c r="A30" s="13" t="s">
        <v>31</v>
      </c>
      <c r="B30" s="13">
        <f>+B29-B7</f>
        <v>624</v>
      </c>
      <c r="C30" s="13">
        <f>+C29-C7</f>
        <v>637</v>
      </c>
      <c r="D30" s="12">
        <f>+(B30-C30)*100/C30</f>
        <v>-2.0408163265306123</v>
      </c>
      <c r="E30" s="13">
        <f t="shared" ref="E30:I30" si="5">+E29-E7</f>
        <v>6047</v>
      </c>
      <c r="F30" s="13">
        <f t="shared" si="5"/>
        <v>5074</v>
      </c>
      <c r="G30" s="12">
        <f>+(E30-F30)*100/F30</f>
        <v>19.17619235317304</v>
      </c>
      <c r="H30" s="13">
        <f t="shared" si="5"/>
        <v>9618</v>
      </c>
      <c r="I30" s="13">
        <f t="shared" si="5"/>
        <v>8719</v>
      </c>
      <c r="J30" s="12">
        <f>+(H30-I30)*100/I30</f>
        <v>10.310815460488588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1496-0321-F740-8155-39E956F19026}">
  <dimension ref="A2:J30"/>
  <sheetViews>
    <sheetView zoomScale="130" zoomScaleNormal="130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62</v>
      </c>
      <c r="C4" s="2">
        <f>+'Julio 2023'!B4</f>
        <v>37</v>
      </c>
      <c r="D4" s="18">
        <f>+(B4-C4)*100/C4</f>
        <v>67.567567567567565</v>
      </c>
      <c r="E4" s="2">
        <f>+B4+'Junio 2024'!E4</f>
        <v>448</v>
      </c>
      <c r="F4" s="2">
        <f>+C4+'Junio 2024'!F4</f>
        <v>335</v>
      </c>
      <c r="G4" s="18">
        <f t="shared" ref="G4:G27" si="0">+(E4-F4)*100/F4</f>
        <v>33.731343283582092</v>
      </c>
      <c r="H4" s="2">
        <f>+B4-C4+'Junio 2024'!H4</f>
        <v>728</v>
      </c>
      <c r="I4" s="22">
        <f>+'Julio 2023'!H4</f>
        <v>583</v>
      </c>
      <c r="J4" s="18">
        <f t="shared" ref="J4:J27" si="1">+(H4-I4)*100/I4</f>
        <v>24.871355060034304</v>
      </c>
    </row>
    <row r="5" spans="1:10" ht="13" x14ac:dyDescent="0.15">
      <c r="A5" s="1" t="s">
        <v>5</v>
      </c>
      <c r="B5" s="2">
        <v>2</v>
      </c>
      <c r="C5" s="2">
        <f>+'Julio 2023'!B5</f>
        <v>5</v>
      </c>
      <c r="D5" s="18">
        <f t="shared" ref="D5:D6" si="2">+(B5-C5)*100/C5</f>
        <v>-60</v>
      </c>
      <c r="E5" s="2">
        <f>+B5+'Junio 2024'!E5</f>
        <v>76</v>
      </c>
      <c r="F5" s="2">
        <f>+C5+'Junio 2024'!F5</f>
        <v>83</v>
      </c>
      <c r="G5" s="18">
        <f t="shared" si="0"/>
        <v>-8.4337349397590362</v>
      </c>
      <c r="H5" s="2">
        <f>+B5-C5+'Junio 2024'!H5</f>
        <v>111</v>
      </c>
      <c r="I5" s="22">
        <f>+'Julio 2023'!H5</f>
        <v>123</v>
      </c>
      <c r="J5" s="18">
        <f t="shared" si="1"/>
        <v>-9.7560975609756095</v>
      </c>
    </row>
    <row r="6" spans="1:10" ht="13" x14ac:dyDescent="0.15">
      <c r="A6" s="1" t="s">
        <v>6</v>
      </c>
      <c r="B6" s="2">
        <v>11</v>
      </c>
      <c r="C6" s="2">
        <f>+'Julio 2023'!B6</f>
        <v>16</v>
      </c>
      <c r="D6" s="18">
        <f t="shared" si="2"/>
        <v>-31.25</v>
      </c>
      <c r="E6" s="2">
        <f>+B6+'Junio 2024'!E6</f>
        <v>74</v>
      </c>
      <c r="F6" s="2">
        <f>+C6+'Junio 2024'!F6</f>
        <v>119</v>
      </c>
      <c r="G6" s="18">
        <f t="shared" si="0"/>
        <v>-37.815126050420169</v>
      </c>
      <c r="H6" s="2">
        <f>+B6-C6+'Junio 2024'!H6</f>
        <v>115</v>
      </c>
      <c r="I6" s="22">
        <f>+'Julio 2023'!H6</f>
        <v>212</v>
      </c>
      <c r="J6" s="18">
        <f t="shared" si="1"/>
        <v>-45.754716981132077</v>
      </c>
    </row>
    <row r="7" spans="1:10" x14ac:dyDescent="0.15">
      <c r="A7" s="8" t="s">
        <v>1</v>
      </c>
      <c r="B7" s="6">
        <f>SUM(B4:B6)</f>
        <v>75</v>
      </c>
      <c r="C7" s="6">
        <f>SUM(C4:C6)</f>
        <v>58</v>
      </c>
      <c r="D7" s="7">
        <f>+(B7-C7)*100/C7</f>
        <v>29.310344827586206</v>
      </c>
      <c r="E7" s="6">
        <f>SUM(E4:E6)</f>
        <v>598</v>
      </c>
      <c r="F7" s="6">
        <f>SUM(F4:F6)</f>
        <v>537</v>
      </c>
      <c r="G7" s="7">
        <f t="shared" si="0"/>
        <v>11.359404096834265</v>
      </c>
      <c r="H7" s="6">
        <f>SUM(H4:H6)</f>
        <v>954</v>
      </c>
      <c r="I7" s="6">
        <f>SUM(I4:I6)</f>
        <v>918</v>
      </c>
      <c r="J7" s="7">
        <f t="shared" si="1"/>
        <v>3.9215686274509802</v>
      </c>
    </row>
    <row r="8" spans="1:10" ht="13" x14ac:dyDescent="0.15">
      <c r="A8" s="1" t="s">
        <v>7</v>
      </c>
      <c r="B8" s="2">
        <v>19</v>
      </c>
      <c r="C8" s="2">
        <f>+'Julio 2023'!B8</f>
        <v>22</v>
      </c>
      <c r="D8" s="18">
        <f t="shared" ref="D8:D27" si="3">+(B8-C8)*100/C8</f>
        <v>-13.636363636363637</v>
      </c>
      <c r="E8" s="2">
        <f>+B8+'Junio 2024'!E8</f>
        <v>116</v>
      </c>
      <c r="F8" s="2">
        <f>+C8+'Junio 2024'!F8</f>
        <v>107</v>
      </c>
      <c r="G8" s="18">
        <f t="shared" si="0"/>
        <v>8.4112149532710276</v>
      </c>
      <c r="H8" s="2">
        <f>+B8-C8+'Junio 2024'!H8</f>
        <v>205</v>
      </c>
      <c r="I8" s="22">
        <f>+'Julio 2023'!H8</f>
        <v>212</v>
      </c>
      <c r="J8" s="18">
        <f t="shared" si="1"/>
        <v>-3.3018867924528301</v>
      </c>
    </row>
    <row r="9" spans="1:10" ht="13" x14ac:dyDescent="0.15">
      <c r="A9" s="1" t="s">
        <v>8</v>
      </c>
      <c r="B9" s="2">
        <v>6</v>
      </c>
      <c r="C9" s="2">
        <f>+'Julio 2023'!B9</f>
        <v>5</v>
      </c>
      <c r="D9" s="18">
        <f t="shared" si="3"/>
        <v>20</v>
      </c>
      <c r="E9" s="2">
        <f>+B9+'Junio 2024'!E9</f>
        <v>43</v>
      </c>
      <c r="F9" s="2">
        <f>+C9+'Junio 2024'!F9</f>
        <v>52</v>
      </c>
      <c r="G9" s="18">
        <f t="shared" si="0"/>
        <v>-17.307692307692307</v>
      </c>
      <c r="H9" s="2">
        <f>+B9-C9+'Junio 2024'!H9</f>
        <v>80</v>
      </c>
      <c r="I9" s="22">
        <f>+'Julio 2023'!H9</f>
        <v>89</v>
      </c>
      <c r="J9" s="18">
        <f t="shared" si="1"/>
        <v>-10.112359550561798</v>
      </c>
    </row>
    <row r="10" spans="1:10" ht="13" x14ac:dyDescent="0.15">
      <c r="A10" s="1" t="s">
        <v>9</v>
      </c>
      <c r="B10" s="2">
        <v>45</v>
      </c>
      <c r="C10" s="2">
        <f>+'Julio 2023'!B10</f>
        <v>40</v>
      </c>
      <c r="D10" s="18">
        <f t="shared" si="3"/>
        <v>12.5</v>
      </c>
      <c r="E10" s="2">
        <f>+B10+'Junio 2024'!E10</f>
        <v>318</v>
      </c>
      <c r="F10" s="2">
        <f>+C10+'Junio 2024'!F10</f>
        <v>306</v>
      </c>
      <c r="G10" s="18">
        <f t="shared" si="0"/>
        <v>3.9215686274509802</v>
      </c>
      <c r="H10" s="2">
        <f>+B10-C10+'Junio 2024'!H10</f>
        <v>510</v>
      </c>
      <c r="I10" s="22">
        <f>+'Julio 2023'!H10</f>
        <v>573</v>
      </c>
      <c r="J10" s="18">
        <f t="shared" si="1"/>
        <v>-10.99476439790576</v>
      </c>
    </row>
    <row r="11" spans="1:10" ht="13" x14ac:dyDescent="0.15">
      <c r="A11" s="1" t="s">
        <v>10</v>
      </c>
      <c r="B11" s="2">
        <v>7</v>
      </c>
      <c r="C11" s="2">
        <f>+'Julio 2023'!B11</f>
        <v>15</v>
      </c>
      <c r="D11" s="18">
        <f t="shared" si="3"/>
        <v>-53.333333333333336</v>
      </c>
      <c r="E11" s="2">
        <f>+B11+'Junio 2024'!E11</f>
        <v>58</v>
      </c>
      <c r="F11" s="2">
        <f>+C11+'Junio 2024'!F11</f>
        <v>112</v>
      </c>
      <c r="G11" s="18">
        <f t="shared" si="0"/>
        <v>-48.214285714285715</v>
      </c>
      <c r="H11" s="2">
        <f>+B11-C11+'Junio 2024'!H11</f>
        <v>111</v>
      </c>
      <c r="I11" s="22">
        <f>+'Julio 2023'!H11</f>
        <v>240</v>
      </c>
      <c r="J11" s="18">
        <f t="shared" si="1"/>
        <v>-53.75</v>
      </c>
    </row>
    <row r="12" spans="1:10" ht="13" x14ac:dyDescent="0.15">
      <c r="A12" s="1" t="s">
        <v>11</v>
      </c>
      <c r="B12" s="2">
        <v>45</v>
      </c>
      <c r="C12" s="2">
        <f>+'Julio 2023'!B12</f>
        <v>39</v>
      </c>
      <c r="D12" s="18">
        <f t="shared" si="3"/>
        <v>15.384615384615385</v>
      </c>
      <c r="E12" s="2">
        <f>+B12+'Junio 2024'!E12</f>
        <v>373</v>
      </c>
      <c r="F12" s="2">
        <f>+C12+'Junio 2024'!F12</f>
        <v>322</v>
      </c>
      <c r="G12" s="18">
        <f t="shared" si="0"/>
        <v>15.838509316770187</v>
      </c>
      <c r="H12" s="2">
        <f>+B12-C12+'Junio 2024'!H12</f>
        <v>655</v>
      </c>
      <c r="I12" s="22">
        <f>+'Julio 2023'!H12</f>
        <v>808</v>
      </c>
      <c r="J12" s="18">
        <f t="shared" si="1"/>
        <v>-18.935643564356436</v>
      </c>
    </row>
    <row r="13" spans="1:10" x14ac:dyDescent="0.15">
      <c r="A13" s="8" t="s">
        <v>2</v>
      </c>
      <c r="B13" s="6">
        <f>SUM(B8:B12)</f>
        <v>122</v>
      </c>
      <c r="C13" s="6">
        <f>SUM(C8:C12)</f>
        <v>121</v>
      </c>
      <c r="D13" s="7">
        <f t="shared" si="3"/>
        <v>0.82644628099173556</v>
      </c>
      <c r="E13" s="6">
        <f>SUM(E8:E12)</f>
        <v>908</v>
      </c>
      <c r="F13" s="6">
        <f>SUM(F8:F12)</f>
        <v>899</v>
      </c>
      <c r="G13" s="7">
        <f t="shared" si="0"/>
        <v>1.0011123470522802</v>
      </c>
      <c r="H13" s="6">
        <f>SUM(H8:H12)</f>
        <v>1561</v>
      </c>
      <c r="I13" s="6">
        <f>SUM(I8:I12)</f>
        <v>1922</v>
      </c>
      <c r="J13" s="7">
        <f t="shared" si="1"/>
        <v>-18.782518210197711</v>
      </c>
    </row>
    <row r="14" spans="1:10" ht="13" x14ac:dyDescent="0.15">
      <c r="A14" s="1" t="s">
        <v>12</v>
      </c>
      <c r="B14" s="2">
        <v>60</v>
      </c>
      <c r="C14" s="2">
        <f>+'Julio 2023'!B14</f>
        <v>57</v>
      </c>
      <c r="D14" s="18">
        <f t="shared" si="3"/>
        <v>5.2631578947368425</v>
      </c>
      <c r="E14" s="2">
        <f>+B14+'Junio 2024'!E14</f>
        <v>467</v>
      </c>
      <c r="F14" s="2">
        <f>+C14+'Junio 2024'!F14</f>
        <v>437</v>
      </c>
      <c r="G14" s="18">
        <f t="shared" si="0"/>
        <v>6.8649885583524028</v>
      </c>
      <c r="H14" s="2">
        <f>+B14-C14+'Junio 2024'!H14</f>
        <v>818</v>
      </c>
      <c r="I14" s="22">
        <f>+'Julio 2023'!H14</f>
        <v>912</v>
      </c>
      <c r="J14" s="18">
        <f t="shared" si="1"/>
        <v>-10.307017543859649</v>
      </c>
    </row>
    <row r="15" spans="1:10" ht="13" x14ac:dyDescent="0.15">
      <c r="A15" s="1" t="s">
        <v>13</v>
      </c>
      <c r="B15" s="2">
        <v>71</v>
      </c>
      <c r="C15" s="2">
        <f>+'Julio 2023'!B15</f>
        <v>90</v>
      </c>
      <c r="D15" s="18">
        <f t="shared" si="3"/>
        <v>-21.111111111111111</v>
      </c>
      <c r="E15" s="2">
        <f>+B15+'Junio 2024'!E15</f>
        <v>507</v>
      </c>
      <c r="F15" s="2">
        <f>+C15+'Junio 2024'!F15</f>
        <v>489</v>
      </c>
      <c r="G15" s="18">
        <f t="shared" si="0"/>
        <v>3.6809815950920246</v>
      </c>
      <c r="H15" s="2">
        <f>+B15-C15+'Junio 2024'!H15</f>
        <v>882</v>
      </c>
      <c r="I15" s="22">
        <f>+'Julio 2023'!H15</f>
        <v>947</v>
      </c>
      <c r="J15" s="18">
        <f t="shared" si="1"/>
        <v>-6.8637803590285111</v>
      </c>
    </row>
    <row r="16" spans="1:10" ht="13" x14ac:dyDescent="0.15">
      <c r="A16" s="1" t="s">
        <v>14</v>
      </c>
      <c r="B16" s="2">
        <v>27</v>
      </c>
      <c r="C16" s="2">
        <f>+'Julio 2023'!B16</f>
        <v>22</v>
      </c>
      <c r="D16" s="18">
        <f t="shared" si="3"/>
        <v>22.727272727272727</v>
      </c>
      <c r="E16" s="2">
        <f>+B16+'Junio 2024'!E16</f>
        <v>167</v>
      </c>
      <c r="F16" s="2">
        <f>+C16+'Junio 2024'!F16</f>
        <v>153</v>
      </c>
      <c r="G16" s="18">
        <f t="shared" si="0"/>
        <v>9.1503267973856204</v>
      </c>
      <c r="H16" s="2">
        <f>+B16-C16+'Junio 2024'!H16</f>
        <v>296</v>
      </c>
      <c r="I16" s="22">
        <f>+'Julio 2023'!H16</f>
        <v>372</v>
      </c>
      <c r="J16" s="18">
        <f t="shared" si="1"/>
        <v>-20.43010752688172</v>
      </c>
    </row>
    <row r="17" spans="1:10" ht="13" x14ac:dyDescent="0.15">
      <c r="A17" s="1" t="s">
        <v>15</v>
      </c>
      <c r="B17" s="2">
        <v>39</v>
      </c>
      <c r="C17" s="2">
        <f>+'Julio 2023'!B17</f>
        <v>26</v>
      </c>
      <c r="D17" s="18">
        <f t="shared" si="3"/>
        <v>50</v>
      </c>
      <c r="E17" s="2">
        <f>+B17+'Junio 2024'!E17</f>
        <v>242</v>
      </c>
      <c r="F17" s="2">
        <f>+C17+'Junio 2024'!F17</f>
        <v>221</v>
      </c>
      <c r="G17" s="18">
        <f t="shared" si="0"/>
        <v>9.502262443438914</v>
      </c>
      <c r="H17" s="2">
        <f>+B17-C17+'Junio 2024'!H17</f>
        <v>444</v>
      </c>
      <c r="I17" s="22">
        <f>+'Julio 2023'!H17</f>
        <v>472</v>
      </c>
      <c r="J17" s="18">
        <f t="shared" si="1"/>
        <v>-5.9322033898305087</v>
      </c>
    </row>
    <row r="18" spans="1:10" ht="13" x14ac:dyDescent="0.15">
      <c r="A18" s="1" t="s">
        <v>29</v>
      </c>
      <c r="B18" s="2">
        <v>29</v>
      </c>
      <c r="C18" s="2">
        <f>+'Julio 2023'!B18</f>
        <v>32</v>
      </c>
      <c r="D18" s="18">
        <f t="shared" si="3"/>
        <v>-9.375</v>
      </c>
      <c r="E18" s="2">
        <f>+B18+'Junio 2024'!E18</f>
        <v>198</v>
      </c>
      <c r="F18" s="2">
        <f>+C18+'Junio 2024'!F18</f>
        <v>188</v>
      </c>
      <c r="G18" s="18">
        <f t="shared" si="0"/>
        <v>5.3191489361702127</v>
      </c>
      <c r="H18" s="2">
        <f>+B18-C18+'Junio 2024'!H18</f>
        <v>359</v>
      </c>
      <c r="I18" s="22">
        <f>+'Julio 2023'!H18</f>
        <v>384</v>
      </c>
      <c r="J18" s="18">
        <f t="shared" si="1"/>
        <v>-6.510416666666667</v>
      </c>
    </row>
    <row r="19" spans="1:10" x14ac:dyDescent="0.15">
      <c r="A19" s="8" t="s">
        <v>3</v>
      </c>
      <c r="B19" s="6">
        <f>SUM(B14:B18)</f>
        <v>226</v>
      </c>
      <c r="C19" s="6">
        <f>SUM(C14:C18)</f>
        <v>227</v>
      </c>
      <c r="D19" s="7">
        <f t="shared" si="3"/>
        <v>-0.44052863436123346</v>
      </c>
      <c r="E19" s="6">
        <f>SUM(E14:E18)</f>
        <v>1581</v>
      </c>
      <c r="F19" s="6">
        <f>SUM(F14:F18)</f>
        <v>1488</v>
      </c>
      <c r="G19" s="7">
        <f t="shared" si="0"/>
        <v>6.25</v>
      </c>
      <c r="H19" s="6">
        <f>SUM(H14:H18)</f>
        <v>2799</v>
      </c>
      <c r="I19" s="6">
        <f>SUM(I14:I18)</f>
        <v>3087</v>
      </c>
      <c r="J19" s="7">
        <f t="shared" si="1"/>
        <v>-9.3294460641399422</v>
      </c>
    </row>
    <row r="20" spans="1:10" ht="13" x14ac:dyDescent="0.15">
      <c r="A20" s="1" t="s">
        <v>16</v>
      </c>
      <c r="B20" s="2">
        <v>21</v>
      </c>
      <c r="C20" s="2">
        <f>+'Julio 2023'!B20</f>
        <v>20</v>
      </c>
      <c r="D20" s="18">
        <f t="shared" si="3"/>
        <v>5</v>
      </c>
      <c r="E20" s="2">
        <f>+B20+'Junio 2024'!E20</f>
        <v>152</v>
      </c>
      <c r="F20" s="2">
        <f>+C20+'Junio 2024'!F20</f>
        <v>175</v>
      </c>
      <c r="G20" s="18">
        <f t="shared" si="0"/>
        <v>-13.142857142857142</v>
      </c>
      <c r="H20" s="2">
        <f>+B20-C20+'Junio 2024'!H20</f>
        <v>300</v>
      </c>
      <c r="I20" s="22">
        <f>+'Julio 2023'!H20</f>
        <v>335</v>
      </c>
      <c r="J20" s="18">
        <f t="shared" si="1"/>
        <v>-10.447761194029852</v>
      </c>
    </row>
    <row r="21" spans="1:10" ht="13" x14ac:dyDescent="0.15">
      <c r="A21" s="1" t="s">
        <v>17</v>
      </c>
      <c r="B21" s="2">
        <v>18</v>
      </c>
      <c r="C21" s="2">
        <f>+'Julio 2023'!B21</f>
        <v>12</v>
      </c>
      <c r="D21" s="18">
        <f t="shared" si="3"/>
        <v>50</v>
      </c>
      <c r="E21" s="2">
        <f>+B21+'Junio 2024'!E21</f>
        <v>122</v>
      </c>
      <c r="F21" s="2">
        <f>+C21+'Junio 2024'!F21</f>
        <v>85</v>
      </c>
      <c r="G21" s="18">
        <f t="shared" si="0"/>
        <v>43.529411764705884</v>
      </c>
      <c r="H21" s="2">
        <f>+B21-C21+'Junio 2024'!H21</f>
        <v>235</v>
      </c>
      <c r="I21" s="22">
        <f>+'Julio 2023'!H21</f>
        <v>181</v>
      </c>
      <c r="J21" s="18">
        <f t="shared" si="1"/>
        <v>29.834254143646408</v>
      </c>
    </row>
    <row r="22" spans="1:10" ht="13" x14ac:dyDescent="0.15">
      <c r="A22" s="1" t="s">
        <v>19</v>
      </c>
      <c r="B22" s="2">
        <v>29</v>
      </c>
      <c r="C22" s="2">
        <f>+'Julio 2023'!B22</f>
        <v>23</v>
      </c>
      <c r="D22" s="18">
        <f t="shared" si="3"/>
        <v>26.086956521739129</v>
      </c>
      <c r="E22" s="2">
        <f>+B22+'Junio 2024'!E22</f>
        <v>183</v>
      </c>
      <c r="F22" s="2">
        <f>+C22+'Junio 2024'!F22</f>
        <v>176</v>
      </c>
      <c r="G22" s="18">
        <f t="shared" si="0"/>
        <v>3.9772727272727271</v>
      </c>
      <c r="H22" s="2">
        <f>+B22-C22+'Junio 2024'!H22</f>
        <v>338</v>
      </c>
      <c r="I22" s="22">
        <f>+'Julio 2023'!H22</f>
        <v>365</v>
      </c>
      <c r="J22" s="18">
        <f t="shared" si="1"/>
        <v>-7.397260273972603</v>
      </c>
    </row>
    <row r="23" spans="1:10" ht="13" x14ac:dyDescent="0.15">
      <c r="A23" s="1" t="s">
        <v>18</v>
      </c>
      <c r="B23" s="2">
        <v>7</v>
      </c>
      <c r="C23" s="2">
        <f>+'Julio 2023'!B23</f>
        <v>4</v>
      </c>
      <c r="D23" s="18">
        <f t="shared" si="3"/>
        <v>75</v>
      </c>
      <c r="E23" s="2">
        <f>+B23+'Junio 2024'!E23</f>
        <v>61</v>
      </c>
      <c r="F23" s="2">
        <f>+C23+'Junio 2024'!F23</f>
        <v>49</v>
      </c>
      <c r="G23" s="18">
        <f t="shared" si="0"/>
        <v>24.489795918367346</v>
      </c>
      <c r="H23" s="2">
        <f>+B23-C23+'Junio 2024'!H23</f>
        <v>108</v>
      </c>
      <c r="I23" s="22">
        <f>+'Julio 2023'!H23</f>
        <v>94</v>
      </c>
      <c r="J23" s="18">
        <f t="shared" si="1"/>
        <v>14.893617021276595</v>
      </c>
    </row>
    <row r="24" spans="1:10" ht="13" x14ac:dyDescent="0.15">
      <c r="A24" s="1" t="s">
        <v>20</v>
      </c>
      <c r="B24" s="2">
        <v>10</v>
      </c>
      <c r="C24" s="2">
        <f>+'Julio 2023'!B24</f>
        <v>8</v>
      </c>
      <c r="D24" s="18">
        <f t="shared" si="3"/>
        <v>25</v>
      </c>
      <c r="E24" s="2">
        <f>+B24+'Junio 2024'!E24</f>
        <v>103</v>
      </c>
      <c r="F24" s="2">
        <f>+C24+'Junio 2024'!F24</f>
        <v>105</v>
      </c>
      <c r="G24" s="18">
        <f t="shared" si="0"/>
        <v>-1.9047619047619047</v>
      </c>
      <c r="H24" s="2">
        <f>+B24-C24+'Junio 2024'!H24</f>
        <v>178</v>
      </c>
      <c r="I24" s="22">
        <f>+'Julio 2023'!H24</f>
        <v>235</v>
      </c>
      <c r="J24" s="18">
        <f t="shared" si="1"/>
        <v>-24.25531914893617</v>
      </c>
    </row>
    <row r="25" spans="1:10" ht="13" x14ac:dyDescent="0.15">
      <c r="A25" s="1" t="s">
        <v>22</v>
      </c>
      <c r="B25" s="2">
        <v>68</v>
      </c>
      <c r="C25" s="2">
        <f>+'Julio 2023'!B25</f>
        <v>58</v>
      </c>
      <c r="D25" s="18">
        <f t="shared" si="3"/>
        <v>17.241379310344829</v>
      </c>
      <c r="E25" s="2">
        <f>+B25+'Junio 2024'!E25</f>
        <v>463</v>
      </c>
      <c r="F25" s="2">
        <f>+C25+'Junio 2024'!F25</f>
        <v>398</v>
      </c>
      <c r="G25" s="18">
        <f t="shared" si="0"/>
        <v>16.331658291457288</v>
      </c>
      <c r="H25" s="2">
        <f>+B25-C25+'Junio 2024'!H25</f>
        <v>813</v>
      </c>
      <c r="I25" s="22">
        <f>+'Julio 2023'!H25</f>
        <v>807</v>
      </c>
      <c r="J25" s="18">
        <f t="shared" si="1"/>
        <v>0.74349442379182151</v>
      </c>
    </row>
    <row r="26" spans="1:10" ht="13" x14ac:dyDescent="0.15">
      <c r="A26" s="1" t="s">
        <v>21</v>
      </c>
      <c r="B26" s="2">
        <v>46</v>
      </c>
      <c r="C26" s="2">
        <f>+'Julio 2023'!B26</f>
        <v>28</v>
      </c>
      <c r="D26" s="18">
        <f t="shared" si="3"/>
        <v>64.285714285714292</v>
      </c>
      <c r="E26" s="2">
        <f>+B26+'Junio 2024'!E26</f>
        <v>273</v>
      </c>
      <c r="F26" s="2">
        <f>+C26+'Junio 2024'!F26</f>
        <v>202</v>
      </c>
      <c r="G26" s="18">
        <f t="shared" si="0"/>
        <v>35.148514851485146</v>
      </c>
      <c r="H26" s="2">
        <f>+B26-C26+'Junio 2024'!H26</f>
        <v>522</v>
      </c>
      <c r="I26" s="22">
        <f>+'Julio 2023'!H26</f>
        <v>357</v>
      </c>
      <c r="J26" s="18">
        <f t="shared" si="1"/>
        <v>46.218487394957982</v>
      </c>
    </row>
    <row r="27" spans="1:10" ht="13" x14ac:dyDescent="0.15">
      <c r="A27" s="1" t="s">
        <v>28</v>
      </c>
      <c r="B27" s="2">
        <v>30</v>
      </c>
      <c r="C27" s="2">
        <f>+'Julio 2023'!B27</f>
        <v>16</v>
      </c>
      <c r="D27" s="18">
        <f t="shared" si="3"/>
        <v>87.5</v>
      </c>
      <c r="E27" s="2">
        <f>+B27+'Junio 2024'!E27</f>
        <v>185</v>
      </c>
      <c r="F27" s="2">
        <f>+C27+'Junio 2024'!F27</f>
        <v>88</v>
      </c>
      <c r="G27" s="18">
        <f t="shared" si="0"/>
        <v>110.22727272727273</v>
      </c>
      <c r="H27" s="2">
        <f>+B27-C27+'Junio 2024'!H27</f>
        <v>335</v>
      </c>
      <c r="I27" s="22">
        <f>+'Julio 2023'!H27</f>
        <v>195</v>
      </c>
      <c r="J27" s="18">
        <f t="shared" si="1"/>
        <v>71.794871794871796</v>
      </c>
    </row>
    <row r="28" spans="1:10" x14ac:dyDescent="0.15">
      <c r="A28" s="8" t="s">
        <v>30</v>
      </c>
      <c r="B28" s="6">
        <f>SUM(B20:B27)</f>
        <v>229</v>
      </c>
      <c r="C28" s="6">
        <f>SUM(C20:C27)</f>
        <v>169</v>
      </c>
      <c r="D28" s="7">
        <f>+(B28-C28)*100/C28</f>
        <v>35.502958579881657</v>
      </c>
      <c r="E28" s="6">
        <f>SUM(E20:E27)</f>
        <v>1542</v>
      </c>
      <c r="F28" s="6">
        <f>SUM(F20:F27)</f>
        <v>1278</v>
      </c>
      <c r="G28" s="7">
        <f>+(E28-F28)*100/F28</f>
        <v>20.657276995305164</v>
      </c>
      <c r="H28" s="6">
        <f>SUM(H20:H27)</f>
        <v>2829</v>
      </c>
      <c r="I28" s="6">
        <f>SUM(I20:I27)</f>
        <v>2569</v>
      </c>
      <c r="J28" s="7">
        <f>+(H28-I28)*100/I28</f>
        <v>10.120669521214481</v>
      </c>
    </row>
    <row r="29" spans="1:10" ht="14" x14ac:dyDescent="0.15">
      <c r="A29" s="16" t="s">
        <v>27</v>
      </c>
      <c r="B29" s="14">
        <f>+B7+B13+B19+B28</f>
        <v>652</v>
      </c>
      <c r="C29" s="14">
        <f>+C7+C13+C19+C28</f>
        <v>575</v>
      </c>
      <c r="D29" s="15">
        <f>+(B29-C29)*100/C29</f>
        <v>13.391304347826088</v>
      </c>
      <c r="E29" s="14">
        <f t="shared" ref="E29:I29" si="4">+E7+E13+E19+E28</f>
        <v>4629</v>
      </c>
      <c r="F29" s="14">
        <f t="shared" si="4"/>
        <v>4202</v>
      </c>
      <c r="G29" s="15">
        <f>+(E29-F29)*100/F29</f>
        <v>10.161827701094717</v>
      </c>
      <c r="H29" s="14">
        <f t="shared" si="4"/>
        <v>8143</v>
      </c>
      <c r="I29" s="14">
        <f t="shared" si="4"/>
        <v>8496</v>
      </c>
      <c r="J29" s="15">
        <f>+(H29-I29)*100/I29</f>
        <v>-4.1548964218455744</v>
      </c>
    </row>
    <row r="30" spans="1:10" x14ac:dyDescent="0.15">
      <c r="A30" s="13" t="s">
        <v>31</v>
      </c>
      <c r="B30" s="13">
        <f>+B29-B7</f>
        <v>577</v>
      </c>
      <c r="C30" s="13">
        <f>+C29-C7</f>
        <v>517</v>
      </c>
      <c r="D30" s="12">
        <f>+(B30-C30)*100/C30</f>
        <v>11.605415860735009</v>
      </c>
      <c r="E30" s="13">
        <f t="shared" ref="E30:I30" si="5">+E29-E7</f>
        <v>4031</v>
      </c>
      <c r="F30" s="13">
        <f t="shared" si="5"/>
        <v>3665</v>
      </c>
      <c r="G30" s="12">
        <f>+(E30-F30)*100/F30</f>
        <v>9.9863574351978173</v>
      </c>
      <c r="H30" s="13">
        <f t="shared" si="5"/>
        <v>7189</v>
      </c>
      <c r="I30" s="13">
        <f t="shared" si="5"/>
        <v>7578</v>
      </c>
      <c r="J30" s="12">
        <f>+(H30-I30)*100/I30</f>
        <v>-5.1332805489575088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CED8-03EA-3C4B-9B0D-C2E85B61A8AF}">
  <dimension ref="A2:J30"/>
  <sheetViews>
    <sheetView zoomScale="130" zoomScaleNormal="130" zoomScalePageLayoutView="138" workbookViewId="0">
      <selection activeCell="I47" sqref="I4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40</v>
      </c>
      <c r="C4" s="2">
        <f>+'Julio 2020'!B4</f>
        <v>33</v>
      </c>
      <c r="D4" s="18">
        <f>+(B4-C4)*100/C4</f>
        <v>21.212121212121211</v>
      </c>
      <c r="E4" s="2">
        <f>+B4+'Junio 2021'!E4</f>
        <v>266</v>
      </c>
      <c r="F4" s="2">
        <f>+C4+'Junio 2021'!F4</f>
        <v>197</v>
      </c>
      <c r="G4" s="18">
        <f t="shared" ref="G4:G27" si="0">+(E4-F4)*100/F4</f>
        <v>35.025380710659896</v>
      </c>
      <c r="H4" s="2">
        <f>+B4-C4+'Junio 2021'!H4</f>
        <v>486</v>
      </c>
      <c r="I4" s="22">
        <f>+'Julio 2020'!H4</f>
        <v>472</v>
      </c>
      <c r="J4" s="18">
        <f t="shared" ref="J4:J27" si="1">+(H4-I4)*100/I4</f>
        <v>2.9661016949152543</v>
      </c>
    </row>
    <row r="5" spans="1:10" ht="13" x14ac:dyDescent="0.15">
      <c r="A5" s="1" t="s">
        <v>5</v>
      </c>
      <c r="B5" s="2">
        <v>18</v>
      </c>
      <c r="C5" s="2">
        <f>+'Julio 2020'!B5</f>
        <v>39</v>
      </c>
      <c r="D5" s="18">
        <f t="shared" ref="D5:D6" si="2">+(B5-C5)*100/C5</f>
        <v>-53.846153846153847</v>
      </c>
      <c r="E5" s="2">
        <f>+B5+'Junio 2021'!E5</f>
        <v>154</v>
      </c>
      <c r="F5" s="2">
        <f>+C5+'Junio 2021'!F5</f>
        <v>158</v>
      </c>
      <c r="G5" s="18">
        <f t="shared" si="0"/>
        <v>-2.5316455696202533</v>
      </c>
      <c r="H5" s="2">
        <f>+B5-C5+'Junio 2021'!H5</f>
        <v>285</v>
      </c>
      <c r="I5" s="22">
        <f>+'Julio 2020'!H5</f>
        <v>257</v>
      </c>
      <c r="J5" s="18">
        <f t="shared" si="1"/>
        <v>10.894941634241246</v>
      </c>
    </row>
    <row r="6" spans="1:10" ht="13" x14ac:dyDescent="0.15">
      <c r="A6" s="1" t="s">
        <v>6</v>
      </c>
      <c r="B6" s="2">
        <v>31</v>
      </c>
      <c r="C6" s="2">
        <f>+'Julio 2020'!B6</f>
        <v>52</v>
      </c>
      <c r="D6" s="18">
        <f t="shared" si="2"/>
        <v>-40.384615384615387</v>
      </c>
      <c r="E6" s="2">
        <f>+B6+'Junio 2021'!E6</f>
        <v>297</v>
      </c>
      <c r="F6" s="2">
        <f>+C6+'Junio 2021'!F6</f>
        <v>306</v>
      </c>
      <c r="G6" s="18">
        <f t="shared" si="0"/>
        <v>-2.9411764705882355</v>
      </c>
      <c r="H6" s="2">
        <f>+B6-C6+'Junio 2021'!H6</f>
        <v>566</v>
      </c>
      <c r="I6" s="22">
        <f>+'Julio 2020'!H6</f>
        <v>538</v>
      </c>
      <c r="J6" s="18">
        <f t="shared" si="1"/>
        <v>5.2044609665427508</v>
      </c>
    </row>
    <row r="7" spans="1:10" x14ac:dyDescent="0.15">
      <c r="A7" s="8" t="s">
        <v>1</v>
      </c>
      <c r="B7" s="6">
        <f>SUM(B4:B6)</f>
        <v>89</v>
      </c>
      <c r="C7" s="6">
        <f>SUM(C4:C6)</f>
        <v>124</v>
      </c>
      <c r="D7" s="7">
        <f>+(B7-C7)*100/C7</f>
        <v>-28.225806451612904</v>
      </c>
      <c r="E7" s="6">
        <f>SUM(E4:E6)</f>
        <v>717</v>
      </c>
      <c r="F7" s="6">
        <f>SUM(F4:F6)</f>
        <v>661</v>
      </c>
      <c r="G7" s="7">
        <f t="shared" si="0"/>
        <v>8.472012102874432</v>
      </c>
      <c r="H7" s="6">
        <f>SUM(H4:H6)</f>
        <v>1337</v>
      </c>
      <c r="I7" s="6">
        <f>SUM(I4:I6)</f>
        <v>1267</v>
      </c>
      <c r="J7" s="7">
        <f t="shared" si="1"/>
        <v>5.5248618784530388</v>
      </c>
    </row>
    <row r="8" spans="1:10" ht="13" x14ac:dyDescent="0.15">
      <c r="A8" s="1" t="s">
        <v>7</v>
      </c>
      <c r="B8" s="2">
        <v>11</v>
      </c>
      <c r="C8" s="2">
        <f>+'Julio 2020'!B8</f>
        <v>0</v>
      </c>
      <c r="D8" s="18" t="e">
        <f t="shared" ref="D8:D27" si="3">+(B8-C8)*100/C8</f>
        <v>#DIV/0!</v>
      </c>
      <c r="E8" s="2">
        <f>+B8+'Junio 2021'!E8</f>
        <v>37</v>
      </c>
      <c r="F8" s="2">
        <f>+C8+'Junio 2021'!F8</f>
        <v>10</v>
      </c>
      <c r="G8" s="18">
        <f t="shared" si="0"/>
        <v>270</v>
      </c>
      <c r="H8" s="2">
        <f>+B8-C8+'Junio 2021'!H8</f>
        <v>55</v>
      </c>
      <c r="I8" s="22">
        <f>+'Julio 2020'!H8</f>
        <v>26</v>
      </c>
      <c r="J8" s="18">
        <f t="shared" si="1"/>
        <v>111.53846153846153</v>
      </c>
    </row>
    <row r="9" spans="1:10" ht="13" x14ac:dyDescent="0.15">
      <c r="A9" s="1" t="s">
        <v>8</v>
      </c>
      <c r="B9" s="2">
        <v>4</v>
      </c>
      <c r="C9" s="2">
        <f>+'Julio 2020'!B9</f>
        <v>18</v>
      </c>
      <c r="D9" s="18">
        <f t="shared" si="3"/>
        <v>-77.777777777777771</v>
      </c>
      <c r="E9" s="2">
        <f>+B9+'Junio 2021'!E9</f>
        <v>43</v>
      </c>
      <c r="F9" s="2">
        <f>+C9+'Junio 2021'!F9</f>
        <v>43</v>
      </c>
      <c r="G9" s="18">
        <f t="shared" si="0"/>
        <v>0</v>
      </c>
      <c r="H9" s="2">
        <f>+B9-C9+'Junio 2021'!H9</f>
        <v>79</v>
      </c>
      <c r="I9" s="22">
        <f>+'Julio 2020'!H9</f>
        <v>82</v>
      </c>
      <c r="J9" s="18">
        <f t="shared" si="1"/>
        <v>-3.6585365853658538</v>
      </c>
    </row>
    <row r="10" spans="1:10" ht="13" x14ac:dyDescent="0.15">
      <c r="A10" s="1" t="s">
        <v>9</v>
      </c>
      <c r="B10" s="2">
        <v>52</v>
      </c>
      <c r="C10" s="2">
        <f>+'Julio 2020'!B10</f>
        <v>46</v>
      </c>
      <c r="D10" s="18">
        <f t="shared" si="3"/>
        <v>13.043478260869565</v>
      </c>
      <c r="E10" s="2">
        <f>+B10+'Junio 2021'!E10</f>
        <v>332</v>
      </c>
      <c r="F10" s="2">
        <f>+C10+'Junio 2021'!F10</f>
        <v>278</v>
      </c>
      <c r="G10" s="18">
        <f t="shared" si="0"/>
        <v>19.424460431654676</v>
      </c>
      <c r="H10" s="2">
        <f>+B10-C10+'Junio 2021'!H10</f>
        <v>582</v>
      </c>
      <c r="I10" s="22">
        <f>+'Julio 2020'!H10</f>
        <v>483</v>
      </c>
      <c r="J10" s="18">
        <f t="shared" si="1"/>
        <v>20.496894409937887</v>
      </c>
    </row>
    <row r="11" spans="1:10" ht="13" x14ac:dyDescent="0.15">
      <c r="A11" s="1" t="s">
        <v>10</v>
      </c>
      <c r="B11" s="2">
        <v>63</v>
      </c>
      <c r="C11" s="2">
        <f>+'Julio 2020'!B11</f>
        <v>57</v>
      </c>
      <c r="D11" s="18">
        <f t="shared" si="3"/>
        <v>10.526315789473685</v>
      </c>
      <c r="E11" s="2">
        <f>+B11+'Junio 2021'!E11</f>
        <v>401</v>
      </c>
      <c r="F11" s="2">
        <f>+C11+'Junio 2021'!F11</f>
        <v>308</v>
      </c>
      <c r="G11" s="18">
        <f t="shared" si="0"/>
        <v>30.194805194805195</v>
      </c>
      <c r="H11" s="2">
        <f>+B11-C11+'Junio 2021'!H11</f>
        <v>677</v>
      </c>
      <c r="I11" s="22">
        <f>+'Julio 2020'!H11</f>
        <v>590</v>
      </c>
      <c r="J11" s="18">
        <f t="shared" si="1"/>
        <v>14.745762711864407</v>
      </c>
    </row>
    <row r="12" spans="1:10" ht="13" x14ac:dyDescent="0.15">
      <c r="A12" s="1" t="s">
        <v>11</v>
      </c>
      <c r="B12" s="2">
        <v>126</v>
      </c>
      <c r="C12" s="2">
        <f>+'Julio 2020'!B12</f>
        <v>197</v>
      </c>
      <c r="D12" s="18">
        <f t="shared" si="3"/>
        <v>-36.040609137055839</v>
      </c>
      <c r="E12" s="2">
        <f>+B12+'Junio 2021'!E12</f>
        <v>1067</v>
      </c>
      <c r="F12" s="2">
        <f>+C12+'Junio 2021'!F12</f>
        <v>971</v>
      </c>
      <c r="G12" s="18">
        <f t="shared" si="0"/>
        <v>9.8867147270854794</v>
      </c>
      <c r="H12" s="2">
        <f>+B12-C12+'Junio 2021'!H12</f>
        <v>1838</v>
      </c>
      <c r="I12" s="22">
        <f>+'Julio 2020'!H12</f>
        <v>1779</v>
      </c>
      <c r="J12" s="18">
        <f t="shared" si="1"/>
        <v>3.3164699269252389</v>
      </c>
    </row>
    <row r="13" spans="1:10" x14ac:dyDescent="0.15">
      <c r="A13" s="8" t="s">
        <v>2</v>
      </c>
      <c r="B13" s="6">
        <f>SUM(B8:B12)</f>
        <v>256</v>
      </c>
      <c r="C13" s="6">
        <f>SUM(C8:C12)</f>
        <v>318</v>
      </c>
      <c r="D13" s="7">
        <f t="shared" si="3"/>
        <v>-19.49685534591195</v>
      </c>
      <c r="E13" s="6">
        <f>SUM(E8:E12)</f>
        <v>1880</v>
      </c>
      <c r="F13" s="6">
        <f>SUM(F8:F12)</f>
        <v>1610</v>
      </c>
      <c r="G13" s="7">
        <f t="shared" si="0"/>
        <v>16.770186335403725</v>
      </c>
      <c r="H13" s="6">
        <f>SUM(H8:H12)</f>
        <v>3231</v>
      </c>
      <c r="I13" s="6">
        <f>SUM(I8:I12)</f>
        <v>2960</v>
      </c>
      <c r="J13" s="7">
        <f t="shared" si="1"/>
        <v>9.1554054054054053</v>
      </c>
    </row>
    <row r="14" spans="1:10" ht="13" x14ac:dyDescent="0.15">
      <c r="A14" s="1" t="s">
        <v>12</v>
      </c>
      <c r="B14" s="2">
        <v>107</v>
      </c>
      <c r="C14" s="2">
        <f>+'Julio 2020'!B14</f>
        <v>107</v>
      </c>
      <c r="D14" s="18">
        <f t="shared" si="3"/>
        <v>0</v>
      </c>
      <c r="E14" s="2">
        <f>+B14+'Junio 2021'!E14</f>
        <v>806</v>
      </c>
      <c r="F14" s="2">
        <f>+C14+'Junio 2021'!F14</f>
        <v>536</v>
      </c>
      <c r="G14" s="18">
        <f t="shared" si="0"/>
        <v>50.373134328358212</v>
      </c>
      <c r="H14" s="2">
        <f>+B14-C14+'Junio 2021'!H14</f>
        <v>1347</v>
      </c>
      <c r="I14" s="22">
        <f>+'Julio 2020'!H14</f>
        <v>1069</v>
      </c>
      <c r="J14" s="18">
        <f t="shared" si="1"/>
        <v>26.005612722170252</v>
      </c>
    </row>
    <row r="15" spans="1:10" ht="13" x14ac:dyDescent="0.15">
      <c r="A15" s="1" t="s">
        <v>13</v>
      </c>
      <c r="B15" s="2">
        <v>62</v>
      </c>
      <c r="C15" s="2">
        <f>+'Julio 2020'!B15</f>
        <v>91</v>
      </c>
      <c r="D15" s="18">
        <f t="shared" si="3"/>
        <v>-31.868131868131869</v>
      </c>
      <c r="E15" s="2">
        <f>+B15+'Junio 2021'!E15</f>
        <v>544</v>
      </c>
      <c r="F15" s="2">
        <f>+C15+'Junio 2021'!F15</f>
        <v>552</v>
      </c>
      <c r="G15" s="18">
        <f t="shared" si="0"/>
        <v>-1.4492753623188406</v>
      </c>
      <c r="H15" s="2">
        <f>+B15-C15+'Junio 2021'!H15</f>
        <v>1045</v>
      </c>
      <c r="I15" s="22">
        <f>+'Julio 2020'!H15</f>
        <v>1248</v>
      </c>
      <c r="J15" s="18">
        <f t="shared" si="1"/>
        <v>-16.266025641025642</v>
      </c>
    </row>
    <row r="16" spans="1:10" ht="13" x14ac:dyDescent="0.15">
      <c r="A16" s="1" t="s">
        <v>14</v>
      </c>
      <c r="B16" s="2">
        <v>30</v>
      </c>
      <c r="C16" s="2">
        <f>+'Julio 2020'!B16</f>
        <v>56</v>
      </c>
      <c r="D16" s="18">
        <f t="shared" si="3"/>
        <v>-46.428571428571431</v>
      </c>
      <c r="E16" s="2">
        <f>+B16+'Junio 2021'!E16</f>
        <v>218</v>
      </c>
      <c r="F16" s="2">
        <f>+C16+'Junio 2021'!F16</f>
        <v>267</v>
      </c>
      <c r="G16" s="18">
        <f t="shared" si="0"/>
        <v>-18.352059925093634</v>
      </c>
      <c r="H16" s="2">
        <f>+B16-C16+'Junio 2021'!H16</f>
        <v>436</v>
      </c>
      <c r="I16" s="22">
        <f>+'Julio 2020'!H16</f>
        <v>498</v>
      </c>
      <c r="J16" s="18">
        <f t="shared" si="1"/>
        <v>-12.449799196787149</v>
      </c>
    </row>
    <row r="17" spans="1:10" ht="13" x14ac:dyDescent="0.15">
      <c r="A17" s="1" t="s">
        <v>15</v>
      </c>
      <c r="B17" s="2">
        <v>29</v>
      </c>
      <c r="C17" s="2">
        <f>+'Julio 2020'!B17</f>
        <v>22</v>
      </c>
      <c r="D17" s="18">
        <f t="shared" si="3"/>
        <v>31.818181818181817</v>
      </c>
      <c r="E17" s="2">
        <f>+B17+'Junio 2021'!E17</f>
        <v>246</v>
      </c>
      <c r="F17" s="2">
        <f>+C17+'Junio 2021'!F17</f>
        <v>148</v>
      </c>
      <c r="G17" s="18">
        <f t="shared" si="0"/>
        <v>66.21621621621621</v>
      </c>
      <c r="H17" s="2">
        <f>+B17-C17+'Junio 2021'!H17</f>
        <v>425</v>
      </c>
      <c r="I17" s="22">
        <f>+'Julio 2020'!H17</f>
        <v>306</v>
      </c>
      <c r="J17" s="18">
        <f t="shared" si="1"/>
        <v>38.888888888888886</v>
      </c>
    </row>
    <row r="18" spans="1:10" ht="13" x14ac:dyDescent="0.15">
      <c r="A18" s="1" t="s">
        <v>29</v>
      </c>
      <c r="B18" s="2">
        <v>29</v>
      </c>
      <c r="C18" s="2">
        <f>+'Julio 2020'!B18</f>
        <v>27</v>
      </c>
      <c r="D18" s="18">
        <f t="shared" si="3"/>
        <v>7.4074074074074074</v>
      </c>
      <c r="E18" s="2">
        <f>+B18+'Junio 2021'!E18</f>
        <v>261</v>
      </c>
      <c r="F18" s="2">
        <f>+C18+'Junio 2021'!F18</f>
        <v>176</v>
      </c>
      <c r="G18" s="18">
        <f t="shared" si="0"/>
        <v>48.295454545454547</v>
      </c>
      <c r="H18" s="2">
        <f>+B18-C18+'Junio 2021'!H18</f>
        <v>458</v>
      </c>
      <c r="I18" s="22">
        <f>+'Julio 2020'!H18</f>
        <v>367</v>
      </c>
      <c r="J18" s="18">
        <f t="shared" si="1"/>
        <v>24.795640326975477</v>
      </c>
    </row>
    <row r="19" spans="1:10" x14ac:dyDescent="0.15">
      <c r="A19" s="8" t="s">
        <v>3</v>
      </c>
      <c r="B19" s="6">
        <f>SUM(B14:B18)</f>
        <v>257</v>
      </c>
      <c r="C19" s="6">
        <f>SUM(C14:C18)</f>
        <v>303</v>
      </c>
      <c r="D19" s="7">
        <f t="shared" si="3"/>
        <v>-15.181518151815181</v>
      </c>
      <c r="E19" s="6">
        <f>SUM(E14:E18)</f>
        <v>2075</v>
      </c>
      <c r="F19" s="6">
        <f>SUM(F14:F18)</f>
        <v>1679</v>
      </c>
      <c r="G19" s="7">
        <f t="shared" si="0"/>
        <v>23.585467540202501</v>
      </c>
      <c r="H19" s="6">
        <f>SUM(H14:H18)</f>
        <v>3711</v>
      </c>
      <c r="I19" s="6">
        <f>SUM(I14:I18)</f>
        <v>3488</v>
      </c>
      <c r="J19" s="7">
        <f t="shared" si="1"/>
        <v>6.3933486238532113</v>
      </c>
    </row>
    <row r="20" spans="1:10" ht="13" x14ac:dyDescent="0.15">
      <c r="A20" s="1" t="s">
        <v>16</v>
      </c>
      <c r="B20" s="2">
        <v>35</v>
      </c>
      <c r="C20" s="2">
        <f>+'Julio 2020'!B20</f>
        <v>31</v>
      </c>
      <c r="D20" s="18">
        <f t="shared" si="3"/>
        <v>12.903225806451612</v>
      </c>
      <c r="E20" s="2">
        <f>+B20+'Junio 2021'!E20</f>
        <v>238</v>
      </c>
      <c r="F20" s="2">
        <f>+C20+'Junio 2021'!F20</f>
        <v>187</v>
      </c>
      <c r="G20" s="18">
        <f t="shared" si="0"/>
        <v>27.272727272727273</v>
      </c>
      <c r="H20" s="2">
        <f>+B20-C20+'Junio 2021'!H20</f>
        <v>477</v>
      </c>
      <c r="I20" s="22">
        <f>+'Julio 2020'!H20</f>
        <v>390</v>
      </c>
      <c r="J20" s="18">
        <f t="shared" si="1"/>
        <v>22.307692307692307</v>
      </c>
    </row>
    <row r="21" spans="1:10" ht="13" x14ac:dyDescent="0.15">
      <c r="A21" s="1" t="s">
        <v>17</v>
      </c>
      <c r="B21" s="2">
        <v>14</v>
      </c>
      <c r="C21" s="2">
        <f>+'Julio 2020'!B21</f>
        <v>26</v>
      </c>
      <c r="D21" s="18">
        <f t="shared" si="3"/>
        <v>-46.153846153846153</v>
      </c>
      <c r="E21" s="2">
        <f>+B21+'Junio 2021'!E21</f>
        <v>156</v>
      </c>
      <c r="F21" s="2">
        <f>+C21+'Junio 2021'!F21</f>
        <v>126</v>
      </c>
      <c r="G21" s="18">
        <f t="shared" si="0"/>
        <v>23.80952380952381</v>
      </c>
      <c r="H21" s="2">
        <f>+B21-C21+'Junio 2021'!H21</f>
        <v>308</v>
      </c>
      <c r="I21" s="22">
        <f>+'Julio 2020'!H21</f>
        <v>218</v>
      </c>
      <c r="J21" s="18">
        <f t="shared" si="1"/>
        <v>41.284403669724767</v>
      </c>
    </row>
    <row r="22" spans="1:10" ht="13" x14ac:dyDescent="0.15">
      <c r="A22" s="1" t="s">
        <v>19</v>
      </c>
      <c r="B22" s="2">
        <v>27</v>
      </c>
      <c r="C22" s="2">
        <f>+'Julio 2020'!B22</f>
        <v>7</v>
      </c>
      <c r="D22" s="18">
        <f t="shared" si="3"/>
        <v>285.71428571428572</v>
      </c>
      <c r="E22" s="2">
        <f>+B22+'Junio 2021'!E22</f>
        <v>164</v>
      </c>
      <c r="F22" s="2">
        <f>+C22+'Junio 2021'!F22</f>
        <v>76</v>
      </c>
      <c r="G22" s="18">
        <f t="shared" si="0"/>
        <v>115.78947368421052</v>
      </c>
      <c r="H22" s="2">
        <f>+B22-C22+'Junio 2021'!H22</f>
        <v>258</v>
      </c>
      <c r="I22" s="22">
        <f>+'Julio 2020'!H22</f>
        <v>167</v>
      </c>
      <c r="J22" s="18">
        <f t="shared" si="1"/>
        <v>54.491017964071858</v>
      </c>
    </row>
    <row r="23" spans="1:10" ht="13" x14ac:dyDescent="0.15">
      <c r="A23" s="1" t="s">
        <v>18</v>
      </c>
      <c r="B23" s="2">
        <v>12</v>
      </c>
      <c r="C23" s="2">
        <f>+'Julio 2020'!B23</f>
        <v>14</v>
      </c>
      <c r="D23" s="18">
        <f t="shared" si="3"/>
        <v>-14.285714285714286</v>
      </c>
      <c r="E23" s="2">
        <f>+B23+'Junio 2021'!E23</f>
        <v>84</v>
      </c>
      <c r="F23" s="2">
        <f>+C23+'Junio 2021'!F23</f>
        <v>86</v>
      </c>
      <c r="G23" s="18">
        <f t="shared" si="0"/>
        <v>-2.3255813953488373</v>
      </c>
      <c r="H23" s="2">
        <f>+B23-C23+'Junio 2021'!H23</f>
        <v>152</v>
      </c>
      <c r="I23" s="22">
        <f>+'Julio 2020'!H23</f>
        <v>154</v>
      </c>
      <c r="J23" s="18">
        <f t="shared" si="1"/>
        <v>-1.2987012987012987</v>
      </c>
    </row>
    <row r="24" spans="1:10" ht="13" x14ac:dyDescent="0.15">
      <c r="A24" s="1" t="s">
        <v>20</v>
      </c>
      <c r="B24" s="2">
        <v>28</v>
      </c>
      <c r="C24" s="2">
        <f>+'Julio 2020'!B24</f>
        <v>29</v>
      </c>
      <c r="D24" s="18">
        <f t="shared" si="3"/>
        <v>-3.4482758620689653</v>
      </c>
      <c r="E24" s="2">
        <f>+B24+'Junio 2021'!E24</f>
        <v>231</v>
      </c>
      <c r="F24" s="2">
        <f>+C24+'Junio 2021'!F24</f>
        <v>181</v>
      </c>
      <c r="G24" s="18">
        <f t="shared" si="0"/>
        <v>27.624309392265193</v>
      </c>
      <c r="H24" s="2">
        <f>+B24-C24+'Junio 2021'!H24</f>
        <v>399</v>
      </c>
      <c r="I24" s="22">
        <f>+'Julio 2020'!H24</f>
        <v>332</v>
      </c>
      <c r="J24" s="18">
        <f t="shared" si="1"/>
        <v>20.180722891566266</v>
      </c>
    </row>
    <row r="25" spans="1:10" ht="13" x14ac:dyDescent="0.15">
      <c r="A25" s="1" t="s">
        <v>22</v>
      </c>
      <c r="B25" s="2">
        <v>44</v>
      </c>
      <c r="C25" s="2">
        <f>+'Julio 2020'!B25</f>
        <v>44</v>
      </c>
      <c r="D25" s="18">
        <f t="shared" si="3"/>
        <v>0</v>
      </c>
      <c r="E25" s="2">
        <f>+B25+'Junio 2021'!E25</f>
        <v>354</v>
      </c>
      <c r="F25" s="2">
        <f>+C25+'Junio 2021'!F25</f>
        <v>326</v>
      </c>
      <c r="G25" s="18">
        <f t="shared" si="0"/>
        <v>8.5889570552147241</v>
      </c>
      <c r="H25" s="2">
        <f>+B25-C25+'Junio 2021'!H25</f>
        <v>653</v>
      </c>
      <c r="I25" s="22">
        <f>+'Julio 2020'!H25</f>
        <v>622</v>
      </c>
      <c r="J25" s="18">
        <f t="shared" si="1"/>
        <v>4.983922829581994</v>
      </c>
    </row>
    <row r="26" spans="1:10" ht="13" x14ac:dyDescent="0.15">
      <c r="A26" s="1" t="s">
        <v>21</v>
      </c>
      <c r="B26" s="2">
        <v>17</v>
      </c>
      <c r="C26" s="2">
        <f>+'Julio 2020'!B26</f>
        <v>11</v>
      </c>
      <c r="D26" s="18">
        <f t="shared" si="3"/>
        <v>54.545454545454547</v>
      </c>
      <c r="E26" s="2">
        <f>+B26+'Junio 2021'!E26</f>
        <v>126</v>
      </c>
      <c r="F26" s="2">
        <f>+C26+'Junio 2021'!F26</f>
        <v>105</v>
      </c>
      <c r="G26" s="18">
        <f t="shared" si="0"/>
        <v>20</v>
      </c>
      <c r="H26" s="2">
        <f>+B26-C26+'Junio 2021'!H26</f>
        <v>216</v>
      </c>
      <c r="I26" s="22">
        <f>+'Julio 2020'!H26</f>
        <v>180</v>
      </c>
      <c r="J26" s="18">
        <f t="shared" si="1"/>
        <v>20</v>
      </c>
    </row>
    <row r="27" spans="1:10" ht="13" x14ac:dyDescent="0.15">
      <c r="A27" s="1" t="s">
        <v>28</v>
      </c>
      <c r="B27" s="2">
        <v>17</v>
      </c>
      <c r="C27" s="2">
        <f>+'Julio 2020'!B27</f>
        <v>20</v>
      </c>
      <c r="D27" s="18">
        <f t="shared" si="3"/>
        <v>-15</v>
      </c>
      <c r="E27" s="2">
        <f>+B27+'Junio 2021'!E27</f>
        <v>115</v>
      </c>
      <c r="F27" s="2">
        <f>+C27+'Junio 2021'!F27</f>
        <v>61</v>
      </c>
      <c r="G27" s="18">
        <f t="shared" si="0"/>
        <v>88.52459016393442</v>
      </c>
      <c r="H27" s="2">
        <f>+B27-C27+'Junio 2021'!H27</f>
        <v>226</v>
      </c>
      <c r="I27" s="22">
        <f>+'Julio 2020'!H27</f>
        <v>131</v>
      </c>
      <c r="J27" s="18">
        <f t="shared" si="1"/>
        <v>72.519083969465655</v>
      </c>
    </row>
    <row r="28" spans="1:10" x14ac:dyDescent="0.15">
      <c r="A28" s="8" t="s">
        <v>30</v>
      </c>
      <c r="B28" s="6">
        <f>SUM(B20:B27)</f>
        <v>194</v>
      </c>
      <c r="C28" s="6">
        <f>SUM(C20:C27)</f>
        <v>182</v>
      </c>
      <c r="D28" s="7">
        <f>+(B28-C28)*100/C28</f>
        <v>6.5934065934065931</v>
      </c>
      <c r="E28" s="6">
        <f>SUM(E20:E27)</f>
        <v>1468</v>
      </c>
      <c r="F28" s="6">
        <f>SUM(F20:F27)</f>
        <v>1148</v>
      </c>
      <c r="G28" s="7">
        <f>+(E28-F28)*100/F28</f>
        <v>27.874564459930312</v>
      </c>
      <c r="H28" s="6">
        <f>SUM(H20:H27)</f>
        <v>2689</v>
      </c>
      <c r="I28" s="6">
        <f>SUM(I20:I27)</f>
        <v>2194</v>
      </c>
      <c r="J28" s="7">
        <f>+(H28-I28)*100/I28</f>
        <v>22.561531449407475</v>
      </c>
    </row>
    <row r="29" spans="1:10" ht="14" x14ac:dyDescent="0.15">
      <c r="A29" s="16" t="s">
        <v>27</v>
      </c>
      <c r="B29" s="14">
        <f>+B7+B13+B19+B28</f>
        <v>796</v>
      </c>
      <c r="C29" s="14">
        <f>+C7+C13+C19+C28</f>
        <v>927</v>
      </c>
      <c r="D29" s="15">
        <f>+(B29-C29)*100/C29</f>
        <v>-14.13160733549083</v>
      </c>
      <c r="E29" s="14">
        <f t="shared" ref="E29:I29" si="4">+E7+E13+E19+E28</f>
        <v>6140</v>
      </c>
      <c r="F29" s="14">
        <f t="shared" si="4"/>
        <v>5098</v>
      </c>
      <c r="G29" s="15">
        <f>+(E29-F29)*100/F29</f>
        <v>20.439387995292272</v>
      </c>
      <c r="H29" s="14">
        <f t="shared" si="4"/>
        <v>10968</v>
      </c>
      <c r="I29" s="14">
        <f t="shared" si="4"/>
        <v>9909</v>
      </c>
      <c r="J29" s="15">
        <f>+(H29-I29)*100/I29</f>
        <v>10.687254011504693</v>
      </c>
    </row>
    <row r="30" spans="1:10" x14ac:dyDescent="0.15">
      <c r="A30" s="13" t="s">
        <v>31</v>
      </c>
      <c r="B30" s="13">
        <f>+B29-B7</f>
        <v>707</v>
      </c>
      <c r="C30" s="13">
        <f>+C29-C7</f>
        <v>803</v>
      </c>
      <c r="D30" s="12">
        <f>+(B30-C30)*100/C30</f>
        <v>-11.955168119551681</v>
      </c>
      <c r="E30" s="13">
        <f t="shared" ref="E30:I30" si="5">+E29-E7</f>
        <v>5423</v>
      </c>
      <c r="F30" s="13">
        <f t="shared" si="5"/>
        <v>4437</v>
      </c>
      <c r="G30" s="12">
        <f>+(E30-F30)*100/F30</f>
        <v>22.222222222222221</v>
      </c>
      <c r="H30" s="13">
        <f t="shared" si="5"/>
        <v>9631</v>
      </c>
      <c r="I30" s="13">
        <f t="shared" si="5"/>
        <v>8642</v>
      </c>
      <c r="J30" s="12">
        <f>+(H30-I30)*100/I30</f>
        <v>11.444110159685257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D261-B070-8C43-BB90-21A9D52EFC1A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+'Junio 2020'!B4</f>
        <v>48</v>
      </c>
      <c r="D4" s="18">
        <f>+(B4-C4)*100/C4</f>
        <v>-8.3333333333333339</v>
      </c>
      <c r="E4" s="2">
        <f>+B4+'Mayo 2021'!E4</f>
        <v>226</v>
      </c>
      <c r="F4" s="2">
        <f>+C4+'Mayo 2021'!F4</f>
        <v>164</v>
      </c>
      <c r="G4" s="18">
        <f t="shared" ref="G4:G27" si="0">+(E4-F4)*100/F4</f>
        <v>37.804878048780488</v>
      </c>
      <c r="H4" s="2">
        <f>+B4-C4+'Mayo 2021'!H4</f>
        <v>479</v>
      </c>
      <c r="I4" s="22">
        <f>+'Junio 2020'!H4</f>
        <v>480</v>
      </c>
      <c r="J4" s="18">
        <f t="shared" ref="J4:J27" si="1">+(H4-I4)*100/I4</f>
        <v>-0.20833333333333334</v>
      </c>
    </row>
    <row r="5" spans="1:10" ht="13" x14ac:dyDescent="0.15">
      <c r="A5" s="1" t="s">
        <v>5</v>
      </c>
      <c r="B5" s="2">
        <v>23</v>
      </c>
      <c r="C5" s="2">
        <f>+'Junio 2020'!B5</f>
        <v>22</v>
      </c>
      <c r="D5" s="18">
        <f t="shared" ref="D5:D6" si="2">+(B5-C5)*100/C5</f>
        <v>4.5454545454545459</v>
      </c>
      <c r="E5" s="2">
        <f>+B5+'Mayo 2021'!E5</f>
        <v>136</v>
      </c>
      <c r="F5" s="2">
        <f>+C5+'Mayo 2021'!F5</f>
        <v>119</v>
      </c>
      <c r="G5" s="18">
        <f t="shared" si="0"/>
        <v>14.285714285714286</v>
      </c>
      <c r="H5" s="2">
        <f>+B5-C5+'Mayo 2021'!H5</f>
        <v>306</v>
      </c>
      <c r="I5" s="22">
        <f>+'Junio 2020'!H5</f>
        <v>239</v>
      </c>
      <c r="J5" s="18">
        <f t="shared" si="1"/>
        <v>28.03347280334728</v>
      </c>
    </row>
    <row r="6" spans="1:10" ht="13" x14ac:dyDescent="0.15">
      <c r="A6" s="1" t="s">
        <v>6</v>
      </c>
      <c r="B6" s="2">
        <v>41</v>
      </c>
      <c r="C6" s="2">
        <f>+'Junio 2020'!B6</f>
        <v>80</v>
      </c>
      <c r="D6" s="18">
        <f t="shared" si="2"/>
        <v>-48.75</v>
      </c>
      <c r="E6" s="2">
        <f>+B6+'Mayo 2021'!E6</f>
        <v>266</v>
      </c>
      <c r="F6" s="2">
        <f>+C6+'Mayo 2021'!F6</f>
        <v>254</v>
      </c>
      <c r="G6" s="18">
        <f t="shared" si="0"/>
        <v>4.7244094488188972</v>
      </c>
      <c r="H6" s="2">
        <f>+B6-C6+'Mayo 2021'!H6</f>
        <v>587</v>
      </c>
      <c r="I6" s="22">
        <f>+'Junio 2020'!H6</f>
        <v>551</v>
      </c>
      <c r="J6" s="18">
        <f t="shared" si="1"/>
        <v>6.5335753176043561</v>
      </c>
    </row>
    <row r="7" spans="1:10" x14ac:dyDescent="0.15">
      <c r="A7" s="8" t="s">
        <v>1</v>
      </c>
      <c r="B7" s="6">
        <f>SUM(B4:B6)</f>
        <v>108</v>
      </c>
      <c r="C7" s="6">
        <f>SUM(C4:C6)</f>
        <v>150</v>
      </c>
      <c r="D7" s="7">
        <f>+(B7-C7)*100/C7</f>
        <v>-28</v>
      </c>
      <c r="E7" s="6">
        <f>SUM(E4:E6)</f>
        <v>628</v>
      </c>
      <c r="F7" s="6">
        <f>SUM(F4:F6)</f>
        <v>537</v>
      </c>
      <c r="G7" s="7">
        <f t="shared" si="0"/>
        <v>16.945996275605214</v>
      </c>
      <c r="H7" s="6">
        <f>SUM(H4:H6)</f>
        <v>1372</v>
      </c>
      <c r="I7" s="6">
        <f>SUM(I4:I6)</f>
        <v>1270</v>
      </c>
      <c r="J7" s="7">
        <f t="shared" si="1"/>
        <v>8.0314960629921259</v>
      </c>
    </row>
    <row r="8" spans="1:10" ht="13" x14ac:dyDescent="0.15">
      <c r="A8" s="1" t="s">
        <v>7</v>
      </c>
      <c r="B8" s="2">
        <v>5</v>
      </c>
      <c r="C8" s="2">
        <f>+'Junio 2020'!B8</f>
        <v>3</v>
      </c>
      <c r="D8" s="18">
        <f t="shared" ref="D8:D27" si="3">+(B8-C8)*100/C8</f>
        <v>66.666666666666671</v>
      </c>
      <c r="E8" s="2">
        <f>+B8+'Mayo 2021'!E8</f>
        <v>26</v>
      </c>
      <c r="F8" s="2">
        <f>+C8+'Mayo 2021'!F8</f>
        <v>10</v>
      </c>
      <c r="G8" s="18">
        <f t="shared" si="0"/>
        <v>160</v>
      </c>
      <c r="H8" s="2">
        <f>+B8-C8+'Mayo 2021'!H8</f>
        <v>44</v>
      </c>
      <c r="I8" s="22">
        <f>+'Junio 2020'!H8</f>
        <v>28</v>
      </c>
      <c r="J8" s="18">
        <f t="shared" si="1"/>
        <v>57.142857142857146</v>
      </c>
    </row>
    <row r="9" spans="1:10" ht="13" x14ac:dyDescent="0.15">
      <c r="A9" s="1" t="s">
        <v>8</v>
      </c>
      <c r="B9" s="2">
        <v>5</v>
      </c>
      <c r="C9" s="2">
        <f>+'Junio 2020'!B9</f>
        <v>7</v>
      </c>
      <c r="D9" s="18">
        <f t="shared" si="3"/>
        <v>-28.571428571428573</v>
      </c>
      <c r="E9" s="2">
        <f>+B9+'Mayo 2021'!E9</f>
        <v>39</v>
      </c>
      <c r="F9" s="2">
        <f>+C9+'Mayo 2021'!F9</f>
        <v>25</v>
      </c>
      <c r="G9" s="18">
        <f t="shared" si="0"/>
        <v>56</v>
      </c>
      <c r="H9" s="2">
        <f>+B9-C9+'Mayo 2021'!H9</f>
        <v>93</v>
      </c>
      <c r="I9" s="22">
        <f>+'Junio 2020'!H9</f>
        <v>76</v>
      </c>
      <c r="J9" s="18">
        <f t="shared" si="1"/>
        <v>22.368421052631579</v>
      </c>
    </row>
    <row r="10" spans="1:10" ht="13" x14ac:dyDescent="0.15">
      <c r="A10" s="1" t="s">
        <v>9</v>
      </c>
      <c r="B10" s="2">
        <v>42</v>
      </c>
      <c r="C10" s="2">
        <f>+'Junio 2020'!B10</f>
        <v>69</v>
      </c>
      <c r="D10" s="18">
        <f t="shared" si="3"/>
        <v>-39.130434782608695</v>
      </c>
      <c r="E10" s="2">
        <f>+B10+'Mayo 2021'!E10</f>
        <v>280</v>
      </c>
      <c r="F10" s="2">
        <f>+C10+'Mayo 2021'!F10</f>
        <v>232</v>
      </c>
      <c r="G10" s="18">
        <f t="shared" si="0"/>
        <v>20.689655172413794</v>
      </c>
      <c r="H10" s="2">
        <f>+B10-C10+'Mayo 2021'!H10</f>
        <v>576</v>
      </c>
      <c r="I10" s="22">
        <f>+'Junio 2020'!H10</f>
        <v>483</v>
      </c>
      <c r="J10" s="18">
        <f t="shared" si="1"/>
        <v>19.254658385093169</v>
      </c>
    </row>
    <row r="11" spans="1:10" ht="13" x14ac:dyDescent="0.15">
      <c r="A11" s="1" t="s">
        <v>10</v>
      </c>
      <c r="B11" s="2">
        <v>72</v>
      </c>
      <c r="C11" s="2">
        <f>+'Junio 2020'!B11</f>
        <v>59</v>
      </c>
      <c r="D11" s="18">
        <f t="shared" si="3"/>
        <v>22.033898305084747</v>
      </c>
      <c r="E11" s="2">
        <f>+B11+'Mayo 2021'!E11</f>
        <v>338</v>
      </c>
      <c r="F11" s="2">
        <f>+C11+'Mayo 2021'!F11</f>
        <v>251</v>
      </c>
      <c r="G11" s="18">
        <f t="shared" si="0"/>
        <v>34.661354581673308</v>
      </c>
      <c r="H11" s="2">
        <f>+B11-C11+'Mayo 2021'!H11</f>
        <v>671</v>
      </c>
      <c r="I11" s="22">
        <f>+'Junio 2020'!H11</f>
        <v>604</v>
      </c>
      <c r="J11" s="18">
        <f t="shared" si="1"/>
        <v>11.092715231788079</v>
      </c>
    </row>
    <row r="12" spans="1:10" ht="13" x14ac:dyDescent="0.15">
      <c r="A12" s="1" t="s">
        <v>11</v>
      </c>
      <c r="B12" s="2">
        <v>176</v>
      </c>
      <c r="C12" s="2">
        <f>+'Junio 2020'!B12</f>
        <v>198</v>
      </c>
      <c r="D12" s="18">
        <f t="shared" si="3"/>
        <v>-11.111111111111111</v>
      </c>
      <c r="E12" s="2">
        <f>+B12+'Mayo 2021'!E12</f>
        <v>941</v>
      </c>
      <c r="F12" s="2">
        <f>+C12+'Mayo 2021'!F12</f>
        <v>774</v>
      </c>
      <c r="G12" s="18">
        <f t="shared" si="0"/>
        <v>21.576227390180879</v>
      </c>
      <c r="H12" s="2">
        <f>+B12-C12+'Mayo 2021'!H12</f>
        <v>1909</v>
      </c>
      <c r="I12" s="22">
        <f>+'Junio 2020'!H12</f>
        <v>1785</v>
      </c>
      <c r="J12" s="18">
        <f t="shared" si="1"/>
        <v>6.946778711484594</v>
      </c>
    </row>
    <row r="13" spans="1:10" x14ac:dyDescent="0.15">
      <c r="A13" s="8" t="s">
        <v>2</v>
      </c>
      <c r="B13" s="6">
        <f>SUM(B8:B12)</f>
        <v>300</v>
      </c>
      <c r="C13" s="6">
        <f>SUM(C8:C12)</f>
        <v>336</v>
      </c>
      <c r="D13" s="7">
        <f t="shared" si="3"/>
        <v>-10.714285714285714</v>
      </c>
      <c r="E13" s="6">
        <f>SUM(E8:E12)</f>
        <v>1624</v>
      </c>
      <c r="F13" s="6">
        <f>SUM(F8:F12)</f>
        <v>1292</v>
      </c>
      <c r="G13" s="7">
        <f t="shared" si="0"/>
        <v>25.69659442724458</v>
      </c>
      <c r="H13" s="6">
        <f>SUM(H8:H12)</f>
        <v>3293</v>
      </c>
      <c r="I13" s="6">
        <f>SUM(I8:I12)</f>
        <v>2976</v>
      </c>
      <c r="J13" s="7">
        <f t="shared" si="1"/>
        <v>10.651881720430108</v>
      </c>
    </row>
    <row r="14" spans="1:10" ht="13" x14ac:dyDescent="0.15">
      <c r="A14" s="1" t="s">
        <v>12</v>
      </c>
      <c r="B14" s="2">
        <v>150</v>
      </c>
      <c r="C14" s="2">
        <f>+'Junio 2020'!B14</f>
        <v>114</v>
      </c>
      <c r="D14" s="18">
        <f t="shared" si="3"/>
        <v>31.578947368421051</v>
      </c>
      <c r="E14" s="2">
        <f>+B14+'Mayo 2021'!E14</f>
        <v>699</v>
      </c>
      <c r="F14" s="2">
        <f>+C14+'Mayo 2021'!F14</f>
        <v>429</v>
      </c>
      <c r="G14" s="18">
        <f t="shared" si="0"/>
        <v>62.93706293706294</v>
      </c>
      <c r="H14" s="2">
        <f>+B14-C14+'Mayo 2021'!H14</f>
        <v>1347</v>
      </c>
      <c r="I14" s="22">
        <f>+'Junio 2020'!H14</f>
        <v>1058</v>
      </c>
      <c r="J14" s="18">
        <f t="shared" si="1"/>
        <v>27.315689981096408</v>
      </c>
    </row>
    <row r="15" spans="1:10" ht="13" x14ac:dyDescent="0.15">
      <c r="A15" s="1" t="s">
        <v>13</v>
      </c>
      <c r="B15" s="2">
        <v>100</v>
      </c>
      <c r="C15" s="2">
        <f>+'Junio 2020'!B15</f>
        <v>124</v>
      </c>
      <c r="D15" s="18">
        <f t="shared" si="3"/>
        <v>-19.35483870967742</v>
      </c>
      <c r="E15" s="2">
        <f>+B15+'Mayo 2021'!E15</f>
        <v>482</v>
      </c>
      <c r="F15" s="2">
        <f>+C15+'Mayo 2021'!F15</f>
        <v>461</v>
      </c>
      <c r="G15" s="18">
        <f t="shared" si="0"/>
        <v>4.5553145336225596</v>
      </c>
      <c r="H15" s="2">
        <f>+B15-C15+'Mayo 2021'!H15</f>
        <v>1074</v>
      </c>
      <c r="I15" s="22">
        <f>+'Junio 2020'!H15</f>
        <v>1282</v>
      </c>
      <c r="J15" s="18">
        <f t="shared" si="1"/>
        <v>-16.224648985959437</v>
      </c>
    </row>
    <row r="16" spans="1:10" ht="13" x14ac:dyDescent="0.15">
      <c r="A16" s="1" t="s">
        <v>14</v>
      </c>
      <c r="B16" s="2">
        <v>41</v>
      </c>
      <c r="C16" s="2">
        <f>+'Junio 2020'!B16</f>
        <v>39</v>
      </c>
      <c r="D16" s="18">
        <f t="shared" si="3"/>
        <v>5.1282051282051286</v>
      </c>
      <c r="E16" s="2">
        <f>+B16+'Mayo 2021'!E16</f>
        <v>188</v>
      </c>
      <c r="F16" s="2">
        <f>+C16+'Mayo 2021'!F16</f>
        <v>211</v>
      </c>
      <c r="G16" s="18">
        <f t="shared" si="0"/>
        <v>-10.900473933649289</v>
      </c>
      <c r="H16" s="2">
        <f>+B16-C16+'Mayo 2021'!H16</f>
        <v>462</v>
      </c>
      <c r="I16" s="22">
        <f>+'Junio 2020'!H16</f>
        <v>491</v>
      </c>
      <c r="J16" s="18">
        <f t="shared" si="1"/>
        <v>-5.9063136456211813</v>
      </c>
    </row>
    <row r="17" spans="1:10" ht="13" x14ac:dyDescent="0.15">
      <c r="A17" s="1" t="s">
        <v>15</v>
      </c>
      <c r="B17" s="2">
        <v>52</v>
      </c>
      <c r="C17" s="2">
        <f>+'Junio 2020'!B17</f>
        <v>22</v>
      </c>
      <c r="D17" s="18">
        <f t="shared" si="3"/>
        <v>136.36363636363637</v>
      </c>
      <c r="E17" s="2">
        <f>+B17+'Mayo 2021'!E17</f>
        <v>217</v>
      </c>
      <c r="F17" s="2">
        <f>+C17+'Mayo 2021'!F17</f>
        <v>126</v>
      </c>
      <c r="G17" s="18">
        <f t="shared" si="0"/>
        <v>72.222222222222229</v>
      </c>
      <c r="H17" s="2">
        <f>+B17-C17+'Mayo 2021'!H17</f>
        <v>418</v>
      </c>
      <c r="I17" s="22">
        <f>+'Junio 2020'!H17</f>
        <v>302</v>
      </c>
      <c r="J17" s="18">
        <f t="shared" si="1"/>
        <v>38.410596026490069</v>
      </c>
    </row>
    <row r="18" spans="1:10" ht="13" x14ac:dyDescent="0.15">
      <c r="A18" s="1" t="s">
        <v>29</v>
      </c>
      <c r="B18" s="2">
        <v>39</v>
      </c>
      <c r="C18" s="2">
        <f>+'Junio 2020'!B18</f>
        <v>35</v>
      </c>
      <c r="D18" s="18">
        <f t="shared" si="3"/>
        <v>11.428571428571429</v>
      </c>
      <c r="E18" s="2">
        <f>+B18+'Mayo 2021'!E18</f>
        <v>232</v>
      </c>
      <c r="F18" s="2">
        <f>+C18+'Mayo 2021'!F18</f>
        <v>149</v>
      </c>
      <c r="G18" s="18">
        <f t="shared" si="0"/>
        <v>55.70469798657718</v>
      </c>
      <c r="H18" s="2">
        <f>+B18-C18+'Mayo 2021'!H18</f>
        <v>456</v>
      </c>
      <c r="I18" s="22">
        <f>+'Junio 2020'!H18</f>
        <v>358</v>
      </c>
      <c r="J18" s="18">
        <f t="shared" si="1"/>
        <v>27.374301675977655</v>
      </c>
    </row>
    <row r="19" spans="1:10" x14ac:dyDescent="0.15">
      <c r="A19" s="8" t="s">
        <v>3</v>
      </c>
      <c r="B19" s="6">
        <f>SUM(B14:B18)</f>
        <v>382</v>
      </c>
      <c r="C19" s="6">
        <f>SUM(C14:C18)</f>
        <v>334</v>
      </c>
      <c r="D19" s="7">
        <f t="shared" si="3"/>
        <v>14.37125748502994</v>
      </c>
      <c r="E19" s="6">
        <f>SUM(E14:E18)</f>
        <v>1818</v>
      </c>
      <c r="F19" s="6">
        <f>SUM(F14:F18)</f>
        <v>1376</v>
      </c>
      <c r="G19" s="7">
        <f t="shared" si="0"/>
        <v>32.122093023255815</v>
      </c>
      <c r="H19" s="6">
        <f>SUM(H14:H18)</f>
        <v>3757</v>
      </c>
      <c r="I19" s="6">
        <f>SUM(I14:I18)</f>
        <v>3491</v>
      </c>
      <c r="J19" s="7">
        <f t="shared" si="1"/>
        <v>7.6195932397593813</v>
      </c>
    </row>
    <row r="20" spans="1:10" ht="13" x14ac:dyDescent="0.15">
      <c r="A20" s="1" t="s">
        <v>16</v>
      </c>
      <c r="B20" s="2">
        <v>34</v>
      </c>
      <c r="C20" s="2">
        <f>+'Junio 2020'!B20</f>
        <v>34</v>
      </c>
      <c r="D20" s="18">
        <f t="shared" si="3"/>
        <v>0</v>
      </c>
      <c r="E20" s="2">
        <f>+B20+'Mayo 2021'!E20</f>
        <v>203</v>
      </c>
      <c r="F20" s="2">
        <f>+C20+'Mayo 2021'!F20</f>
        <v>156</v>
      </c>
      <c r="G20" s="18">
        <f t="shared" si="0"/>
        <v>30.128205128205128</v>
      </c>
      <c r="H20" s="2">
        <f>+B20-C20+'Mayo 2021'!H20</f>
        <v>473</v>
      </c>
      <c r="I20" s="22">
        <f>+'Junio 2020'!H20</f>
        <v>398</v>
      </c>
      <c r="J20" s="18">
        <f t="shared" si="1"/>
        <v>18.844221105527637</v>
      </c>
    </row>
    <row r="21" spans="1:10" ht="13" x14ac:dyDescent="0.15">
      <c r="A21" s="1" t="s">
        <v>17</v>
      </c>
      <c r="B21" s="2">
        <v>17</v>
      </c>
      <c r="C21" s="2">
        <f>+'Junio 2020'!B21</f>
        <v>19</v>
      </c>
      <c r="D21" s="18">
        <f t="shared" si="3"/>
        <v>-10.526315789473685</v>
      </c>
      <c r="E21" s="2">
        <f>+B21+'Mayo 2021'!E21</f>
        <v>142</v>
      </c>
      <c r="F21" s="2">
        <f>+C21+'Mayo 2021'!F21</f>
        <v>100</v>
      </c>
      <c r="G21" s="18">
        <f t="shared" si="0"/>
        <v>42</v>
      </c>
      <c r="H21" s="2">
        <f>+B21-C21+'Mayo 2021'!H21</f>
        <v>320</v>
      </c>
      <c r="I21" s="22">
        <f>+'Junio 2020'!H21</f>
        <v>212</v>
      </c>
      <c r="J21" s="18">
        <f t="shared" si="1"/>
        <v>50.943396226415096</v>
      </c>
    </row>
    <row r="22" spans="1:10" ht="13" x14ac:dyDescent="0.15">
      <c r="A22" s="1" t="s">
        <v>19</v>
      </c>
      <c r="B22" s="2">
        <v>28</v>
      </c>
      <c r="C22" s="2">
        <f>+'Junio 2020'!B22</f>
        <v>15</v>
      </c>
      <c r="D22" s="18">
        <f t="shared" si="3"/>
        <v>86.666666666666671</v>
      </c>
      <c r="E22" s="2">
        <f>+B22+'Mayo 2021'!E22</f>
        <v>137</v>
      </c>
      <c r="F22" s="2">
        <f>+C22+'Mayo 2021'!F22</f>
        <v>69</v>
      </c>
      <c r="G22" s="18">
        <f t="shared" si="0"/>
        <v>98.550724637681157</v>
      </c>
      <c r="H22" s="2">
        <f>+B22-C22+'Mayo 2021'!H22</f>
        <v>238</v>
      </c>
      <c r="I22" s="22">
        <f>+'Junio 2020'!H22</f>
        <v>178</v>
      </c>
      <c r="J22" s="18">
        <f t="shared" si="1"/>
        <v>33.707865168539328</v>
      </c>
    </row>
    <row r="23" spans="1:10" ht="13" x14ac:dyDescent="0.15">
      <c r="A23" s="1" t="s">
        <v>18</v>
      </c>
      <c r="B23" s="2">
        <v>11</v>
      </c>
      <c r="C23" s="2">
        <f>+'Junio 2020'!B23</f>
        <v>20</v>
      </c>
      <c r="D23" s="18">
        <f t="shared" si="3"/>
        <v>-45</v>
      </c>
      <c r="E23" s="2">
        <f>+B23+'Mayo 2021'!E23</f>
        <v>72</v>
      </c>
      <c r="F23" s="2">
        <f>+C23+'Mayo 2021'!F23</f>
        <v>72</v>
      </c>
      <c r="G23" s="18">
        <f t="shared" si="0"/>
        <v>0</v>
      </c>
      <c r="H23" s="2">
        <f>+B23-C23+'Mayo 2021'!H23</f>
        <v>154</v>
      </c>
      <c r="I23" s="22">
        <f>+'Junio 2020'!H23</f>
        <v>151</v>
      </c>
      <c r="J23" s="18">
        <f t="shared" si="1"/>
        <v>1.9867549668874172</v>
      </c>
    </row>
    <row r="24" spans="1:10" ht="13" x14ac:dyDescent="0.15">
      <c r="A24" s="1" t="s">
        <v>20</v>
      </c>
      <c r="B24" s="2">
        <v>35</v>
      </c>
      <c r="C24" s="2">
        <f>+'Junio 2020'!B24</f>
        <v>45</v>
      </c>
      <c r="D24" s="18">
        <f t="shared" si="3"/>
        <v>-22.222222222222221</v>
      </c>
      <c r="E24" s="2">
        <f>+B24+'Mayo 2021'!E24</f>
        <v>203</v>
      </c>
      <c r="F24" s="2">
        <f>+C24+'Mayo 2021'!F24</f>
        <v>152</v>
      </c>
      <c r="G24" s="18">
        <f t="shared" si="0"/>
        <v>33.55263157894737</v>
      </c>
      <c r="H24" s="2">
        <f>+B24-C24+'Mayo 2021'!H24</f>
        <v>400</v>
      </c>
      <c r="I24" s="22">
        <f>+'Junio 2020'!H24</f>
        <v>323</v>
      </c>
      <c r="J24" s="18">
        <f t="shared" si="1"/>
        <v>23.839009287925698</v>
      </c>
    </row>
    <row r="25" spans="1:10" ht="13" x14ac:dyDescent="0.15">
      <c r="A25" s="1" t="s">
        <v>22</v>
      </c>
      <c r="B25" s="2">
        <v>47</v>
      </c>
      <c r="C25" s="2">
        <f>+'Junio 2020'!B25</f>
        <v>60</v>
      </c>
      <c r="D25" s="18">
        <f t="shared" si="3"/>
        <v>-21.666666666666668</v>
      </c>
      <c r="E25" s="2">
        <f>+B25+'Mayo 2021'!E25</f>
        <v>310</v>
      </c>
      <c r="F25" s="2">
        <f>+C25+'Mayo 2021'!F25</f>
        <v>282</v>
      </c>
      <c r="G25" s="18">
        <f t="shared" si="0"/>
        <v>9.9290780141843964</v>
      </c>
      <c r="H25" s="2">
        <f>+B25-C25+'Mayo 2021'!H25</f>
        <v>653</v>
      </c>
      <c r="I25" s="22">
        <f>+'Junio 2020'!H25</f>
        <v>628</v>
      </c>
      <c r="J25" s="18">
        <f t="shared" si="1"/>
        <v>3.9808917197452227</v>
      </c>
    </row>
    <row r="26" spans="1:10" ht="13" x14ac:dyDescent="0.15">
      <c r="A26" s="1" t="s">
        <v>21</v>
      </c>
      <c r="B26" s="2">
        <v>15</v>
      </c>
      <c r="C26" s="2">
        <f>+'Junio 2020'!B26</f>
        <v>24</v>
      </c>
      <c r="D26" s="18">
        <f t="shared" si="3"/>
        <v>-37.5</v>
      </c>
      <c r="E26" s="2">
        <f>+B26+'Mayo 2021'!E26</f>
        <v>109</v>
      </c>
      <c r="F26" s="2">
        <f>+C26+'Mayo 2021'!F26</f>
        <v>94</v>
      </c>
      <c r="G26" s="18">
        <f t="shared" si="0"/>
        <v>15.957446808510639</v>
      </c>
      <c r="H26" s="2">
        <f>+B26-C26+'Mayo 2021'!H26</f>
        <v>210</v>
      </c>
      <c r="I26" s="22">
        <f>+'Junio 2020'!H26</f>
        <v>180</v>
      </c>
      <c r="J26" s="18">
        <f t="shared" si="1"/>
        <v>16.666666666666668</v>
      </c>
    </row>
    <row r="27" spans="1:10" ht="13" x14ac:dyDescent="0.15">
      <c r="A27" s="1" t="s">
        <v>28</v>
      </c>
      <c r="B27" s="2">
        <v>16</v>
      </c>
      <c r="C27" s="2">
        <f>+'Junio 2020'!B27</f>
        <v>7</v>
      </c>
      <c r="D27" s="18">
        <f t="shared" si="3"/>
        <v>128.57142857142858</v>
      </c>
      <c r="E27" s="2">
        <f>+B27+'Mayo 2021'!E27</f>
        <v>98</v>
      </c>
      <c r="F27" s="2">
        <f>+C27+'Mayo 2021'!F27</f>
        <v>41</v>
      </c>
      <c r="G27" s="18">
        <f t="shared" si="0"/>
        <v>139.02439024390245</v>
      </c>
      <c r="H27" s="2">
        <f>+B27-C27+'Mayo 2021'!H27</f>
        <v>229</v>
      </c>
      <c r="I27" s="22">
        <f>+'Junio 2020'!H27</f>
        <v>125</v>
      </c>
      <c r="J27" s="18">
        <f t="shared" si="1"/>
        <v>83.2</v>
      </c>
    </row>
    <row r="28" spans="1:10" x14ac:dyDescent="0.15">
      <c r="A28" s="8" t="s">
        <v>30</v>
      </c>
      <c r="B28" s="6">
        <f>SUM(B20:B27)</f>
        <v>203</v>
      </c>
      <c r="C28" s="6">
        <f>SUM(C20:C27)</f>
        <v>224</v>
      </c>
      <c r="D28" s="7">
        <f>+(B28-C28)*100/C28</f>
        <v>-9.375</v>
      </c>
      <c r="E28" s="6">
        <f>SUM(E20:E27)</f>
        <v>1274</v>
      </c>
      <c r="F28" s="6">
        <f>SUM(F20:F27)</f>
        <v>966</v>
      </c>
      <c r="G28" s="7">
        <f>+(E28-F28)*100/F28</f>
        <v>31.884057971014492</v>
      </c>
      <c r="H28" s="6">
        <f>SUM(H20:H27)</f>
        <v>2677</v>
      </c>
      <c r="I28" s="6">
        <f>SUM(I20:I27)</f>
        <v>2195</v>
      </c>
      <c r="J28" s="7">
        <f>+(H28-I28)*100/I28</f>
        <v>21.95899772209567</v>
      </c>
    </row>
    <row r="29" spans="1:10" ht="14" x14ac:dyDescent="0.15">
      <c r="A29" s="16" t="s">
        <v>27</v>
      </c>
      <c r="B29" s="14">
        <f>+B7+B13+B19+B28</f>
        <v>993</v>
      </c>
      <c r="C29" s="14">
        <f>+C7+C13+C19+C28</f>
        <v>1044</v>
      </c>
      <c r="D29" s="15">
        <f>+(B29-C29)*100/C29</f>
        <v>-4.8850574712643677</v>
      </c>
      <c r="E29" s="14">
        <f t="shared" ref="E29:I29" si="4">+E7+E13+E19+E28</f>
        <v>5344</v>
      </c>
      <c r="F29" s="14">
        <f t="shared" si="4"/>
        <v>4171</v>
      </c>
      <c r="G29" s="15">
        <f>+(E29-F29)*100/F29</f>
        <v>28.122752337568929</v>
      </c>
      <c r="H29" s="14">
        <f t="shared" si="4"/>
        <v>11099</v>
      </c>
      <c r="I29" s="14">
        <f t="shared" si="4"/>
        <v>9932</v>
      </c>
      <c r="J29" s="15">
        <f>+(H29-I29)*100/I29</f>
        <v>11.749899315344342</v>
      </c>
    </row>
    <row r="30" spans="1:10" x14ac:dyDescent="0.15">
      <c r="A30" s="13" t="s">
        <v>31</v>
      </c>
      <c r="B30" s="13">
        <f>+B29-B7</f>
        <v>885</v>
      </c>
      <c r="C30" s="13">
        <f>+C29-C7</f>
        <v>894</v>
      </c>
      <c r="D30" s="12">
        <f>+(B30-C30)*100/C30</f>
        <v>-1.0067114093959733</v>
      </c>
      <c r="E30" s="13">
        <f t="shared" ref="E30:I30" si="5">+E29-E7</f>
        <v>4716</v>
      </c>
      <c r="F30" s="13">
        <f t="shared" si="5"/>
        <v>3634</v>
      </c>
      <c r="G30" s="12">
        <f>+(E30-F30)*100/F30</f>
        <v>29.774353329664283</v>
      </c>
      <c r="H30" s="13">
        <f t="shared" si="5"/>
        <v>9727</v>
      </c>
      <c r="I30" s="13">
        <f t="shared" si="5"/>
        <v>8662</v>
      </c>
      <c r="J30" s="12">
        <f>+(H30-I30)*100/I30</f>
        <v>12.295081967213115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3DBB-A300-7343-A683-F4C90C7ABCFE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40</v>
      </c>
      <c r="C4" s="2">
        <f>+'Mayo 2020'!B4</f>
        <v>33</v>
      </c>
      <c r="D4" s="18">
        <f>+(B4-C4)*100/C4</f>
        <v>21.212121212121211</v>
      </c>
      <c r="E4" s="2">
        <f>+B4+'Abril 2021'!E4</f>
        <v>182</v>
      </c>
      <c r="F4" s="2">
        <f>+C4+'Abril 2021'!F4</f>
        <v>116</v>
      </c>
      <c r="G4" s="18">
        <f t="shared" ref="G4:G27" si="0">+(E4-F4)*100/F4</f>
        <v>56.896551724137929</v>
      </c>
      <c r="H4" s="2">
        <f>+B4-C4+'Abril 2021'!H4</f>
        <v>483</v>
      </c>
      <c r="I4" s="22">
        <f>+'Mayo 2020'!H4</f>
        <v>450</v>
      </c>
      <c r="J4" s="18">
        <f t="shared" ref="J4:J27" si="1">+(H4-I4)*100/I4</f>
        <v>7.333333333333333</v>
      </c>
    </row>
    <row r="5" spans="1:10" ht="13" x14ac:dyDescent="0.15">
      <c r="A5" s="1" t="s">
        <v>5</v>
      </c>
      <c r="B5" s="2">
        <v>20</v>
      </c>
      <c r="C5" s="2">
        <f>+'Mayo 2020'!B5</f>
        <v>28</v>
      </c>
      <c r="D5" s="18">
        <f t="shared" ref="D5:D6" si="2">+(B5-C5)*100/C5</f>
        <v>-28.571428571428573</v>
      </c>
      <c r="E5" s="2">
        <f>+B5+'Abril 2021'!E5</f>
        <v>113</v>
      </c>
      <c r="F5" s="2">
        <f>+C5+'Abril 2021'!F5</f>
        <v>97</v>
      </c>
      <c r="G5" s="18">
        <f t="shared" si="0"/>
        <v>16.494845360824741</v>
      </c>
      <c r="H5" s="2">
        <f>+B5-C5+'Abril 2021'!H5</f>
        <v>305</v>
      </c>
      <c r="I5" s="22">
        <f>+'Mayo 2020'!H5</f>
        <v>246</v>
      </c>
      <c r="J5" s="18">
        <f t="shared" si="1"/>
        <v>23.983739837398375</v>
      </c>
    </row>
    <row r="6" spans="1:10" ht="13" x14ac:dyDescent="0.15">
      <c r="A6" s="1" t="s">
        <v>6</v>
      </c>
      <c r="B6" s="2">
        <v>48</v>
      </c>
      <c r="C6" s="2">
        <f>+'Mayo 2020'!B6</f>
        <v>43</v>
      </c>
      <c r="D6" s="18">
        <f t="shared" si="2"/>
        <v>11.627906976744185</v>
      </c>
      <c r="E6" s="2">
        <f>+B6+'Abril 2021'!E6</f>
        <v>225</v>
      </c>
      <c r="F6" s="2">
        <f>+C6+'Abril 2021'!F6</f>
        <v>174</v>
      </c>
      <c r="G6" s="18">
        <f t="shared" si="0"/>
        <v>29.310344827586206</v>
      </c>
      <c r="H6" s="2">
        <f>+B6-C6+'Abril 2021'!H6</f>
        <v>626</v>
      </c>
      <c r="I6" s="22">
        <f>+'Mayo 2020'!H6</f>
        <v>538</v>
      </c>
      <c r="J6" s="18">
        <f t="shared" si="1"/>
        <v>16.356877323420075</v>
      </c>
    </row>
    <row r="7" spans="1:10" x14ac:dyDescent="0.15">
      <c r="A7" s="8" t="s">
        <v>1</v>
      </c>
      <c r="B7" s="6">
        <f>SUM(B4:B6)</f>
        <v>108</v>
      </c>
      <c r="C7" s="6">
        <f>SUM(C4:C6)</f>
        <v>104</v>
      </c>
      <c r="D7" s="7">
        <f>+(B7-C7)*100/C7</f>
        <v>3.8461538461538463</v>
      </c>
      <c r="E7" s="6">
        <f>SUM(E4:E6)</f>
        <v>520</v>
      </c>
      <c r="F7" s="6">
        <f>SUM(F4:F6)</f>
        <v>387</v>
      </c>
      <c r="G7" s="7">
        <f t="shared" si="0"/>
        <v>34.366925064599485</v>
      </c>
      <c r="H7" s="6">
        <f>SUM(H4:H6)</f>
        <v>1414</v>
      </c>
      <c r="I7" s="6">
        <f>SUM(I4:I6)</f>
        <v>1234</v>
      </c>
      <c r="J7" s="7">
        <f t="shared" si="1"/>
        <v>14.586709886547812</v>
      </c>
    </row>
    <row r="8" spans="1:10" ht="13" x14ac:dyDescent="0.15">
      <c r="A8" s="1" t="s">
        <v>7</v>
      </c>
      <c r="B8" s="2">
        <v>7</v>
      </c>
      <c r="C8" s="2">
        <f>+'Mayo 2020'!B8</f>
        <v>1</v>
      </c>
      <c r="D8" s="18">
        <f t="shared" ref="D8:D27" si="3">+(B8-C8)*100/C8</f>
        <v>600</v>
      </c>
      <c r="E8" s="2">
        <f>+B8+'Abril 2021'!E8</f>
        <v>21</v>
      </c>
      <c r="F8" s="2">
        <f>+C8+'Abril 2021'!F8</f>
        <v>7</v>
      </c>
      <c r="G8" s="18">
        <f t="shared" si="0"/>
        <v>200</v>
      </c>
      <c r="H8" s="2">
        <f>+B8-C8+'Abril 2021'!H8</f>
        <v>42</v>
      </c>
      <c r="I8" s="22">
        <f>+'Mayo 2020'!H8</f>
        <v>27</v>
      </c>
      <c r="J8" s="18">
        <f t="shared" si="1"/>
        <v>55.555555555555557</v>
      </c>
    </row>
    <row r="9" spans="1:10" ht="13" x14ac:dyDescent="0.15">
      <c r="A9" s="1" t="s">
        <v>8</v>
      </c>
      <c r="B9" s="2">
        <v>10</v>
      </c>
      <c r="C9" s="2">
        <f>+'Mayo 2020'!B9</f>
        <v>5</v>
      </c>
      <c r="D9" s="18">
        <f t="shared" si="3"/>
        <v>100</v>
      </c>
      <c r="E9" s="2">
        <f>+B9+'Abril 2021'!E9</f>
        <v>34</v>
      </c>
      <c r="F9" s="2">
        <f>+C9+'Abril 2021'!F9</f>
        <v>18</v>
      </c>
      <c r="G9" s="18">
        <f t="shared" si="0"/>
        <v>88.888888888888886</v>
      </c>
      <c r="H9" s="2">
        <f>+B9-C9+'Abril 2021'!H9</f>
        <v>95</v>
      </c>
      <c r="I9" s="22">
        <f>+'Mayo 2020'!H9</f>
        <v>77</v>
      </c>
      <c r="J9" s="18">
        <f t="shared" si="1"/>
        <v>23.376623376623378</v>
      </c>
    </row>
    <row r="10" spans="1:10" ht="13" x14ac:dyDescent="0.15">
      <c r="A10" s="1" t="s">
        <v>9</v>
      </c>
      <c r="B10" s="2">
        <v>50</v>
      </c>
      <c r="C10" s="2">
        <f>+'Mayo 2020'!B10</f>
        <v>27</v>
      </c>
      <c r="D10" s="18">
        <f t="shared" si="3"/>
        <v>85.18518518518519</v>
      </c>
      <c r="E10" s="2">
        <f>+B10+'Abril 2021'!E10</f>
        <v>238</v>
      </c>
      <c r="F10" s="2">
        <f>+C10+'Abril 2021'!F10</f>
        <v>163</v>
      </c>
      <c r="G10" s="18">
        <f t="shared" si="0"/>
        <v>46.012269938650306</v>
      </c>
      <c r="H10" s="2">
        <f>+B10-C10+'Abril 2021'!H10</f>
        <v>603</v>
      </c>
      <c r="I10" s="22">
        <f>+'Mayo 2020'!H10</f>
        <v>457</v>
      </c>
      <c r="J10" s="18">
        <f t="shared" si="1"/>
        <v>31.947483588621445</v>
      </c>
    </row>
    <row r="11" spans="1:10" ht="13" x14ac:dyDescent="0.15">
      <c r="A11" s="1" t="s">
        <v>10</v>
      </c>
      <c r="B11" s="2">
        <v>52</v>
      </c>
      <c r="C11" s="2">
        <f>+'Mayo 2020'!B11</f>
        <v>48</v>
      </c>
      <c r="D11" s="18">
        <f t="shared" si="3"/>
        <v>8.3333333333333339</v>
      </c>
      <c r="E11" s="2">
        <f>+B11+'Abril 2021'!E11</f>
        <v>266</v>
      </c>
      <c r="F11" s="2">
        <f>+C11+'Abril 2021'!F11</f>
        <v>192</v>
      </c>
      <c r="G11" s="18">
        <f t="shared" si="0"/>
        <v>38.541666666666664</v>
      </c>
      <c r="H11" s="2">
        <f>+B11-C11+'Abril 2021'!H11</f>
        <v>658</v>
      </c>
      <c r="I11" s="22">
        <f>+'Mayo 2020'!H11</f>
        <v>606</v>
      </c>
      <c r="J11" s="18">
        <f t="shared" si="1"/>
        <v>8.5808580858085808</v>
      </c>
    </row>
    <row r="12" spans="1:10" ht="13" x14ac:dyDescent="0.15">
      <c r="A12" s="1" t="s">
        <v>11</v>
      </c>
      <c r="B12" s="2">
        <v>188</v>
      </c>
      <c r="C12" s="2">
        <f>+'Mayo 2020'!B12</f>
        <v>121</v>
      </c>
      <c r="D12" s="18">
        <f t="shared" si="3"/>
        <v>55.371900826446279</v>
      </c>
      <c r="E12" s="2">
        <f>+B12+'Abril 2021'!E12</f>
        <v>765</v>
      </c>
      <c r="F12" s="2">
        <f>+C12+'Abril 2021'!F12</f>
        <v>576</v>
      </c>
      <c r="G12" s="18">
        <f t="shared" si="0"/>
        <v>32.8125</v>
      </c>
      <c r="H12" s="2">
        <f>+B12-C12+'Abril 2021'!H12</f>
        <v>1931</v>
      </c>
      <c r="I12" s="22">
        <f>+'Mayo 2020'!H12</f>
        <v>1790</v>
      </c>
      <c r="J12" s="18">
        <f t="shared" si="1"/>
        <v>7.8770949720670389</v>
      </c>
    </row>
    <row r="13" spans="1:10" x14ac:dyDescent="0.15">
      <c r="A13" s="8" t="s">
        <v>2</v>
      </c>
      <c r="B13" s="6">
        <f>SUM(B8:B12)</f>
        <v>307</v>
      </c>
      <c r="C13" s="6">
        <f>SUM(C8:C12)</f>
        <v>202</v>
      </c>
      <c r="D13" s="7">
        <f t="shared" si="3"/>
        <v>51.980198019801982</v>
      </c>
      <c r="E13" s="6">
        <f>SUM(E8:E12)</f>
        <v>1324</v>
      </c>
      <c r="F13" s="6">
        <f>SUM(F8:F12)</f>
        <v>956</v>
      </c>
      <c r="G13" s="7">
        <f t="shared" si="0"/>
        <v>38.493723849372387</v>
      </c>
      <c r="H13" s="6">
        <f>SUM(H8:H12)</f>
        <v>3329</v>
      </c>
      <c r="I13" s="6">
        <f>SUM(I8:I12)</f>
        <v>2957</v>
      </c>
      <c r="J13" s="7">
        <f t="shared" si="1"/>
        <v>12.580317889753129</v>
      </c>
    </row>
    <row r="14" spans="1:10" ht="13" x14ac:dyDescent="0.15">
      <c r="A14" s="1" t="s">
        <v>12</v>
      </c>
      <c r="B14" s="2">
        <v>147</v>
      </c>
      <c r="C14" s="2">
        <f>+'Mayo 2020'!B14</f>
        <v>71</v>
      </c>
      <c r="D14" s="18">
        <f t="shared" si="3"/>
        <v>107.04225352112677</v>
      </c>
      <c r="E14" s="2">
        <f>+B14+'Abril 2021'!E14</f>
        <v>549</v>
      </c>
      <c r="F14" s="2">
        <f>+C14+'Abril 2021'!F14</f>
        <v>315</v>
      </c>
      <c r="G14" s="18">
        <f t="shared" si="0"/>
        <v>74.285714285714292</v>
      </c>
      <c r="H14" s="2">
        <f>+B14-C14+'Abril 2021'!H14</f>
        <v>1311</v>
      </c>
      <c r="I14" s="22">
        <f>+'Mayo 2020'!H14</f>
        <v>1079</v>
      </c>
      <c r="J14" s="18">
        <f t="shared" si="1"/>
        <v>21.501390176088972</v>
      </c>
    </row>
    <row r="15" spans="1:10" ht="13" x14ac:dyDescent="0.15">
      <c r="A15" s="1" t="s">
        <v>13</v>
      </c>
      <c r="B15" s="2">
        <v>93</v>
      </c>
      <c r="C15" s="2">
        <f>+'Mayo 2020'!B15</f>
        <v>74</v>
      </c>
      <c r="D15" s="18">
        <f t="shared" si="3"/>
        <v>25.675675675675677</v>
      </c>
      <c r="E15" s="2">
        <f>+B15+'Abril 2021'!E15</f>
        <v>382</v>
      </c>
      <c r="F15" s="2">
        <f>+C15+'Abril 2021'!F15</f>
        <v>337</v>
      </c>
      <c r="G15" s="18">
        <f t="shared" si="0"/>
        <v>13.353115727002967</v>
      </c>
      <c r="H15" s="2">
        <f>+B15-C15+'Abril 2021'!H15</f>
        <v>1098</v>
      </c>
      <c r="I15" s="22">
        <f>+'Mayo 2020'!H15</f>
        <v>1268</v>
      </c>
      <c r="J15" s="18">
        <f t="shared" si="1"/>
        <v>-13.406940063091483</v>
      </c>
    </row>
    <row r="16" spans="1:10" ht="13" x14ac:dyDescent="0.15">
      <c r="A16" s="1" t="s">
        <v>14</v>
      </c>
      <c r="B16" s="2">
        <v>29</v>
      </c>
      <c r="C16" s="2">
        <f>+'Mayo 2020'!B16</f>
        <v>31</v>
      </c>
      <c r="D16" s="18">
        <f t="shared" si="3"/>
        <v>-6.4516129032258061</v>
      </c>
      <c r="E16" s="2">
        <f>+B16+'Abril 2021'!E16</f>
        <v>147</v>
      </c>
      <c r="F16" s="2">
        <f>+C16+'Abril 2021'!F16</f>
        <v>172</v>
      </c>
      <c r="G16" s="18">
        <f t="shared" si="0"/>
        <v>-14.534883720930232</v>
      </c>
      <c r="H16" s="2">
        <f>+B16-C16+'Abril 2021'!H16</f>
        <v>460</v>
      </c>
      <c r="I16" s="22">
        <f>+'Mayo 2020'!H16</f>
        <v>494</v>
      </c>
      <c r="J16" s="18">
        <f t="shared" si="1"/>
        <v>-6.8825910931174086</v>
      </c>
    </row>
    <row r="17" spans="1:10" ht="13" x14ac:dyDescent="0.15">
      <c r="A17" s="1" t="s">
        <v>15</v>
      </c>
      <c r="B17" s="2">
        <v>57</v>
      </c>
      <c r="C17" s="2">
        <f>+'Mayo 2020'!B17</f>
        <v>28</v>
      </c>
      <c r="D17" s="18">
        <f t="shared" si="3"/>
        <v>103.57142857142857</v>
      </c>
      <c r="E17" s="2">
        <f>+B17+'Abril 2021'!E17</f>
        <v>165</v>
      </c>
      <c r="F17" s="2">
        <f>+C17+'Abril 2021'!F17</f>
        <v>104</v>
      </c>
      <c r="G17" s="18">
        <f t="shared" si="0"/>
        <v>58.653846153846153</v>
      </c>
      <c r="H17" s="2">
        <f>+B17-C17+'Abril 2021'!H17</f>
        <v>388</v>
      </c>
      <c r="I17" s="22">
        <f>+'Mayo 2020'!H17</f>
        <v>302</v>
      </c>
      <c r="J17" s="18">
        <f t="shared" si="1"/>
        <v>28.476821192052981</v>
      </c>
    </row>
    <row r="18" spans="1:10" ht="13" x14ac:dyDescent="0.15">
      <c r="A18" s="1" t="s">
        <v>29</v>
      </c>
      <c r="B18" s="2">
        <v>48</v>
      </c>
      <c r="C18" s="2">
        <f>+'Mayo 2020'!B18</f>
        <v>35</v>
      </c>
      <c r="D18" s="18">
        <f t="shared" si="3"/>
        <v>37.142857142857146</v>
      </c>
      <c r="E18" s="2">
        <f>+B18+'Abril 2021'!E18</f>
        <v>193</v>
      </c>
      <c r="F18" s="2">
        <f>+C18+'Abril 2021'!F18</f>
        <v>114</v>
      </c>
      <c r="G18" s="18">
        <f t="shared" si="0"/>
        <v>69.298245614035082</v>
      </c>
      <c r="H18" s="2">
        <f>+B18-C18+'Abril 2021'!H18</f>
        <v>452</v>
      </c>
      <c r="I18" s="22">
        <f>+'Mayo 2020'!H18</f>
        <v>378</v>
      </c>
      <c r="J18" s="18">
        <f t="shared" si="1"/>
        <v>19.576719576719576</v>
      </c>
    </row>
    <row r="19" spans="1:10" x14ac:dyDescent="0.15">
      <c r="A19" s="8" t="s">
        <v>3</v>
      </c>
      <c r="B19" s="6">
        <f>SUM(B14:B18)</f>
        <v>374</v>
      </c>
      <c r="C19" s="6">
        <f>SUM(C14:C18)</f>
        <v>239</v>
      </c>
      <c r="D19" s="7">
        <f t="shared" si="3"/>
        <v>56.485355648535567</v>
      </c>
      <c r="E19" s="6">
        <f>SUM(E14:E18)</f>
        <v>1436</v>
      </c>
      <c r="F19" s="6">
        <f>SUM(F14:F18)</f>
        <v>1042</v>
      </c>
      <c r="G19" s="7">
        <f t="shared" si="0"/>
        <v>37.811900191938577</v>
      </c>
      <c r="H19" s="6">
        <f>SUM(H14:H18)</f>
        <v>3709</v>
      </c>
      <c r="I19" s="6">
        <f>SUM(I14:I18)</f>
        <v>3521</v>
      </c>
      <c r="J19" s="7">
        <f t="shared" si="1"/>
        <v>5.3393922181198521</v>
      </c>
    </row>
    <row r="20" spans="1:10" ht="13" x14ac:dyDescent="0.15">
      <c r="A20" s="1" t="s">
        <v>16</v>
      </c>
      <c r="B20" s="2">
        <v>35</v>
      </c>
      <c r="C20" s="2">
        <f>+'Mayo 2020'!B20</f>
        <v>32</v>
      </c>
      <c r="D20" s="18">
        <f t="shared" si="3"/>
        <v>9.375</v>
      </c>
      <c r="E20" s="2">
        <f>+B20+'Abril 2021'!E20</f>
        <v>169</v>
      </c>
      <c r="F20" s="2">
        <f>+C20+'Abril 2021'!F20</f>
        <v>122</v>
      </c>
      <c r="G20" s="18">
        <f t="shared" si="0"/>
        <v>38.524590163934427</v>
      </c>
      <c r="H20" s="2">
        <f>+B20-C20+'Abril 2021'!H20</f>
        <v>473</v>
      </c>
      <c r="I20" s="22">
        <f>+'Mayo 2020'!H20</f>
        <v>395</v>
      </c>
      <c r="J20" s="18">
        <f t="shared" si="1"/>
        <v>19.746835443037973</v>
      </c>
    </row>
    <row r="21" spans="1:10" ht="13" x14ac:dyDescent="0.15">
      <c r="A21" s="1" t="s">
        <v>17</v>
      </c>
      <c r="B21" s="2">
        <v>22</v>
      </c>
      <c r="C21" s="2">
        <f>+'Mayo 2020'!B21</f>
        <v>20</v>
      </c>
      <c r="D21" s="18">
        <f t="shared" si="3"/>
        <v>10</v>
      </c>
      <c r="E21" s="2">
        <f>+B21+'Abril 2021'!E21</f>
        <v>125</v>
      </c>
      <c r="F21" s="2">
        <f>+C21+'Abril 2021'!F21</f>
        <v>81</v>
      </c>
      <c r="G21" s="18">
        <f t="shared" si="0"/>
        <v>54.320987654320987</v>
      </c>
      <c r="H21" s="2">
        <f>+B21-C21+'Abril 2021'!H21</f>
        <v>322</v>
      </c>
      <c r="I21" s="22">
        <f>+'Mayo 2020'!H21</f>
        <v>218</v>
      </c>
      <c r="J21" s="18">
        <f t="shared" si="1"/>
        <v>47.706422018348626</v>
      </c>
    </row>
    <row r="22" spans="1:10" ht="13" x14ac:dyDescent="0.15">
      <c r="A22" s="1" t="s">
        <v>19</v>
      </c>
      <c r="B22" s="2">
        <v>25</v>
      </c>
      <c r="C22" s="2">
        <f>+'Mayo 2020'!B22</f>
        <v>9</v>
      </c>
      <c r="D22" s="18">
        <f t="shared" si="3"/>
        <v>177.77777777777777</v>
      </c>
      <c r="E22" s="2">
        <f>+B22+'Abril 2021'!E22</f>
        <v>109</v>
      </c>
      <c r="F22" s="2">
        <f>+C22+'Abril 2021'!F22</f>
        <v>54</v>
      </c>
      <c r="G22" s="18">
        <f t="shared" si="0"/>
        <v>101.85185185185185</v>
      </c>
      <c r="H22" s="2">
        <f>+B22-C22+'Abril 2021'!H22</f>
        <v>225</v>
      </c>
      <c r="I22" s="22">
        <f>+'Mayo 2020'!H22</f>
        <v>175</v>
      </c>
      <c r="J22" s="18">
        <f t="shared" si="1"/>
        <v>28.571428571428573</v>
      </c>
    </row>
    <row r="23" spans="1:10" ht="13" x14ac:dyDescent="0.15">
      <c r="A23" s="1" t="s">
        <v>18</v>
      </c>
      <c r="B23" s="2">
        <v>11</v>
      </c>
      <c r="C23" s="2">
        <f>+'Mayo 2020'!B23</f>
        <v>13</v>
      </c>
      <c r="D23" s="18">
        <f t="shared" si="3"/>
        <v>-15.384615384615385</v>
      </c>
      <c r="E23" s="2">
        <f>+B23+'Abril 2021'!E23</f>
        <v>61</v>
      </c>
      <c r="F23" s="2">
        <f>+C23+'Abril 2021'!F23</f>
        <v>52</v>
      </c>
      <c r="G23" s="18">
        <f t="shared" si="0"/>
        <v>17.307692307692307</v>
      </c>
      <c r="H23" s="2">
        <f>+B23-C23+'Abril 2021'!H23</f>
        <v>163</v>
      </c>
      <c r="I23" s="22">
        <f>+'Mayo 2020'!H23</f>
        <v>155</v>
      </c>
      <c r="J23" s="18">
        <f t="shared" si="1"/>
        <v>5.161290322580645</v>
      </c>
    </row>
    <row r="24" spans="1:10" ht="13" x14ac:dyDescent="0.15">
      <c r="A24" s="1" t="s">
        <v>20</v>
      </c>
      <c r="B24" s="2">
        <v>35</v>
      </c>
      <c r="C24" s="2">
        <f>+'Mayo 2020'!B24</f>
        <v>14</v>
      </c>
      <c r="D24" s="18">
        <f t="shared" si="3"/>
        <v>150</v>
      </c>
      <c r="E24" s="2">
        <f>+B24+'Abril 2021'!E24</f>
        <v>168</v>
      </c>
      <c r="F24" s="2">
        <f>+C24+'Abril 2021'!F24</f>
        <v>107</v>
      </c>
      <c r="G24" s="18">
        <f t="shared" si="0"/>
        <v>57.009345794392523</v>
      </c>
      <c r="H24" s="2">
        <f>+B24-C24+'Abril 2021'!H24</f>
        <v>410</v>
      </c>
      <c r="I24" s="22">
        <f>+'Mayo 2020'!H24</f>
        <v>305</v>
      </c>
      <c r="J24" s="18">
        <f t="shared" si="1"/>
        <v>34.42622950819672</v>
      </c>
    </row>
    <row r="25" spans="1:10" ht="13" x14ac:dyDescent="0.15">
      <c r="A25" s="1" t="s">
        <v>22</v>
      </c>
      <c r="B25" s="2">
        <v>58</v>
      </c>
      <c r="C25" s="2">
        <f>+'Mayo 2020'!B25</f>
        <v>51</v>
      </c>
      <c r="D25" s="18">
        <f t="shared" si="3"/>
        <v>13.725490196078431</v>
      </c>
      <c r="E25" s="2">
        <f>+B25+'Abril 2021'!E25</f>
        <v>263</v>
      </c>
      <c r="F25" s="2">
        <f>+C25+'Abril 2021'!F25</f>
        <v>222</v>
      </c>
      <c r="G25" s="18">
        <f t="shared" si="0"/>
        <v>18.468468468468469</v>
      </c>
      <c r="H25" s="2">
        <f>+B25-C25+'Abril 2021'!H25</f>
        <v>666</v>
      </c>
      <c r="I25" s="22">
        <f>+'Mayo 2020'!H25</f>
        <v>621</v>
      </c>
      <c r="J25" s="18">
        <f t="shared" si="1"/>
        <v>7.2463768115942031</v>
      </c>
    </row>
    <row r="26" spans="1:10" ht="13" x14ac:dyDescent="0.15">
      <c r="A26" s="1" t="s">
        <v>21</v>
      </c>
      <c r="B26" s="2">
        <v>21</v>
      </c>
      <c r="C26" s="2">
        <f>+'Mayo 2020'!B26</f>
        <v>20</v>
      </c>
      <c r="D26" s="18">
        <f t="shared" si="3"/>
        <v>5</v>
      </c>
      <c r="E26" s="2">
        <f>+B26+'Abril 2021'!E26</f>
        <v>94</v>
      </c>
      <c r="F26" s="2">
        <f>+C26+'Abril 2021'!F26</f>
        <v>70</v>
      </c>
      <c r="G26" s="18">
        <f t="shared" si="0"/>
        <v>34.285714285714285</v>
      </c>
      <c r="H26" s="2">
        <f>+B26-C26+'Abril 2021'!H26</f>
        <v>219</v>
      </c>
      <c r="I26" s="22">
        <f>+'Mayo 2020'!H26</f>
        <v>169</v>
      </c>
      <c r="J26" s="18">
        <f t="shared" si="1"/>
        <v>29.585798816568047</v>
      </c>
    </row>
    <row r="27" spans="1:10" ht="13" x14ac:dyDescent="0.15">
      <c r="A27" s="1" t="s">
        <v>28</v>
      </c>
      <c r="B27" s="2">
        <v>22</v>
      </c>
      <c r="C27" s="2">
        <f>+'Mayo 2020'!B27</f>
        <v>7</v>
      </c>
      <c r="D27" s="18">
        <f t="shared" si="3"/>
        <v>214.28571428571428</v>
      </c>
      <c r="E27" s="2">
        <f>+B27+'Abril 2021'!E27</f>
        <v>82</v>
      </c>
      <c r="F27" s="2">
        <f>+C27+'Abril 2021'!F27</f>
        <v>34</v>
      </c>
      <c r="G27" s="18">
        <f t="shared" si="0"/>
        <v>141.1764705882353</v>
      </c>
      <c r="H27" s="2">
        <f>+B27-C27+'Abril 2021'!H27</f>
        <v>220</v>
      </c>
      <c r="I27" s="22">
        <f>+'Mayo 2020'!H27</f>
        <v>133</v>
      </c>
      <c r="J27" s="18">
        <f t="shared" si="1"/>
        <v>65.41353383458646</v>
      </c>
    </row>
    <row r="28" spans="1:10" x14ac:dyDescent="0.15">
      <c r="A28" s="8" t="s">
        <v>30</v>
      </c>
      <c r="B28" s="6">
        <f>SUM(B20:B27)</f>
        <v>229</v>
      </c>
      <c r="C28" s="6">
        <f>SUM(C20:C27)</f>
        <v>166</v>
      </c>
      <c r="D28" s="7">
        <f>+(B28-C28)*100/C28</f>
        <v>37.951807228915662</v>
      </c>
      <c r="E28" s="6">
        <f>SUM(E20:E27)</f>
        <v>1071</v>
      </c>
      <c r="F28" s="6">
        <f>SUM(F20:F27)</f>
        <v>742</v>
      </c>
      <c r="G28" s="7">
        <f>+(E28-F28)*100/F28</f>
        <v>44.339622641509436</v>
      </c>
      <c r="H28" s="6">
        <f>SUM(H20:H27)</f>
        <v>2698</v>
      </c>
      <c r="I28" s="6">
        <f>SUM(I20:I27)</f>
        <v>2171</v>
      </c>
      <c r="J28" s="7">
        <f>+(H28-I28)*100/I28</f>
        <v>24.27452786734224</v>
      </c>
    </row>
    <row r="29" spans="1:10" ht="14" x14ac:dyDescent="0.15">
      <c r="A29" s="16" t="s">
        <v>27</v>
      </c>
      <c r="B29" s="14">
        <f>+B7+B13+B19+B28</f>
        <v>1018</v>
      </c>
      <c r="C29" s="14">
        <f>+C7+C13+C19+C28</f>
        <v>711</v>
      </c>
      <c r="D29" s="15">
        <f>+(B29-C29)*100/C29</f>
        <v>43.178621659634317</v>
      </c>
      <c r="E29" s="14">
        <f t="shared" ref="E29:I29" si="4">+E7+E13+E19+E28</f>
        <v>4351</v>
      </c>
      <c r="F29" s="14">
        <f t="shared" si="4"/>
        <v>3127</v>
      </c>
      <c r="G29" s="15">
        <f>+(E29-F29)*100/F29</f>
        <v>39.142948512951712</v>
      </c>
      <c r="H29" s="14">
        <f t="shared" si="4"/>
        <v>11150</v>
      </c>
      <c r="I29" s="14">
        <f t="shared" si="4"/>
        <v>9883</v>
      </c>
      <c r="J29" s="15">
        <f>+(H29-I29)*100/I29</f>
        <v>12.819993928968936</v>
      </c>
    </row>
    <row r="30" spans="1:10" x14ac:dyDescent="0.15">
      <c r="A30" s="13" t="s">
        <v>31</v>
      </c>
      <c r="B30" s="13">
        <f>+B29-B7</f>
        <v>910</v>
      </c>
      <c r="C30" s="13">
        <f>+C29-C7</f>
        <v>607</v>
      </c>
      <c r="D30" s="12">
        <f>+(B30-C30)*100/C30</f>
        <v>49.917627677100491</v>
      </c>
      <c r="E30" s="13">
        <f t="shared" ref="E30:I30" si="5">+E29-E7</f>
        <v>3831</v>
      </c>
      <c r="F30" s="13">
        <f t="shared" si="5"/>
        <v>2740</v>
      </c>
      <c r="G30" s="12">
        <f>+(E30-F30)*100/F30</f>
        <v>39.817518248175183</v>
      </c>
      <c r="H30" s="13">
        <f t="shared" si="5"/>
        <v>9736</v>
      </c>
      <c r="I30" s="13">
        <f t="shared" si="5"/>
        <v>8649</v>
      </c>
      <c r="J30" s="12">
        <f>+(H30-I30)*100/I30</f>
        <v>12.567926927968552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9E6A-510F-E242-B946-B4C952A86A2D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48</v>
      </c>
      <c r="C4" s="2">
        <f>+'Abril 2020'!B4</f>
        <v>12</v>
      </c>
      <c r="D4" s="18">
        <f>+(B4-C4)*100/C4</f>
        <v>300</v>
      </c>
      <c r="E4" s="2">
        <f>+B4+'Marzo 2021'!E4</f>
        <v>142</v>
      </c>
      <c r="F4" s="2">
        <f>+C4+'Marzo 2021'!F4</f>
        <v>83</v>
      </c>
      <c r="G4" s="18">
        <f t="shared" ref="G4:G27" si="0">+(E4-F4)*100/F4</f>
        <v>71.084337349397586</v>
      </c>
      <c r="H4" s="2">
        <f>+B4-C4+'Marzo 2021'!H4</f>
        <v>476</v>
      </c>
      <c r="I4" s="22">
        <f>+'Abril 2020'!H4</f>
        <v>446</v>
      </c>
      <c r="J4" s="18">
        <f t="shared" ref="J4:J27" si="1">+(H4-I4)*100/I4</f>
        <v>6.7264573991031389</v>
      </c>
    </row>
    <row r="5" spans="1:10" ht="13" x14ac:dyDescent="0.15">
      <c r="A5" s="1" t="s">
        <v>5</v>
      </c>
      <c r="B5" s="2">
        <v>44</v>
      </c>
      <c r="C5" s="2">
        <f>+'Abril 2020'!B5</f>
        <v>30</v>
      </c>
      <c r="D5" s="18">
        <f t="shared" ref="D5:D6" si="2">+(B5-C5)*100/C5</f>
        <v>46.666666666666664</v>
      </c>
      <c r="E5" s="2">
        <f>+B5+'Marzo 2021'!E5</f>
        <v>93</v>
      </c>
      <c r="F5" s="2">
        <f>+C5+'Marzo 2021'!F5</f>
        <v>69</v>
      </c>
      <c r="G5" s="18">
        <f t="shared" si="0"/>
        <v>34.782608695652172</v>
      </c>
      <c r="H5" s="2">
        <f>+B5-C5+'Marzo 2021'!H5</f>
        <v>313</v>
      </c>
      <c r="I5" s="22">
        <f>+'Abril 2020'!H5</f>
        <v>263</v>
      </c>
      <c r="J5" s="18">
        <f t="shared" si="1"/>
        <v>19.011406844106464</v>
      </c>
    </row>
    <row r="6" spans="1:10" ht="13" x14ac:dyDescent="0.15">
      <c r="A6" s="1" t="s">
        <v>6</v>
      </c>
      <c r="B6" s="2">
        <v>48</v>
      </c>
      <c r="C6" s="2">
        <f>+'Abril 2020'!B6</f>
        <v>31</v>
      </c>
      <c r="D6" s="18">
        <f t="shared" si="2"/>
        <v>54.838709677419352</v>
      </c>
      <c r="E6" s="2">
        <f>+B6+'Marzo 2021'!E6</f>
        <v>177</v>
      </c>
      <c r="F6" s="2">
        <f>+C6+'Marzo 2021'!F6</f>
        <v>131</v>
      </c>
      <c r="G6" s="18">
        <f t="shared" si="0"/>
        <v>35.114503816793892</v>
      </c>
      <c r="H6" s="2">
        <f>+B6-C6+'Marzo 2021'!H6</f>
        <v>621</v>
      </c>
      <c r="I6" s="22">
        <f>+'Abril 2020'!H6</f>
        <v>571</v>
      </c>
      <c r="J6" s="18">
        <f t="shared" si="1"/>
        <v>8.7565674255691768</v>
      </c>
    </row>
    <row r="7" spans="1:10" x14ac:dyDescent="0.15">
      <c r="A7" s="8" t="s">
        <v>1</v>
      </c>
      <c r="B7" s="6">
        <f>SUM(B4:B6)</f>
        <v>140</v>
      </c>
      <c r="C7" s="6">
        <f>SUM(C4:C6)</f>
        <v>73</v>
      </c>
      <c r="D7" s="7">
        <f>+(B7-C7)*100/C7</f>
        <v>91.780821917808225</v>
      </c>
      <c r="E7" s="6">
        <f>SUM(E4:E6)</f>
        <v>412</v>
      </c>
      <c r="F7" s="6">
        <f>SUM(F4:F6)</f>
        <v>283</v>
      </c>
      <c r="G7" s="7">
        <f t="shared" si="0"/>
        <v>45.583038869257948</v>
      </c>
      <c r="H7" s="6">
        <f>SUM(H4:H6)</f>
        <v>1410</v>
      </c>
      <c r="I7" s="6">
        <f>SUM(I4:I6)</f>
        <v>1280</v>
      </c>
      <c r="J7" s="7">
        <f t="shared" si="1"/>
        <v>10.15625</v>
      </c>
    </row>
    <row r="8" spans="1:10" ht="13" x14ac:dyDescent="0.15">
      <c r="A8" s="1" t="s">
        <v>7</v>
      </c>
      <c r="B8" s="2">
        <v>4</v>
      </c>
      <c r="C8" s="2">
        <f>+'Abril 2020'!B8</f>
        <v>2</v>
      </c>
      <c r="D8" s="18">
        <f t="shared" ref="D8:D27" si="3">+(B8-C8)*100/C8</f>
        <v>100</v>
      </c>
      <c r="E8" s="2">
        <f>+B8+'Marzo 2021'!E8</f>
        <v>14</v>
      </c>
      <c r="F8" s="2">
        <f>+C8+'Marzo 2021'!F8</f>
        <v>6</v>
      </c>
      <c r="G8" s="18">
        <f t="shared" si="0"/>
        <v>133.33333333333334</v>
      </c>
      <c r="H8" s="2">
        <f>+B8-C8+'Marzo 2021'!H8</f>
        <v>36</v>
      </c>
      <c r="I8" s="22">
        <f>+'Abril 2020'!H8</f>
        <v>30</v>
      </c>
      <c r="J8" s="18">
        <f t="shared" si="1"/>
        <v>20</v>
      </c>
    </row>
    <row r="9" spans="1:10" ht="13" x14ac:dyDescent="0.15">
      <c r="A9" s="1" t="s">
        <v>8</v>
      </c>
      <c r="B9" s="2">
        <v>5</v>
      </c>
      <c r="C9" s="2">
        <f>+'Abril 2020'!B9</f>
        <v>5</v>
      </c>
      <c r="D9" s="18">
        <f t="shared" si="3"/>
        <v>0</v>
      </c>
      <c r="E9" s="2">
        <f>+B9+'Marzo 2021'!E9</f>
        <v>24</v>
      </c>
      <c r="F9" s="2">
        <f>+C9+'Marzo 2021'!F9</f>
        <v>13</v>
      </c>
      <c r="G9" s="18">
        <f t="shared" si="0"/>
        <v>84.615384615384613</v>
      </c>
      <c r="H9" s="2">
        <f>+B9-C9+'Marzo 2021'!H9</f>
        <v>90</v>
      </c>
      <c r="I9" s="22">
        <f>+'Abril 2020'!H9</f>
        <v>81</v>
      </c>
      <c r="J9" s="18">
        <f t="shared" si="1"/>
        <v>11.111111111111111</v>
      </c>
    </row>
    <row r="10" spans="1:10" ht="13" x14ac:dyDescent="0.15">
      <c r="A10" s="1" t="s">
        <v>9</v>
      </c>
      <c r="B10" s="2">
        <v>40</v>
      </c>
      <c r="C10" s="2">
        <f>+'Abril 2020'!B10</f>
        <v>30</v>
      </c>
      <c r="D10" s="18">
        <f t="shared" si="3"/>
        <v>33.333333333333336</v>
      </c>
      <c r="E10" s="2">
        <f>+B10+'Marzo 2021'!E10</f>
        <v>188</v>
      </c>
      <c r="F10" s="2">
        <f>+C10+'Marzo 2021'!F10</f>
        <v>136</v>
      </c>
      <c r="G10" s="18">
        <f t="shared" si="0"/>
        <v>38.235294117647058</v>
      </c>
      <c r="H10" s="2">
        <f>+B10-C10+'Marzo 2021'!H10</f>
        <v>580</v>
      </c>
      <c r="I10" s="22">
        <f>+'Abril 2020'!H10</f>
        <v>477</v>
      </c>
      <c r="J10" s="18">
        <f t="shared" si="1"/>
        <v>21.59329140461216</v>
      </c>
    </row>
    <row r="11" spans="1:10" ht="13" x14ac:dyDescent="0.15">
      <c r="A11" s="1" t="s">
        <v>10</v>
      </c>
      <c r="B11" s="2">
        <v>62</v>
      </c>
      <c r="C11" s="2">
        <f>+'Abril 2020'!B11</f>
        <v>31</v>
      </c>
      <c r="D11" s="18">
        <f t="shared" si="3"/>
        <v>100</v>
      </c>
      <c r="E11" s="2">
        <f>+B11+'Marzo 2021'!E11</f>
        <v>214</v>
      </c>
      <c r="F11" s="2">
        <f>+C11+'Marzo 2021'!F11</f>
        <v>144</v>
      </c>
      <c r="G11" s="18">
        <f t="shared" si="0"/>
        <v>48.611111111111114</v>
      </c>
      <c r="H11" s="2">
        <f>+B11-C11+'Marzo 2021'!H11</f>
        <v>654</v>
      </c>
      <c r="I11" s="22">
        <f>+'Abril 2020'!H11</f>
        <v>624</v>
      </c>
      <c r="J11" s="18">
        <f t="shared" si="1"/>
        <v>4.8076923076923075</v>
      </c>
    </row>
    <row r="12" spans="1:10" ht="13" x14ac:dyDescent="0.15">
      <c r="A12" s="1" t="s">
        <v>11</v>
      </c>
      <c r="B12" s="2">
        <v>137</v>
      </c>
      <c r="C12" s="2">
        <f>+'Abril 2020'!B12</f>
        <v>124</v>
      </c>
      <c r="D12" s="18">
        <f t="shared" si="3"/>
        <v>10.483870967741936</v>
      </c>
      <c r="E12" s="2">
        <f>+B12+'Marzo 2021'!E12</f>
        <v>577</v>
      </c>
      <c r="F12" s="2">
        <f>+C12+'Marzo 2021'!F12</f>
        <v>455</v>
      </c>
      <c r="G12" s="18">
        <f t="shared" si="0"/>
        <v>26.813186813186814</v>
      </c>
      <c r="H12" s="2">
        <f>+B12-C12+'Marzo 2021'!H12</f>
        <v>1864</v>
      </c>
      <c r="I12" s="22">
        <f>+'Abril 2020'!H12</f>
        <v>1873</v>
      </c>
      <c r="J12" s="18">
        <f t="shared" si="1"/>
        <v>-0.48051254671649762</v>
      </c>
    </row>
    <row r="13" spans="1:10" x14ac:dyDescent="0.15">
      <c r="A13" s="8" t="s">
        <v>2</v>
      </c>
      <c r="B13" s="6">
        <f>SUM(B8:B12)</f>
        <v>248</v>
      </c>
      <c r="C13" s="6">
        <f>SUM(C8:C12)</f>
        <v>192</v>
      </c>
      <c r="D13" s="7">
        <f t="shared" si="3"/>
        <v>29.166666666666668</v>
      </c>
      <c r="E13" s="6">
        <f>SUM(E8:E12)</f>
        <v>1017</v>
      </c>
      <c r="F13" s="6">
        <f>SUM(F8:F12)</f>
        <v>754</v>
      </c>
      <c r="G13" s="7">
        <f t="shared" si="0"/>
        <v>34.880636604774537</v>
      </c>
      <c r="H13" s="6">
        <f>SUM(H8:H12)</f>
        <v>3224</v>
      </c>
      <c r="I13" s="6">
        <f>SUM(I8:I12)</f>
        <v>3085</v>
      </c>
      <c r="J13" s="7">
        <f t="shared" si="1"/>
        <v>4.5056726094003245</v>
      </c>
    </row>
    <row r="14" spans="1:10" ht="13" x14ac:dyDescent="0.15">
      <c r="A14" s="1" t="s">
        <v>12</v>
      </c>
      <c r="B14" s="2">
        <v>110</v>
      </c>
      <c r="C14" s="2">
        <f>+'Abril 2020'!B14</f>
        <v>34</v>
      </c>
      <c r="D14" s="18">
        <f t="shared" si="3"/>
        <v>223.52941176470588</v>
      </c>
      <c r="E14" s="2">
        <f>+B14+'Marzo 2021'!E14</f>
        <v>402</v>
      </c>
      <c r="F14" s="2">
        <f>+C14+'Marzo 2021'!F14</f>
        <v>244</v>
      </c>
      <c r="G14" s="18">
        <f t="shared" si="0"/>
        <v>64.754098360655732</v>
      </c>
      <c r="H14" s="2">
        <f>+B14-C14+'Marzo 2021'!H14</f>
        <v>1235</v>
      </c>
      <c r="I14" s="22">
        <f>+'Abril 2020'!H14</f>
        <v>1117</v>
      </c>
      <c r="J14" s="18">
        <f t="shared" si="1"/>
        <v>10.564010743061772</v>
      </c>
    </row>
    <row r="15" spans="1:10" ht="13" x14ac:dyDescent="0.15">
      <c r="A15" s="1" t="s">
        <v>13</v>
      </c>
      <c r="B15" s="2">
        <v>79</v>
      </c>
      <c r="C15" s="2">
        <f>+'Abril 2020'!B15</f>
        <v>83</v>
      </c>
      <c r="D15" s="18">
        <f t="shared" si="3"/>
        <v>-4.8192771084337354</v>
      </c>
      <c r="E15" s="2">
        <f>+B15+'Marzo 2021'!E15</f>
        <v>289</v>
      </c>
      <c r="F15" s="2">
        <f>+C15+'Marzo 2021'!F15</f>
        <v>263</v>
      </c>
      <c r="G15" s="18">
        <f t="shared" si="0"/>
        <v>9.8859315589353614</v>
      </c>
      <c r="H15" s="2">
        <f>+B15-C15+'Marzo 2021'!H15</f>
        <v>1079</v>
      </c>
      <c r="I15" s="22">
        <f>+'Abril 2020'!H15</f>
        <v>1345</v>
      </c>
      <c r="J15" s="18">
        <f t="shared" si="1"/>
        <v>-19.776951672862452</v>
      </c>
    </row>
    <row r="16" spans="1:10" ht="13" x14ac:dyDescent="0.15">
      <c r="A16" s="1" t="s">
        <v>14</v>
      </c>
      <c r="B16" s="2">
        <v>37</v>
      </c>
      <c r="C16" s="2">
        <f>+'Abril 2020'!B16</f>
        <v>38</v>
      </c>
      <c r="D16" s="18">
        <f t="shared" si="3"/>
        <v>-2.6315789473684212</v>
      </c>
      <c r="E16" s="2">
        <f>+B16+'Marzo 2021'!E16</f>
        <v>118</v>
      </c>
      <c r="F16" s="2">
        <f>+C16+'Marzo 2021'!F16</f>
        <v>141</v>
      </c>
      <c r="G16" s="18">
        <f t="shared" si="0"/>
        <v>-16.312056737588652</v>
      </c>
      <c r="H16" s="2">
        <f>+B16-C16+'Marzo 2021'!H16</f>
        <v>462</v>
      </c>
      <c r="I16" s="22">
        <f>+'Abril 2020'!H16</f>
        <v>516</v>
      </c>
      <c r="J16" s="18">
        <f t="shared" si="1"/>
        <v>-10.465116279069768</v>
      </c>
    </row>
    <row r="17" spans="1:10" ht="13" x14ac:dyDescent="0.15">
      <c r="A17" s="1" t="s">
        <v>15</v>
      </c>
      <c r="B17" s="2">
        <v>37</v>
      </c>
      <c r="C17" s="2">
        <f>+'Abril 2020'!B17</f>
        <v>26</v>
      </c>
      <c r="D17" s="18">
        <f t="shared" si="3"/>
        <v>42.307692307692307</v>
      </c>
      <c r="E17" s="2">
        <f>+B17+'Marzo 2021'!E17</f>
        <v>108</v>
      </c>
      <c r="F17" s="2">
        <f>+C17+'Marzo 2021'!F17</f>
        <v>76</v>
      </c>
      <c r="G17" s="18">
        <f t="shared" si="0"/>
        <v>42.10526315789474</v>
      </c>
      <c r="H17" s="2">
        <f>+B17-C17+'Marzo 2021'!H17</f>
        <v>359</v>
      </c>
      <c r="I17" s="22">
        <f>+'Abril 2020'!H17</f>
        <v>303</v>
      </c>
      <c r="J17" s="18">
        <f t="shared" si="1"/>
        <v>18.481848184818482</v>
      </c>
    </row>
    <row r="18" spans="1:10" ht="13" x14ac:dyDescent="0.15">
      <c r="A18" s="1" t="s">
        <v>29</v>
      </c>
      <c r="B18" s="2">
        <v>41</v>
      </c>
      <c r="C18" s="2">
        <f>+'Abril 2020'!B18</f>
        <v>19</v>
      </c>
      <c r="D18" s="18">
        <f t="shared" si="3"/>
        <v>115.78947368421052</v>
      </c>
      <c r="E18" s="2">
        <f>+B18+'Marzo 2021'!E18</f>
        <v>145</v>
      </c>
      <c r="F18" s="2">
        <f>+C18+'Marzo 2021'!F18</f>
        <v>79</v>
      </c>
      <c r="G18" s="18">
        <f t="shared" si="0"/>
        <v>83.544303797468359</v>
      </c>
      <c r="H18" s="2">
        <f>+B18-C18+'Marzo 2021'!H18</f>
        <v>439</v>
      </c>
      <c r="I18" s="22">
        <f>+'Abril 2020'!H18</f>
        <v>383</v>
      </c>
      <c r="J18" s="18">
        <f t="shared" si="1"/>
        <v>14.621409921671018</v>
      </c>
    </row>
    <row r="19" spans="1:10" x14ac:dyDescent="0.15">
      <c r="A19" s="8" t="s">
        <v>3</v>
      </c>
      <c r="B19" s="6">
        <f>SUM(B14:B18)</f>
        <v>304</v>
      </c>
      <c r="C19" s="6">
        <f>SUM(C14:C18)</f>
        <v>200</v>
      </c>
      <c r="D19" s="7">
        <f t="shared" si="3"/>
        <v>52</v>
      </c>
      <c r="E19" s="6">
        <f>SUM(E14:E18)</f>
        <v>1062</v>
      </c>
      <c r="F19" s="6">
        <f>SUM(F14:F18)</f>
        <v>803</v>
      </c>
      <c r="G19" s="7">
        <f t="shared" si="0"/>
        <v>32.254047322540472</v>
      </c>
      <c r="H19" s="6">
        <f>SUM(H14:H18)</f>
        <v>3574</v>
      </c>
      <c r="I19" s="6">
        <f>SUM(I14:I18)</f>
        <v>3664</v>
      </c>
      <c r="J19" s="7">
        <f t="shared" si="1"/>
        <v>-2.4563318777292578</v>
      </c>
    </row>
    <row r="20" spans="1:10" ht="13" x14ac:dyDescent="0.15">
      <c r="A20" s="1" t="s">
        <v>16</v>
      </c>
      <c r="B20" s="2">
        <v>35</v>
      </c>
      <c r="C20" s="2">
        <f>+'Abril 2020'!B20</f>
        <v>23</v>
      </c>
      <c r="D20" s="18">
        <f t="shared" si="3"/>
        <v>52.173913043478258</v>
      </c>
      <c r="E20" s="2">
        <f>+B20+'Marzo 2021'!E20</f>
        <v>134</v>
      </c>
      <c r="F20" s="2">
        <f>+C20+'Marzo 2021'!F20</f>
        <v>90</v>
      </c>
      <c r="G20" s="18">
        <f t="shared" si="0"/>
        <v>48.888888888888886</v>
      </c>
      <c r="H20" s="2">
        <f>+B20-C20+'Marzo 2021'!H20</f>
        <v>470</v>
      </c>
      <c r="I20" s="22">
        <f>+'Abril 2020'!H20</f>
        <v>387</v>
      </c>
      <c r="J20" s="18">
        <f t="shared" si="1"/>
        <v>21.447028423772611</v>
      </c>
    </row>
    <row r="21" spans="1:10" ht="13" x14ac:dyDescent="0.15">
      <c r="A21" s="1" t="s">
        <v>17</v>
      </c>
      <c r="B21" s="2">
        <v>26</v>
      </c>
      <c r="C21" s="2">
        <f>+'Abril 2020'!B21</f>
        <v>15</v>
      </c>
      <c r="D21" s="18">
        <f t="shared" si="3"/>
        <v>73.333333333333329</v>
      </c>
      <c r="E21" s="2">
        <f>+B21+'Marzo 2021'!E21</f>
        <v>103</v>
      </c>
      <c r="F21" s="2">
        <f>+C21+'Marzo 2021'!F21</f>
        <v>61</v>
      </c>
      <c r="G21" s="18">
        <f t="shared" si="0"/>
        <v>68.852459016393439</v>
      </c>
      <c r="H21" s="2">
        <f>+B21-C21+'Marzo 2021'!H21</f>
        <v>320</v>
      </c>
      <c r="I21" s="22">
        <f>+'Abril 2020'!H21</f>
        <v>215</v>
      </c>
      <c r="J21" s="18">
        <f t="shared" si="1"/>
        <v>48.837209302325583</v>
      </c>
    </row>
    <row r="22" spans="1:10" ht="13" x14ac:dyDescent="0.15">
      <c r="A22" s="1" t="s">
        <v>19</v>
      </c>
      <c r="B22" s="2">
        <v>30</v>
      </c>
      <c r="C22" s="2">
        <f>+'Abril 2020'!B22</f>
        <v>16</v>
      </c>
      <c r="D22" s="18">
        <f t="shared" si="3"/>
        <v>87.5</v>
      </c>
      <c r="E22" s="2">
        <f>+B22+'Marzo 2021'!E22</f>
        <v>84</v>
      </c>
      <c r="F22" s="2">
        <f>+C22+'Marzo 2021'!F22</f>
        <v>45</v>
      </c>
      <c r="G22" s="18">
        <f t="shared" si="0"/>
        <v>86.666666666666671</v>
      </c>
      <c r="H22" s="2">
        <f>+B22-C22+'Marzo 2021'!H22</f>
        <v>209</v>
      </c>
      <c r="I22" s="22">
        <f>+'Abril 2020'!H22</f>
        <v>178</v>
      </c>
      <c r="J22" s="18">
        <f t="shared" si="1"/>
        <v>17.415730337078653</v>
      </c>
    </row>
    <row r="23" spans="1:10" ht="13" x14ac:dyDescent="0.15">
      <c r="A23" s="1" t="s">
        <v>18</v>
      </c>
      <c r="B23" s="2">
        <v>12</v>
      </c>
      <c r="C23" s="2">
        <f>+'Abril 2020'!B23</f>
        <v>5</v>
      </c>
      <c r="D23" s="18">
        <f t="shared" si="3"/>
        <v>140</v>
      </c>
      <c r="E23" s="2">
        <f>+B23+'Marzo 2021'!E23</f>
        <v>50</v>
      </c>
      <c r="F23" s="2">
        <f>+C23+'Marzo 2021'!F23</f>
        <v>39</v>
      </c>
      <c r="G23" s="18">
        <f t="shared" si="0"/>
        <v>28.205128205128204</v>
      </c>
      <c r="H23" s="2">
        <f>+B23-C23+'Marzo 2021'!H23</f>
        <v>165</v>
      </c>
      <c r="I23" s="22">
        <f>+'Abril 2020'!H23</f>
        <v>156</v>
      </c>
      <c r="J23" s="18">
        <f t="shared" si="1"/>
        <v>5.7692307692307692</v>
      </c>
    </row>
    <row r="24" spans="1:10" ht="13" x14ac:dyDescent="0.15">
      <c r="A24" s="1" t="s">
        <v>20</v>
      </c>
      <c r="B24" s="2">
        <v>36</v>
      </c>
      <c r="C24" s="2">
        <f>+'Abril 2020'!B24</f>
        <v>30</v>
      </c>
      <c r="D24" s="18">
        <f t="shared" si="3"/>
        <v>20</v>
      </c>
      <c r="E24" s="2">
        <f>+B24+'Marzo 2021'!E24</f>
        <v>133</v>
      </c>
      <c r="F24" s="2">
        <f>+C24+'Marzo 2021'!F24</f>
        <v>93</v>
      </c>
      <c r="G24" s="18">
        <f t="shared" si="0"/>
        <v>43.01075268817204</v>
      </c>
      <c r="H24" s="2">
        <f>+B24-C24+'Marzo 2021'!H24</f>
        <v>389</v>
      </c>
      <c r="I24" s="22">
        <f>+'Abril 2020'!H24</f>
        <v>308</v>
      </c>
      <c r="J24" s="18">
        <f t="shared" si="1"/>
        <v>26.2987012987013</v>
      </c>
    </row>
    <row r="25" spans="1:10" ht="13" x14ac:dyDescent="0.15">
      <c r="A25" s="1" t="s">
        <v>22</v>
      </c>
      <c r="B25" s="2">
        <v>48</v>
      </c>
      <c r="C25" s="2">
        <f>+'Abril 2020'!B25</f>
        <v>49</v>
      </c>
      <c r="D25" s="18">
        <f t="shared" si="3"/>
        <v>-2.0408163265306123</v>
      </c>
      <c r="E25" s="2">
        <f>+B25+'Marzo 2021'!E25</f>
        <v>205</v>
      </c>
      <c r="F25" s="2">
        <f>+C25+'Marzo 2021'!F25</f>
        <v>171</v>
      </c>
      <c r="G25" s="18">
        <f t="shared" si="0"/>
        <v>19.883040935672515</v>
      </c>
      <c r="H25" s="2">
        <f>+B25-C25+'Marzo 2021'!H25</f>
        <v>659</v>
      </c>
      <c r="I25" s="22">
        <f>+'Abril 2020'!H25</f>
        <v>623</v>
      </c>
      <c r="J25" s="18">
        <f t="shared" si="1"/>
        <v>5.7784911717495984</v>
      </c>
    </row>
    <row r="26" spans="1:10" ht="13" x14ac:dyDescent="0.15">
      <c r="A26" s="1" t="s">
        <v>21</v>
      </c>
      <c r="B26" s="2">
        <v>20</v>
      </c>
      <c r="C26" s="2">
        <f>+'Abril 2020'!B26</f>
        <v>12</v>
      </c>
      <c r="D26" s="18">
        <f t="shared" si="3"/>
        <v>66.666666666666671</v>
      </c>
      <c r="E26" s="2">
        <f>+B26+'Marzo 2021'!E26</f>
        <v>73</v>
      </c>
      <c r="F26" s="2">
        <f>+C26+'Marzo 2021'!F26</f>
        <v>50</v>
      </c>
      <c r="G26" s="18">
        <f t="shared" si="0"/>
        <v>46</v>
      </c>
      <c r="H26" s="2">
        <f>+B26-C26+'Marzo 2021'!H26</f>
        <v>218</v>
      </c>
      <c r="I26" s="22">
        <f>+'Abril 2020'!H26</f>
        <v>163</v>
      </c>
      <c r="J26" s="18">
        <f t="shared" si="1"/>
        <v>33.742331288343557</v>
      </c>
    </row>
    <row r="27" spans="1:10" ht="13" x14ac:dyDescent="0.15">
      <c r="A27" s="1" t="s">
        <v>28</v>
      </c>
      <c r="B27" s="2">
        <v>17</v>
      </c>
      <c r="C27" s="2">
        <f>+'Abril 2020'!B27</f>
        <v>6</v>
      </c>
      <c r="D27" s="18">
        <f t="shared" si="3"/>
        <v>183.33333333333334</v>
      </c>
      <c r="E27" s="2">
        <f>+B27+'Marzo 2021'!E27</f>
        <v>60</v>
      </c>
      <c r="F27" s="2">
        <f>+C27+'Marzo 2021'!F27</f>
        <v>27</v>
      </c>
      <c r="G27" s="18">
        <f t="shared" si="0"/>
        <v>122.22222222222223</v>
      </c>
      <c r="H27" s="2">
        <f>+B27-C27+'Marzo 2021'!H27</f>
        <v>205</v>
      </c>
      <c r="I27" s="22">
        <f>+'Abril 2020'!H27</f>
        <v>133</v>
      </c>
      <c r="J27" s="18">
        <f t="shared" si="1"/>
        <v>54.13533834586466</v>
      </c>
    </row>
    <row r="28" spans="1:10" x14ac:dyDescent="0.15">
      <c r="A28" s="8" t="s">
        <v>30</v>
      </c>
      <c r="B28" s="6">
        <f>SUM(B20:B27)</f>
        <v>224</v>
      </c>
      <c r="C28" s="6">
        <f>SUM(C20:C27)</f>
        <v>156</v>
      </c>
      <c r="D28" s="7">
        <f>+(B28-C28)*100/C28</f>
        <v>43.589743589743591</v>
      </c>
      <c r="E28" s="6">
        <f>SUM(E20:E27)</f>
        <v>842</v>
      </c>
      <c r="F28" s="6">
        <f>SUM(F20:F27)</f>
        <v>576</v>
      </c>
      <c r="G28" s="7">
        <f>+(E28-F28)*100/F28</f>
        <v>46.180555555555557</v>
      </c>
      <c r="H28" s="6">
        <f>SUM(H20:H27)</f>
        <v>2635</v>
      </c>
      <c r="I28" s="6">
        <f>SUM(I20:I27)</f>
        <v>2163</v>
      </c>
      <c r="J28" s="7">
        <f>+(H28-I28)*100/I28</f>
        <v>21.821544151641238</v>
      </c>
    </row>
    <row r="29" spans="1:10" ht="14" x14ac:dyDescent="0.15">
      <c r="A29" s="16" t="s">
        <v>27</v>
      </c>
      <c r="B29" s="14">
        <f>+B7+B13+B19+B28</f>
        <v>916</v>
      </c>
      <c r="C29" s="14">
        <f>+C7+C13+C19+C28</f>
        <v>621</v>
      </c>
      <c r="D29" s="15">
        <f>+(B29-C29)*100/C29</f>
        <v>47.504025764895331</v>
      </c>
      <c r="E29" s="14">
        <f t="shared" ref="E29:I29" si="4">+E7+E13+E19+E28</f>
        <v>3333</v>
      </c>
      <c r="F29" s="14">
        <f t="shared" si="4"/>
        <v>2416</v>
      </c>
      <c r="G29" s="15">
        <f>+(E29-F29)*100/F29</f>
        <v>37.955298013245034</v>
      </c>
      <c r="H29" s="14">
        <f t="shared" si="4"/>
        <v>10843</v>
      </c>
      <c r="I29" s="14">
        <f t="shared" si="4"/>
        <v>10192</v>
      </c>
      <c r="J29" s="15">
        <f>+(H29-I29)*100/I29</f>
        <v>6.3873626373626378</v>
      </c>
    </row>
    <row r="30" spans="1:10" x14ac:dyDescent="0.15">
      <c r="A30" s="13" t="s">
        <v>31</v>
      </c>
      <c r="B30" s="13">
        <f>+B29-B7</f>
        <v>776</v>
      </c>
      <c r="C30" s="13">
        <f>+C29-C7</f>
        <v>548</v>
      </c>
      <c r="D30" s="12">
        <f>+(B30-C30)*100/C30</f>
        <v>41.605839416058394</v>
      </c>
      <c r="E30" s="13">
        <f t="shared" ref="E30:I30" si="5">+E29-E7</f>
        <v>2921</v>
      </c>
      <c r="F30" s="13">
        <f t="shared" si="5"/>
        <v>2133</v>
      </c>
      <c r="G30" s="12">
        <f>+(E30-F30)*100/F30</f>
        <v>36.943272386310362</v>
      </c>
      <c r="H30" s="13">
        <f t="shared" si="5"/>
        <v>9433</v>
      </c>
      <c r="I30" s="13">
        <f t="shared" si="5"/>
        <v>8912</v>
      </c>
      <c r="J30" s="12">
        <f>+(H30-I30)*100/I30</f>
        <v>5.8460502692998206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1C11-6E8F-FD49-88E9-8D9EB8EFB5B4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43</v>
      </c>
      <c r="C4" s="2">
        <f>+'Marzo 2020'!B4</f>
        <v>19</v>
      </c>
      <c r="D4" s="18">
        <f>+(B4-C4)*100/C4</f>
        <v>126.31578947368421</v>
      </c>
      <c r="E4" s="2">
        <f>+B4+'Febrero 2021'!E4</f>
        <v>94</v>
      </c>
      <c r="F4" s="2">
        <f>+C4+'Febrero 2021'!F4</f>
        <v>71</v>
      </c>
      <c r="G4" s="18">
        <f t="shared" ref="G4:G27" si="0">+(E4-F4)*100/F4</f>
        <v>32.394366197183096</v>
      </c>
      <c r="H4" s="2">
        <f>+B4-C4+'Febrero 2021'!H4</f>
        <v>440</v>
      </c>
      <c r="I4" s="22">
        <f>+'Marzo 2020'!H4</f>
        <v>466</v>
      </c>
      <c r="J4" s="18">
        <f t="shared" ref="J4:J27" si="1">+(H4-I4)*100/I4</f>
        <v>-5.5793991416309012</v>
      </c>
    </row>
    <row r="5" spans="1:10" ht="13" x14ac:dyDescent="0.15">
      <c r="A5" s="1" t="s">
        <v>5</v>
      </c>
      <c r="B5" s="2">
        <v>17</v>
      </c>
      <c r="C5" s="2">
        <f>+'Marzo 2020'!B5</f>
        <v>21</v>
      </c>
      <c r="D5" s="18">
        <f t="shared" ref="D5:D6" si="2">+(B5-C5)*100/C5</f>
        <v>-19.047619047619047</v>
      </c>
      <c r="E5" s="2">
        <f>+B5+'Febrero 2021'!E5</f>
        <v>49</v>
      </c>
      <c r="F5" s="2">
        <f>+C5+'Febrero 2021'!F5</f>
        <v>39</v>
      </c>
      <c r="G5" s="18">
        <f t="shared" si="0"/>
        <v>25.641025641025642</v>
      </c>
      <c r="H5" s="2">
        <f>+B5-C5+'Febrero 2021'!H5</f>
        <v>299</v>
      </c>
      <c r="I5" s="22">
        <f>+'Marzo 2020'!H5</f>
        <v>291</v>
      </c>
      <c r="J5" s="18">
        <f t="shared" si="1"/>
        <v>2.7491408934707904</v>
      </c>
    </row>
    <row r="6" spans="1:10" ht="13" x14ac:dyDescent="0.15">
      <c r="A6" s="1" t="s">
        <v>6</v>
      </c>
      <c r="B6" s="2">
        <v>54</v>
      </c>
      <c r="C6" s="2">
        <f>+'Marzo 2020'!B6</f>
        <v>28</v>
      </c>
      <c r="D6" s="18">
        <f t="shared" si="2"/>
        <v>92.857142857142861</v>
      </c>
      <c r="E6" s="2">
        <f>+B6+'Febrero 2021'!E6</f>
        <v>129</v>
      </c>
      <c r="F6" s="2">
        <f>+C6+'Febrero 2021'!F6</f>
        <v>100</v>
      </c>
      <c r="G6" s="18">
        <f t="shared" si="0"/>
        <v>29</v>
      </c>
      <c r="H6" s="2">
        <f>+B6-C6+'Febrero 2021'!H6</f>
        <v>604</v>
      </c>
      <c r="I6" s="22">
        <f>+'Marzo 2020'!H6</f>
        <v>578</v>
      </c>
      <c r="J6" s="18">
        <f t="shared" si="1"/>
        <v>4.4982698961937713</v>
      </c>
    </row>
    <row r="7" spans="1:10" x14ac:dyDescent="0.15">
      <c r="A7" s="8" t="s">
        <v>1</v>
      </c>
      <c r="B7" s="6">
        <f>SUM(B4:B6)</f>
        <v>114</v>
      </c>
      <c r="C7" s="6">
        <f>SUM(C4:C6)</f>
        <v>68</v>
      </c>
      <c r="D7" s="7">
        <f>+(B7-C7)*100/C7</f>
        <v>67.647058823529406</v>
      </c>
      <c r="E7" s="6">
        <f>SUM(E4:E6)</f>
        <v>272</v>
      </c>
      <c r="F7" s="6">
        <f>SUM(F4:F6)</f>
        <v>210</v>
      </c>
      <c r="G7" s="7">
        <f t="shared" si="0"/>
        <v>29.523809523809526</v>
      </c>
      <c r="H7" s="6">
        <f>SUM(H4:H6)</f>
        <v>1343</v>
      </c>
      <c r="I7" s="6">
        <f>SUM(I4:I6)</f>
        <v>1335</v>
      </c>
      <c r="J7" s="7">
        <f t="shared" si="1"/>
        <v>0.59925093632958804</v>
      </c>
    </row>
    <row r="8" spans="1:10" ht="13" x14ac:dyDescent="0.15">
      <c r="A8" s="1" t="s">
        <v>7</v>
      </c>
      <c r="B8" s="2">
        <v>4</v>
      </c>
      <c r="C8" s="2">
        <f>+'Marzo 2020'!B8</f>
        <v>1</v>
      </c>
      <c r="D8" s="18">
        <f t="shared" ref="D8:D27" si="3">+(B8-C8)*100/C8</f>
        <v>300</v>
      </c>
      <c r="E8" s="2">
        <f>+B8+'Febrero 2021'!E8</f>
        <v>10</v>
      </c>
      <c r="F8" s="2">
        <f>+C8+'Febrero 2021'!F8</f>
        <v>4</v>
      </c>
      <c r="G8" s="18">
        <f t="shared" si="0"/>
        <v>150</v>
      </c>
      <c r="H8" s="2">
        <f>+B8-C8+'Febrero 2021'!H8</f>
        <v>34</v>
      </c>
      <c r="I8" s="22">
        <f>+'Marzo 2020'!H8</f>
        <v>32</v>
      </c>
      <c r="J8" s="18">
        <f t="shared" si="1"/>
        <v>6.25</v>
      </c>
    </row>
    <row r="9" spans="1:10" ht="13" x14ac:dyDescent="0.15">
      <c r="A9" s="1" t="s">
        <v>8</v>
      </c>
      <c r="B9" s="2">
        <v>9</v>
      </c>
      <c r="C9" s="2">
        <f>+'Marzo 2020'!B9</f>
        <v>2</v>
      </c>
      <c r="D9" s="18">
        <f t="shared" si="3"/>
        <v>350</v>
      </c>
      <c r="E9" s="2">
        <f>+B9+'Febrero 2021'!E9</f>
        <v>19</v>
      </c>
      <c r="F9" s="2">
        <f>+C9+'Febrero 2021'!F9</f>
        <v>8</v>
      </c>
      <c r="G9" s="18">
        <f t="shared" si="0"/>
        <v>137.5</v>
      </c>
      <c r="H9" s="2">
        <f>+B9-C9+'Febrero 2021'!H9</f>
        <v>90</v>
      </c>
      <c r="I9" s="22">
        <f>+'Marzo 2020'!H9</f>
        <v>89</v>
      </c>
      <c r="J9" s="18">
        <f t="shared" si="1"/>
        <v>1.1235955056179776</v>
      </c>
    </row>
    <row r="10" spans="1:10" ht="13" x14ac:dyDescent="0.15">
      <c r="A10" s="1" t="s">
        <v>9</v>
      </c>
      <c r="B10" s="2">
        <v>61</v>
      </c>
      <c r="C10" s="2">
        <f>+'Marzo 2020'!B10</f>
        <v>25</v>
      </c>
      <c r="D10" s="18">
        <f t="shared" si="3"/>
        <v>144</v>
      </c>
      <c r="E10" s="2">
        <f>+B10+'Febrero 2021'!E10</f>
        <v>148</v>
      </c>
      <c r="F10" s="2">
        <f>+C10+'Febrero 2021'!F10</f>
        <v>106</v>
      </c>
      <c r="G10" s="18">
        <f t="shared" si="0"/>
        <v>39.622641509433961</v>
      </c>
      <c r="H10" s="2">
        <f>+B10-C10+'Febrero 2021'!H10</f>
        <v>570</v>
      </c>
      <c r="I10" s="22">
        <f>+'Marzo 2020'!H10</f>
        <v>504</v>
      </c>
      <c r="J10" s="18">
        <f t="shared" si="1"/>
        <v>13.095238095238095</v>
      </c>
    </row>
    <row r="11" spans="1:10" ht="13" x14ac:dyDescent="0.15">
      <c r="A11" s="1" t="s">
        <v>10</v>
      </c>
      <c r="B11" s="2">
        <v>67</v>
      </c>
      <c r="C11" s="2">
        <f>+'Marzo 2020'!B11</f>
        <v>33</v>
      </c>
      <c r="D11" s="18">
        <f t="shared" si="3"/>
        <v>103.03030303030303</v>
      </c>
      <c r="E11" s="2">
        <f>+B11+'Febrero 2021'!E11</f>
        <v>152</v>
      </c>
      <c r="F11" s="2">
        <f>+C11+'Febrero 2021'!F11</f>
        <v>113</v>
      </c>
      <c r="G11" s="18">
        <f t="shared" si="0"/>
        <v>34.513274336283189</v>
      </c>
      <c r="H11" s="2">
        <f>+B11-C11+'Febrero 2021'!H11</f>
        <v>623</v>
      </c>
      <c r="I11" s="22">
        <f>+'Marzo 2020'!H11</f>
        <v>651</v>
      </c>
      <c r="J11" s="18">
        <f t="shared" si="1"/>
        <v>-4.301075268817204</v>
      </c>
    </row>
    <row r="12" spans="1:10" ht="13" x14ac:dyDescent="0.15">
      <c r="A12" s="1" t="s">
        <v>11</v>
      </c>
      <c r="B12" s="2">
        <v>164</v>
      </c>
      <c r="C12" s="2">
        <f>+'Marzo 2020'!B12</f>
        <v>88</v>
      </c>
      <c r="D12" s="18">
        <f t="shared" si="3"/>
        <v>86.36363636363636</v>
      </c>
      <c r="E12" s="2">
        <f>+B12+'Febrero 2021'!E12</f>
        <v>440</v>
      </c>
      <c r="F12" s="2">
        <f>+C12+'Febrero 2021'!F12</f>
        <v>331</v>
      </c>
      <c r="G12" s="18">
        <f t="shared" si="0"/>
        <v>32.930513595166161</v>
      </c>
      <c r="H12" s="2">
        <f>+B12-C12+'Febrero 2021'!H12</f>
        <v>1851</v>
      </c>
      <c r="I12" s="22">
        <f>+'Marzo 2020'!H12</f>
        <v>1935</v>
      </c>
      <c r="J12" s="18">
        <f t="shared" si="1"/>
        <v>-4.3410852713178292</v>
      </c>
    </row>
    <row r="13" spans="1:10" x14ac:dyDescent="0.15">
      <c r="A13" s="8" t="s">
        <v>2</v>
      </c>
      <c r="B13" s="6">
        <f>SUM(B8:B12)</f>
        <v>305</v>
      </c>
      <c r="C13" s="6">
        <f>SUM(C8:C12)</f>
        <v>149</v>
      </c>
      <c r="D13" s="7">
        <f t="shared" si="3"/>
        <v>104.69798657718121</v>
      </c>
      <c r="E13" s="6">
        <f>SUM(E8:E12)</f>
        <v>769</v>
      </c>
      <c r="F13" s="6">
        <f>SUM(F8:F12)</f>
        <v>562</v>
      </c>
      <c r="G13" s="7">
        <f t="shared" si="0"/>
        <v>36.832740213523131</v>
      </c>
      <c r="H13" s="6">
        <f>SUM(H8:H12)</f>
        <v>3168</v>
      </c>
      <c r="I13" s="6">
        <f>SUM(I8:I12)</f>
        <v>3211</v>
      </c>
      <c r="J13" s="7">
        <f t="shared" si="1"/>
        <v>-1.339146683276238</v>
      </c>
    </row>
    <row r="14" spans="1:10" ht="13" x14ac:dyDescent="0.15">
      <c r="A14" s="1" t="s">
        <v>12</v>
      </c>
      <c r="B14" s="2">
        <v>109</v>
      </c>
      <c r="C14" s="2">
        <f>+'Marzo 2020'!B14</f>
        <v>60</v>
      </c>
      <c r="D14" s="18">
        <f t="shared" si="3"/>
        <v>81.666666666666671</v>
      </c>
      <c r="E14" s="2">
        <f>+B14+'Febrero 2021'!E14</f>
        <v>292</v>
      </c>
      <c r="F14" s="2">
        <f>+C14+'Febrero 2021'!F14</f>
        <v>210</v>
      </c>
      <c r="G14" s="18">
        <f t="shared" si="0"/>
        <v>39.047619047619051</v>
      </c>
      <c r="H14" s="2">
        <f>+B14-C14+'Febrero 2021'!H14</f>
        <v>1159</v>
      </c>
      <c r="I14" s="22">
        <f>+'Marzo 2020'!H14</f>
        <v>1187</v>
      </c>
      <c r="J14" s="18">
        <f t="shared" si="1"/>
        <v>-2.3588879528222408</v>
      </c>
    </row>
    <row r="15" spans="1:10" ht="13" x14ac:dyDescent="0.15">
      <c r="A15" s="1" t="s">
        <v>13</v>
      </c>
      <c r="B15" s="2">
        <v>85</v>
      </c>
      <c r="C15" s="2">
        <f>+'Marzo 2020'!B15</f>
        <v>38</v>
      </c>
      <c r="D15" s="18">
        <f t="shared" si="3"/>
        <v>123.68421052631579</v>
      </c>
      <c r="E15" s="2">
        <f>+B15+'Febrero 2021'!E15</f>
        <v>210</v>
      </c>
      <c r="F15" s="2">
        <f>+C15+'Febrero 2021'!F15</f>
        <v>180</v>
      </c>
      <c r="G15" s="18">
        <f t="shared" si="0"/>
        <v>16.666666666666668</v>
      </c>
      <c r="H15" s="2">
        <f>+B15-C15+'Febrero 2021'!H15</f>
        <v>1083</v>
      </c>
      <c r="I15" s="22">
        <f>+'Marzo 2020'!H15</f>
        <v>1407</v>
      </c>
      <c r="J15" s="18">
        <f t="shared" si="1"/>
        <v>-23.027718550106609</v>
      </c>
    </row>
    <row r="16" spans="1:10" ht="13" x14ac:dyDescent="0.15">
      <c r="A16" s="1" t="s">
        <v>14</v>
      </c>
      <c r="B16" s="2">
        <v>31</v>
      </c>
      <c r="C16" s="2">
        <f>+'Marzo 2020'!B16</f>
        <v>31</v>
      </c>
      <c r="D16" s="18">
        <f t="shared" si="3"/>
        <v>0</v>
      </c>
      <c r="E16" s="2">
        <f>+B16+'Febrero 2021'!E16</f>
        <v>81</v>
      </c>
      <c r="F16" s="2">
        <f>+C16+'Febrero 2021'!F16</f>
        <v>103</v>
      </c>
      <c r="G16" s="18">
        <f t="shared" si="0"/>
        <v>-21.359223300970875</v>
      </c>
      <c r="H16" s="2">
        <f>+B16-C16+'Febrero 2021'!H16</f>
        <v>463</v>
      </c>
      <c r="I16" s="22">
        <f>+'Marzo 2020'!H16</f>
        <v>536</v>
      </c>
      <c r="J16" s="18">
        <f t="shared" si="1"/>
        <v>-13.619402985074627</v>
      </c>
    </row>
    <row r="17" spans="1:10" ht="13" x14ac:dyDescent="0.15">
      <c r="A17" s="1" t="s">
        <v>15</v>
      </c>
      <c r="B17" s="2">
        <v>22</v>
      </c>
      <c r="C17" s="2">
        <f>+'Marzo 2020'!B17</f>
        <v>15</v>
      </c>
      <c r="D17" s="18">
        <f t="shared" si="3"/>
        <v>46.666666666666664</v>
      </c>
      <c r="E17" s="2">
        <f>+B17+'Febrero 2021'!E17</f>
        <v>71</v>
      </c>
      <c r="F17" s="2">
        <f>+C17+'Febrero 2021'!F17</f>
        <v>50</v>
      </c>
      <c r="G17" s="18">
        <f t="shared" si="0"/>
        <v>42</v>
      </c>
      <c r="H17" s="2">
        <f>+B17-C17+'Febrero 2021'!H17</f>
        <v>348</v>
      </c>
      <c r="I17" s="22">
        <f>+'Marzo 2020'!H17</f>
        <v>300</v>
      </c>
      <c r="J17" s="18">
        <f t="shared" si="1"/>
        <v>16</v>
      </c>
    </row>
    <row r="18" spans="1:10" ht="13" x14ac:dyDescent="0.15">
      <c r="A18" s="1" t="s">
        <v>29</v>
      </c>
      <c r="B18" s="2">
        <v>39</v>
      </c>
      <c r="C18" s="2">
        <f>+'Marzo 2020'!B18</f>
        <v>12</v>
      </c>
      <c r="D18" s="18">
        <f t="shared" si="3"/>
        <v>225</v>
      </c>
      <c r="E18" s="2">
        <f>+B18+'Febrero 2021'!E18</f>
        <v>104</v>
      </c>
      <c r="F18" s="2">
        <f>+C18+'Febrero 2021'!F18</f>
        <v>60</v>
      </c>
      <c r="G18" s="18">
        <f t="shared" si="0"/>
        <v>73.333333333333329</v>
      </c>
      <c r="H18" s="2">
        <f>+B18-C18+'Febrero 2021'!H18</f>
        <v>417</v>
      </c>
      <c r="I18" s="22">
        <f>+'Marzo 2020'!H18</f>
        <v>388</v>
      </c>
      <c r="J18" s="18">
        <f t="shared" si="1"/>
        <v>7.4742268041237114</v>
      </c>
    </row>
    <row r="19" spans="1:10" x14ac:dyDescent="0.15">
      <c r="A19" s="8" t="s">
        <v>3</v>
      </c>
      <c r="B19" s="6">
        <f>SUM(B14:B18)</f>
        <v>286</v>
      </c>
      <c r="C19" s="6">
        <f>SUM(C14:C18)</f>
        <v>156</v>
      </c>
      <c r="D19" s="7">
        <f t="shared" si="3"/>
        <v>83.333333333333329</v>
      </c>
      <c r="E19" s="6">
        <f>SUM(E14:E18)</f>
        <v>758</v>
      </c>
      <c r="F19" s="6">
        <f>SUM(F14:F18)</f>
        <v>603</v>
      </c>
      <c r="G19" s="7">
        <f t="shared" si="0"/>
        <v>25.70480928689884</v>
      </c>
      <c r="H19" s="6">
        <f>SUM(H14:H18)</f>
        <v>3470</v>
      </c>
      <c r="I19" s="6">
        <f>SUM(I14:I18)</f>
        <v>3818</v>
      </c>
      <c r="J19" s="7">
        <f t="shared" si="1"/>
        <v>-9.1147197485594553</v>
      </c>
    </row>
    <row r="20" spans="1:10" ht="13" x14ac:dyDescent="0.15">
      <c r="A20" s="1" t="s">
        <v>16</v>
      </c>
      <c r="B20" s="2">
        <v>33</v>
      </c>
      <c r="C20" s="2">
        <f>+'Marzo 2020'!B20</f>
        <v>25</v>
      </c>
      <c r="D20" s="18">
        <f t="shared" si="3"/>
        <v>32</v>
      </c>
      <c r="E20" s="2">
        <f>+B20+'Febrero 2021'!E20</f>
        <v>99</v>
      </c>
      <c r="F20" s="2">
        <f>+C20+'Febrero 2021'!F20</f>
        <v>67</v>
      </c>
      <c r="G20" s="18">
        <f t="shared" si="0"/>
        <v>47.761194029850749</v>
      </c>
      <c r="H20" s="2">
        <f>+B20-C20+'Febrero 2021'!H20</f>
        <v>458</v>
      </c>
      <c r="I20" s="22">
        <f>+'Marzo 2020'!H20</f>
        <v>433</v>
      </c>
      <c r="J20" s="18">
        <f t="shared" si="1"/>
        <v>5.7736720554272516</v>
      </c>
    </row>
    <row r="21" spans="1:10" ht="13" x14ac:dyDescent="0.15">
      <c r="A21" s="1" t="s">
        <v>17</v>
      </c>
      <c r="B21" s="2">
        <v>29</v>
      </c>
      <c r="C21" s="2">
        <f>+'Marzo 2020'!B21</f>
        <v>17</v>
      </c>
      <c r="D21" s="18">
        <f t="shared" si="3"/>
        <v>70.588235294117652</v>
      </c>
      <c r="E21" s="2">
        <f>+B21+'Febrero 2021'!E21</f>
        <v>77</v>
      </c>
      <c r="F21" s="2">
        <f>+C21+'Febrero 2021'!F21</f>
        <v>46</v>
      </c>
      <c r="G21" s="18">
        <f t="shared" si="0"/>
        <v>67.391304347826093</v>
      </c>
      <c r="H21" s="2">
        <f>+B21-C21+'Febrero 2021'!H21</f>
        <v>309</v>
      </c>
      <c r="I21" s="22">
        <f>+'Marzo 2020'!H21</f>
        <v>223</v>
      </c>
      <c r="J21" s="18">
        <f t="shared" si="1"/>
        <v>38.565022421524667</v>
      </c>
    </row>
    <row r="22" spans="1:10" ht="13" x14ac:dyDescent="0.15">
      <c r="A22" s="1" t="s">
        <v>19</v>
      </c>
      <c r="B22" s="2">
        <v>19</v>
      </c>
      <c r="C22" s="2">
        <f>+'Marzo 2020'!B22</f>
        <v>11</v>
      </c>
      <c r="D22" s="18">
        <f t="shared" si="3"/>
        <v>72.727272727272734</v>
      </c>
      <c r="E22" s="2">
        <f>+B22+'Febrero 2021'!E22</f>
        <v>54</v>
      </c>
      <c r="F22" s="2">
        <f>+C22+'Febrero 2021'!F22</f>
        <v>29</v>
      </c>
      <c r="G22" s="18">
        <f t="shared" si="0"/>
        <v>86.206896551724142</v>
      </c>
      <c r="H22" s="2">
        <f>+B22-C22+'Febrero 2021'!H22</f>
        <v>195</v>
      </c>
      <c r="I22" s="22">
        <f>+'Marzo 2020'!H22</f>
        <v>191</v>
      </c>
      <c r="J22" s="18">
        <f t="shared" si="1"/>
        <v>2.0942408376963351</v>
      </c>
    </row>
    <row r="23" spans="1:10" ht="13" x14ac:dyDescent="0.15">
      <c r="A23" s="1" t="s">
        <v>18</v>
      </c>
      <c r="B23" s="2">
        <v>13</v>
      </c>
      <c r="C23" s="2">
        <f>+'Marzo 2020'!B23</f>
        <v>10</v>
      </c>
      <c r="D23" s="18">
        <f t="shared" si="3"/>
        <v>30</v>
      </c>
      <c r="E23" s="2">
        <f>+B23+'Febrero 2021'!E23</f>
        <v>38</v>
      </c>
      <c r="F23" s="2">
        <f>+C23+'Febrero 2021'!F23</f>
        <v>34</v>
      </c>
      <c r="G23" s="18">
        <f t="shared" si="0"/>
        <v>11.764705882352942</v>
      </c>
      <c r="H23" s="2">
        <f>+B23-C23+'Febrero 2021'!H23</f>
        <v>158</v>
      </c>
      <c r="I23" s="22">
        <f>+'Marzo 2020'!H23</f>
        <v>165</v>
      </c>
      <c r="J23" s="18">
        <f t="shared" si="1"/>
        <v>-4.2424242424242422</v>
      </c>
    </row>
    <row r="24" spans="1:10" ht="13" x14ac:dyDescent="0.15">
      <c r="A24" s="1" t="s">
        <v>20</v>
      </c>
      <c r="B24" s="2">
        <v>35</v>
      </c>
      <c r="C24" s="2">
        <f>+'Marzo 2020'!B24</f>
        <v>18</v>
      </c>
      <c r="D24" s="18">
        <f t="shared" si="3"/>
        <v>94.444444444444443</v>
      </c>
      <c r="E24" s="2">
        <f>+B24+'Febrero 2021'!E24</f>
        <v>97</v>
      </c>
      <c r="F24" s="2">
        <f>+C24+'Febrero 2021'!F24</f>
        <v>63</v>
      </c>
      <c r="G24" s="18">
        <f t="shared" si="0"/>
        <v>53.968253968253968</v>
      </c>
      <c r="H24" s="2">
        <f>+B24-C24+'Febrero 2021'!H24</f>
        <v>383</v>
      </c>
      <c r="I24" s="22">
        <f>+'Marzo 2020'!H24</f>
        <v>300</v>
      </c>
      <c r="J24" s="18">
        <f t="shared" si="1"/>
        <v>27.666666666666668</v>
      </c>
    </row>
    <row r="25" spans="1:10" ht="13" x14ac:dyDescent="0.15">
      <c r="A25" s="1" t="s">
        <v>22</v>
      </c>
      <c r="B25" s="2">
        <v>57</v>
      </c>
      <c r="C25" s="2">
        <f>+'Marzo 2020'!B25</f>
        <v>35</v>
      </c>
      <c r="D25" s="18">
        <f t="shared" si="3"/>
        <v>62.857142857142854</v>
      </c>
      <c r="E25" s="2">
        <f>+B25+'Febrero 2021'!E25</f>
        <v>157</v>
      </c>
      <c r="F25" s="2">
        <f>+C25+'Febrero 2021'!F25</f>
        <v>122</v>
      </c>
      <c r="G25" s="18">
        <f t="shared" si="0"/>
        <v>28.688524590163933</v>
      </c>
      <c r="H25" s="2">
        <f>+B25-C25+'Febrero 2021'!H25</f>
        <v>660</v>
      </c>
      <c r="I25" s="22">
        <f>+'Marzo 2020'!H25</f>
        <v>643</v>
      </c>
      <c r="J25" s="18">
        <f t="shared" si="1"/>
        <v>2.6438569206842923</v>
      </c>
    </row>
    <row r="26" spans="1:10" ht="13" x14ac:dyDescent="0.15">
      <c r="A26" s="1" t="s">
        <v>21</v>
      </c>
      <c r="B26" s="2">
        <v>25</v>
      </c>
      <c r="C26" s="2">
        <f>+'Marzo 2020'!B26</f>
        <v>12</v>
      </c>
      <c r="D26" s="18">
        <f t="shared" si="3"/>
        <v>108.33333333333333</v>
      </c>
      <c r="E26" s="2">
        <f>+B26+'Febrero 2021'!E26</f>
        <v>53</v>
      </c>
      <c r="F26" s="2">
        <f>+C26+'Febrero 2021'!F26</f>
        <v>38</v>
      </c>
      <c r="G26" s="18">
        <f t="shared" si="0"/>
        <v>39.473684210526315</v>
      </c>
      <c r="H26" s="2">
        <f>+B26-C26+'Febrero 2021'!H26</f>
        <v>210</v>
      </c>
      <c r="I26" s="22">
        <f>+'Marzo 2020'!H26</f>
        <v>156</v>
      </c>
      <c r="J26" s="18">
        <f t="shared" si="1"/>
        <v>34.615384615384613</v>
      </c>
    </row>
    <row r="27" spans="1:10" ht="13" x14ac:dyDescent="0.15">
      <c r="A27" s="1" t="s">
        <v>28</v>
      </c>
      <c r="B27" s="2">
        <v>18</v>
      </c>
      <c r="C27" s="2">
        <f>+'Marzo 2020'!B27</f>
        <v>4</v>
      </c>
      <c r="D27" s="18">
        <f t="shared" si="3"/>
        <v>350</v>
      </c>
      <c r="E27" s="2">
        <f>+B27+'Febrero 2021'!E27</f>
        <v>43</v>
      </c>
      <c r="F27" s="2">
        <f>+C27+'Febrero 2021'!F27</f>
        <v>21</v>
      </c>
      <c r="G27" s="18">
        <f t="shared" si="0"/>
        <v>104.76190476190476</v>
      </c>
      <c r="H27" s="2">
        <f>+B27-C27+'Febrero 2021'!H27</f>
        <v>194</v>
      </c>
      <c r="I27" s="22">
        <f>+'Marzo 2020'!H27</f>
        <v>138</v>
      </c>
      <c r="J27" s="18">
        <f t="shared" si="1"/>
        <v>40.579710144927539</v>
      </c>
    </row>
    <row r="28" spans="1:10" x14ac:dyDescent="0.15">
      <c r="A28" s="8" t="s">
        <v>30</v>
      </c>
      <c r="B28" s="6">
        <f>SUM(B20:B27)</f>
        <v>229</v>
      </c>
      <c r="C28" s="6">
        <f>SUM(C20:C27)</f>
        <v>132</v>
      </c>
      <c r="D28" s="7">
        <f>+(B28-C28)*100/C28</f>
        <v>73.484848484848484</v>
      </c>
      <c r="E28" s="6">
        <f>SUM(E20:E27)</f>
        <v>618</v>
      </c>
      <c r="F28" s="6">
        <f>SUM(F20:F27)</f>
        <v>420</v>
      </c>
      <c r="G28" s="7">
        <f>+(E28-F28)*100/F28</f>
        <v>47.142857142857146</v>
      </c>
      <c r="H28" s="6">
        <f>SUM(H20:H27)</f>
        <v>2567</v>
      </c>
      <c r="I28" s="6">
        <f>SUM(I20:I27)</f>
        <v>2249</v>
      </c>
      <c r="J28" s="7">
        <f>+(H28-I28)*100/I28</f>
        <v>14.1396176078257</v>
      </c>
    </row>
    <row r="29" spans="1:10" ht="14" x14ac:dyDescent="0.15">
      <c r="A29" s="16" t="s">
        <v>27</v>
      </c>
      <c r="B29" s="14">
        <f>+B7+B13+B19+B28</f>
        <v>934</v>
      </c>
      <c r="C29" s="14">
        <f>+C7+C13+C19+C28</f>
        <v>505</v>
      </c>
      <c r="D29" s="15">
        <f>+(B29-C29)*100/C29</f>
        <v>84.950495049504951</v>
      </c>
      <c r="E29" s="14">
        <f t="shared" ref="E29:I29" si="4">+E7+E13+E19+E28</f>
        <v>2417</v>
      </c>
      <c r="F29" s="14">
        <f t="shared" si="4"/>
        <v>1795</v>
      </c>
      <c r="G29" s="15">
        <f>+(E29-F29)*100/F29</f>
        <v>34.65181058495822</v>
      </c>
      <c r="H29" s="14">
        <f t="shared" si="4"/>
        <v>10548</v>
      </c>
      <c r="I29" s="14">
        <f t="shared" si="4"/>
        <v>10613</v>
      </c>
      <c r="J29" s="15">
        <f>+(H29-I29)*100/I29</f>
        <v>-0.61245642137001788</v>
      </c>
    </row>
    <row r="30" spans="1:10" x14ac:dyDescent="0.15">
      <c r="A30" s="13" t="s">
        <v>31</v>
      </c>
      <c r="B30" s="13">
        <f>+B29-B7</f>
        <v>820</v>
      </c>
      <c r="C30" s="13">
        <f>+C29-C7</f>
        <v>437</v>
      </c>
      <c r="D30" s="12">
        <f>+(B30-C30)*100/C30</f>
        <v>87.643020594965677</v>
      </c>
      <c r="E30" s="13">
        <f t="shared" ref="E30:I30" si="5">+E29-E7</f>
        <v>2145</v>
      </c>
      <c r="F30" s="13">
        <f t="shared" si="5"/>
        <v>1585</v>
      </c>
      <c r="G30" s="12">
        <f>+(E30-F30)*100/F30</f>
        <v>35.331230283911673</v>
      </c>
      <c r="H30" s="13">
        <f t="shared" si="5"/>
        <v>9205</v>
      </c>
      <c r="I30" s="13">
        <f t="shared" si="5"/>
        <v>9278</v>
      </c>
      <c r="J30" s="12">
        <f>+(H30-I30)*100/I30</f>
        <v>-0.78680750161672774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F15A-CC34-3B4A-8651-828D436C42B4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23</v>
      </c>
      <c r="C4" s="2">
        <f>+'Febrero 2020'!B4</f>
        <v>24</v>
      </c>
      <c r="D4" s="18">
        <f>+(B4-C4)*100/C4</f>
        <v>-4.166666666666667</v>
      </c>
      <c r="E4" s="2">
        <f>+B4+'Enero 2021'!E4</f>
        <v>51</v>
      </c>
      <c r="F4" s="2">
        <f>+C4+'Enero 2021'!F4</f>
        <v>52</v>
      </c>
      <c r="G4" s="18">
        <f t="shared" ref="G4:G27" si="0">+(E4-F4)*100/F4</f>
        <v>-1.9230769230769231</v>
      </c>
      <c r="H4" s="2">
        <f>+B4-C4+'Enero 2021'!H4</f>
        <v>416</v>
      </c>
      <c r="I4" s="22">
        <f>+'Febrero 2020'!H4</f>
        <v>483</v>
      </c>
      <c r="J4" s="18">
        <f t="shared" ref="J4:J27" si="1">+(H4-I4)*100/I4</f>
        <v>-13.871635610766045</v>
      </c>
    </row>
    <row r="5" spans="1:10" ht="13" x14ac:dyDescent="0.15">
      <c r="A5" s="1" t="s">
        <v>5</v>
      </c>
      <c r="B5" s="2">
        <v>20</v>
      </c>
      <c r="C5" s="2">
        <f>+'Febrero 2020'!B5</f>
        <v>10</v>
      </c>
      <c r="D5" s="18">
        <f t="shared" ref="D5:D6" si="2">+(B5-C5)*100/C5</f>
        <v>100</v>
      </c>
      <c r="E5" s="2">
        <f>+B5+'Enero 2021'!E5</f>
        <v>32</v>
      </c>
      <c r="F5" s="2">
        <f>+C5+'Enero 2021'!F5</f>
        <v>18</v>
      </c>
      <c r="G5" s="18">
        <f t="shared" si="0"/>
        <v>77.777777777777771</v>
      </c>
      <c r="H5" s="2">
        <f>+B5-C5+'Enero 2021'!H5</f>
        <v>303</v>
      </c>
      <c r="I5" s="22">
        <f>+'Febrero 2020'!H5</f>
        <v>309</v>
      </c>
      <c r="J5" s="18">
        <f t="shared" si="1"/>
        <v>-1.941747572815534</v>
      </c>
    </row>
    <row r="6" spans="1:10" ht="13" x14ac:dyDescent="0.15">
      <c r="A6" s="1" t="s">
        <v>6</v>
      </c>
      <c r="B6" s="2">
        <v>37</v>
      </c>
      <c r="C6" s="2">
        <f>+'Febrero 2020'!B6</f>
        <v>31</v>
      </c>
      <c r="D6" s="18">
        <f t="shared" si="2"/>
        <v>19.35483870967742</v>
      </c>
      <c r="E6" s="2">
        <f>+B6+'Enero 2021'!E6</f>
        <v>75</v>
      </c>
      <c r="F6" s="2">
        <f>+C6+'Enero 2021'!F6</f>
        <v>72</v>
      </c>
      <c r="G6" s="18">
        <f t="shared" si="0"/>
        <v>4.166666666666667</v>
      </c>
      <c r="H6" s="2">
        <f>+B6-C6+'Enero 2021'!H6</f>
        <v>578</v>
      </c>
      <c r="I6" s="22">
        <f>+'Febrero 2020'!H6</f>
        <v>599</v>
      </c>
      <c r="J6" s="18">
        <f t="shared" si="1"/>
        <v>-3.5058430717863107</v>
      </c>
    </row>
    <row r="7" spans="1:10" x14ac:dyDescent="0.15">
      <c r="A7" s="8" t="s">
        <v>1</v>
      </c>
      <c r="B7" s="6">
        <f>SUM(B4:B6)</f>
        <v>80</v>
      </c>
      <c r="C7" s="6">
        <f>SUM(C4:C6)</f>
        <v>65</v>
      </c>
      <c r="D7" s="7">
        <f>+(B7-C7)*100/C7</f>
        <v>23.076923076923077</v>
      </c>
      <c r="E7" s="6">
        <f>SUM(E4:E6)</f>
        <v>158</v>
      </c>
      <c r="F7" s="6">
        <f>SUM(F4:F6)</f>
        <v>142</v>
      </c>
      <c r="G7" s="7">
        <f t="shared" si="0"/>
        <v>11.267605633802816</v>
      </c>
      <c r="H7" s="6">
        <f>SUM(H4:H6)</f>
        <v>1297</v>
      </c>
      <c r="I7" s="6">
        <f>SUM(I4:I6)</f>
        <v>1391</v>
      </c>
      <c r="J7" s="7">
        <f t="shared" si="1"/>
        <v>-6.7577282530553555</v>
      </c>
    </row>
    <row r="8" spans="1:10" ht="13" x14ac:dyDescent="0.15">
      <c r="A8" s="1" t="s">
        <v>7</v>
      </c>
      <c r="B8" s="2">
        <v>2</v>
      </c>
      <c r="C8" s="2">
        <f>+'Febrero 2020'!B8</f>
        <v>3</v>
      </c>
      <c r="D8" s="18">
        <f t="shared" ref="D8:D27" si="3">+(B8-C8)*100/C8</f>
        <v>-33.333333333333336</v>
      </c>
      <c r="E8" s="2">
        <f>+B8+'Enero 2021'!E8</f>
        <v>6</v>
      </c>
      <c r="F8" s="2">
        <f>+C8+'Enero 2021'!F8</f>
        <v>3</v>
      </c>
      <c r="G8" s="18">
        <f t="shared" si="0"/>
        <v>100</v>
      </c>
      <c r="H8" s="2">
        <f>+B8-C8+'Enero 2021'!H8</f>
        <v>31</v>
      </c>
      <c r="I8" s="22">
        <f>+'Febrero 2020'!H8</f>
        <v>34</v>
      </c>
      <c r="J8" s="18">
        <f t="shared" si="1"/>
        <v>-8.8235294117647065</v>
      </c>
    </row>
    <row r="9" spans="1:10" ht="13" x14ac:dyDescent="0.15">
      <c r="A9" s="1" t="s">
        <v>8</v>
      </c>
      <c r="B9" s="2">
        <v>5</v>
      </c>
      <c r="C9" s="2">
        <f>+'Febrero 2020'!B9</f>
        <v>3</v>
      </c>
      <c r="D9" s="18">
        <f t="shared" si="3"/>
        <v>66.666666666666671</v>
      </c>
      <c r="E9" s="2">
        <f>+B9+'Enero 2021'!E9</f>
        <v>10</v>
      </c>
      <c r="F9" s="2">
        <f>+C9+'Enero 2021'!F9</f>
        <v>6</v>
      </c>
      <c r="G9" s="18">
        <f t="shared" si="0"/>
        <v>66.666666666666671</v>
      </c>
      <c r="H9" s="2">
        <f>+B9-C9+'Enero 2021'!H9</f>
        <v>83</v>
      </c>
      <c r="I9" s="22">
        <f>+'Febrero 2020'!H9</f>
        <v>97</v>
      </c>
      <c r="J9" s="18">
        <f t="shared" si="1"/>
        <v>-14.43298969072165</v>
      </c>
    </row>
    <row r="10" spans="1:10" ht="13" x14ac:dyDescent="0.15">
      <c r="A10" s="1" t="s">
        <v>9</v>
      </c>
      <c r="B10" s="2">
        <v>48</v>
      </c>
      <c r="C10" s="2">
        <f>+'Febrero 2020'!B10</f>
        <v>43</v>
      </c>
      <c r="D10" s="18">
        <f t="shared" si="3"/>
        <v>11.627906976744185</v>
      </c>
      <c r="E10" s="2">
        <f>+B10+'Enero 2021'!E10</f>
        <v>87</v>
      </c>
      <c r="F10" s="2">
        <f>+C10+'Enero 2021'!F10</f>
        <v>81</v>
      </c>
      <c r="G10" s="18">
        <f t="shared" si="0"/>
        <v>7.4074074074074074</v>
      </c>
      <c r="H10" s="2">
        <f>+B10-C10+'Enero 2021'!H10</f>
        <v>534</v>
      </c>
      <c r="I10" s="22">
        <f>+'Febrero 2020'!H10</f>
        <v>525</v>
      </c>
      <c r="J10" s="18">
        <f t="shared" si="1"/>
        <v>1.7142857142857142</v>
      </c>
    </row>
    <row r="11" spans="1:10" ht="13" x14ac:dyDescent="0.15">
      <c r="A11" s="1" t="s">
        <v>10</v>
      </c>
      <c r="B11" s="2">
        <v>51</v>
      </c>
      <c r="C11" s="2">
        <f>+'Febrero 2020'!B11</f>
        <v>38</v>
      </c>
      <c r="D11" s="18">
        <f t="shared" si="3"/>
        <v>34.210526315789473</v>
      </c>
      <c r="E11" s="2">
        <f>+B11+'Enero 2021'!E11</f>
        <v>85</v>
      </c>
      <c r="F11" s="2">
        <f>+C11+'Enero 2021'!F11</f>
        <v>80</v>
      </c>
      <c r="G11" s="18">
        <f t="shared" si="0"/>
        <v>6.25</v>
      </c>
      <c r="H11" s="2">
        <f>+B11-C11+'Enero 2021'!H11</f>
        <v>589</v>
      </c>
      <c r="I11" s="22">
        <f>+'Febrero 2020'!H11</f>
        <v>662</v>
      </c>
      <c r="J11" s="18">
        <f t="shared" si="1"/>
        <v>-11.027190332326285</v>
      </c>
    </row>
    <row r="12" spans="1:10" ht="13" x14ac:dyDescent="0.15">
      <c r="A12" s="1" t="s">
        <v>11</v>
      </c>
      <c r="B12" s="2">
        <v>161</v>
      </c>
      <c r="C12" s="2">
        <f>+'Febrero 2020'!B12</f>
        <v>116</v>
      </c>
      <c r="D12" s="18">
        <f t="shared" si="3"/>
        <v>38.793103448275865</v>
      </c>
      <c r="E12" s="2">
        <f>+B12+'Enero 2021'!E12</f>
        <v>276</v>
      </c>
      <c r="F12" s="2">
        <f>+C12+'Enero 2021'!F12</f>
        <v>243</v>
      </c>
      <c r="G12" s="18">
        <f t="shared" si="0"/>
        <v>13.580246913580247</v>
      </c>
      <c r="H12" s="2">
        <f>+B12-C12+'Enero 2021'!H12</f>
        <v>1775</v>
      </c>
      <c r="I12" s="22">
        <f>+'Febrero 2020'!H12</f>
        <v>2022</v>
      </c>
      <c r="J12" s="18">
        <f t="shared" si="1"/>
        <v>-12.215628090999012</v>
      </c>
    </row>
    <row r="13" spans="1:10" x14ac:dyDescent="0.15">
      <c r="A13" s="8" t="s">
        <v>2</v>
      </c>
      <c r="B13" s="6">
        <f>SUM(B8:B12)</f>
        <v>267</v>
      </c>
      <c r="C13" s="6">
        <f>SUM(C8:C12)</f>
        <v>203</v>
      </c>
      <c r="D13" s="7">
        <f t="shared" si="3"/>
        <v>31.527093596059114</v>
      </c>
      <c r="E13" s="6">
        <f>SUM(E8:E12)</f>
        <v>464</v>
      </c>
      <c r="F13" s="6">
        <f>SUM(F8:F12)</f>
        <v>413</v>
      </c>
      <c r="G13" s="7">
        <f t="shared" si="0"/>
        <v>12.348668280871671</v>
      </c>
      <c r="H13" s="6">
        <f>SUM(H8:H12)</f>
        <v>3012</v>
      </c>
      <c r="I13" s="6">
        <f>SUM(I8:I12)</f>
        <v>3340</v>
      </c>
      <c r="J13" s="7">
        <f t="shared" si="1"/>
        <v>-9.8203592814371259</v>
      </c>
    </row>
    <row r="14" spans="1:10" ht="13" x14ac:dyDescent="0.15">
      <c r="A14" s="1" t="s">
        <v>12</v>
      </c>
      <c r="B14" s="2">
        <v>102</v>
      </c>
      <c r="C14" s="2">
        <f>+'Febrero 2020'!B14</f>
        <v>86</v>
      </c>
      <c r="D14" s="18">
        <f t="shared" si="3"/>
        <v>18.604651162790699</v>
      </c>
      <c r="E14" s="2">
        <f>+B14+'Enero 2021'!E14</f>
        <v>183</v>
      </c>
      <c r="F14" s="2">
        <f>+C14+'Enero 2021'!F14</f>
        <v>150</v>
      </c>
      <c r="G14" s="18">
        <f t="shared" si="0"/>
        <v>22</v>
      </c>
      <c r="H14" s="2">
        <f>+B14-C14+'Enero 2021'!H14</f>
        <v>1110</v>
      </c>
      <c r="I14" s="22">
        <f>+'Febrero 2020'!H14</f>
        <v>1226</v>
      </c>
      <c r="J14" s="18">
        <f t="shared" si="1"/>
        <v>-9.4616639477977156</v>
      </c>
    </row>
    <row r="15" spans="1:10" ht="13" x14ac:dyDescent="0.15">
      <c r="A15" s="1" t="s">
        <v>13</v>
      </c>
      <c r="B15" s="2">
        <v>67</v>
      </c>
      <c r="C15" s="2">
        <f>+'Febrero 2020'!B15</f>
        <v>67</v>
      </c>
      <c r="D15" s="18">
        <f t="shared" si="3"/>
        <v>0</v>
      </c>
      <c r="E15" s="2">
        <f>+B15+'Enero 2021'!E15</f>
        <v>125</v>
      </c>
      <c r="F15" s="2">
        <f>+C15+'Enero 2021'!F15</f>
        <v>142</v>
      </c>
      <c r="G15" s="18">
        <f t="shared" si="0"/>
        <v>-11.971830985915492</v>
      </c>
      <c r="H15" s="2">
        <f>+B15-C15+'Enero 2021'!H15</f>
        <v>1036</v>
      </c>
      <c r="I15" s="22">
        <f>+'Febrero 2020'!H15</f>
        <v>1461</v>
      </c>
      <c r="J15" s="18">
        <f t="shared" si="1"/>
        <v>-29.089664613278575</v>
      </c>
    </row>
    <row r="16" spans="1:10" ht="13" x14ac:dyDescent="0.15">
      <c r="A16" s="1" t="s">
        <v>14</v>
      </c>
      <c r="B16" s="2">
        <v>25</v>
      </c>
      <c r="C16" s="2">
        <f>+'Febrero 2020'!B16</f>
        <v>42</v>
      </c>
      <c r="D16" s="18">
        <f t="shared" si="3"/>
        <v>-40.476190476190474</v>
      </c>
      <c r="E16" s="2">
        <f>+B16+'Enero 2021'!E16</f>
        <v>50</v>
      </c>
      <c r="F16" s="2">
        <f>+C16+'Enero 2021'!F16</f>
        <v>72</v>
      </c>
      <c r="G16" s="18">
        <f t="shared" si="0"/>
        <v>-30.555555555555557</v>
      </c>
      <c r="H16" s="2">
        <f>+B16-C16+'Enero 2021'!H16</f>
        <v>463</v>
      </c>
      <c r="I16" s="22">
        <f>+'Febrero 2020'!H16</f>
        <v>564</v>
      </c>
      <c r="J16" s="18">
        <f t="shared" si="1"/>
        <v>-17.907801418439718</v>
      </c>
    </row>
    <row r="17" spans="1:10" ht="13" x14ac:dyDescent="0.15">
      <c r="A17" s="1" t="s">
        <v>15</v>
      </c>
      <c r="B17" s="2">
        <v>21</v>
      </c>
      <c r="C17" s="2">
        <f>+'Febrero 2020'!B17</f>
        <v>15</v>
      </c>
      <c r="D17" s="18">
        <f t="shared" si="3"/>
        <v>40</v>
      </c>
      <c r="E17" s="2">
        <f>+B17+'Enero 2021'!E17</f>
        <v>49</v>
      </c>
      <c r="F17" s="2">
        <f>+C17+'Enero 2021'!F17</f>
        <v>35</v>
      </c>
      <c r="G17" s="18">
        <f t="shared" si="0"/>
        <v>40</v>
      </c>
      <c r="H17" s="2">
        <f>+B17-C17+'Enero 2021'!H17</f>
        <v>341</v>
      </c>
      <c r="I17" s="22">
        <f>+'Febrero 2020'!H17</f>
        <v>320</v>
      </c>
      <c r="J17" s="18">
        <f t="shared" si="1"/>
        <v>6.5625</v>
      </c>
    </row>
    <row r="18" spans="1:10" ht="13" x14ac:dyDescent="0.15">
      <c r="A18" s="1" t="s">
        <v>29</v>
      </c>
      <c r="B18" s="2">
        <v>38</v>
      </c>
      <c r="C18" s="2">
        <f>+'Febrero 2020'!B18</f>
        <v>21</v>
      </c>
      <c r="D18" s="18">
        <f t="shared" si="3"/>
        <v>80.952380952380949</v>
      </c>
      <c r="E18" s="2">
        <f>+B18+'Enero 2021'!E18</f>
        <v>65</v>
      </c>
      <c r="F18" s="2">
        <f>+C18+'Enero 2021'!F18</f>
        <v>48</v>
      </c>
      <c r="G18" s="18">
        <f t="shared" si="0"/>
        <v>35.416666666666664</v>
      </c>
      <c r="H18" s="2">
        <f>+B18-C18+'Enero 2021'!H18</f>
        <v>390</v>
      </c>
      <c r="I18" s="22">
        <f>+'Febrero 2020'!H18</f>
        <v>418</v>
      </c>
      <c r="J18" s="18">
        <f t="shared" si="1"/>
        <v>-6.6985645933014357</v>
      </c>
    </row>
    <row r="19" spans="1:10" x14ac:dyDescent="0.15">
      <c r="A19" s="8" t="s">
        <v>3</v>
      </c>
      <c r="B19" s="6">
        <f>SUM(B14:B18)</f>
        <v>253</v>
      </c>
      <c r="C19" s="6">
        <f>SUM(C14:C18)</f>
        <v>231</v>
      </c>
      <c r="D19" s="7">
        <f t="shared" si="3"/>
        <v>9.5238095238095237</v>
      </c>
      <c r="E19" s="6">
        <f>SUM(E14:E18)</f>
        <v>472</v>
      </c>
      <c r="F19" s="6">
        <f>SUM(F14:F18)</f>
        <v>447</v>
      </c>
      <c r="G19" s="7">
        <f t="shared" si="0"/>
        <v>5.592841163310962</v>
      </c>
      <c r="H19" s="6">
        <f>SUM(H14:H18)</f>
        <v>3340</v>
      </c>
      <c r="I19" s="6">
        <f>SUM(I14:I18)</f>
        <v>3989</v>
      </c>
      <c r="J19" s="7">
        <f t="shared" si="1"/>
        <v>-16.269741789922286</v>
      </c>
    </row>
    <row r="20" spans="1:10" ht="13" x14ac:dyDescent="0.15">
      <c r="A20" s="1" t="s">
        <v>16</v>
      </c>
      <c r="B20" s="2">
        <v>40</v>
      </c>
      <c r="C20" s="2">
        <f>+'Febrero 2020'!B20</f>
        <v>21</v>
      </c>
      <c r="D20" s="18">
        <f t="shared" si="3"/>
        <v>90.476190476190482</v>
      </c>
      <c r="E20" s="2">
        <f>+B20+'Enero 2021'!E20</f>
        <v>66</v>
      </c>
      <c r="F20" s="2">
        <f>+C20+'Enero 2021'!F20</f>
        <v>42</v>
      </c>
      <c r="G20" s="18">
        <f t="shared" si="0"/>
        <v>57.142857142857146</v>
      </c>
      <c r="H20" s="2">
        <f>+B20-C20+'Enero 2021'!H20</f>
        <v>450</v>
      </c>
      <c r="I20" s="22">
        <f>+'Febrero 2020'!H20</f>
        <v>448</v>
      </c>
      <c r="J20" s="18">
        <f t="shared" si="1"/>
        <v>0.44642857142857145</v>
      </c>
    </row>
    <row r="21" spans="1:10" ht="13" x14ac:dyDescent="0.15">
      <c r="A21" s="1" t="s">
        <v>17</v>
      </c>
      <c r="B21" s="2">
        <v>24</v>
      </c>
      <c r="C21" s="2">
        <f>+'Febrero 2020'!B21</f>
        <v>11</v>
      </c>
      <c r="D21" s="18">
        <f t="shared" si="3"/>
        <v>118.18181818181819</v>
      </c>
      <c r="E21" s="2">
        <f>+B21+'Enero 2021'!E21</f>
        <v>48</v>
      </c>
      <c r="F21" s="2">
        <f>+C21+'Enero 2021'!F21</f>
        <v>29</v>
      </c>
      <c r="G21" s="18">
        <f t="shared" si="0"/>
        <v>65.517241379310349</v>
      </c>
      <c r="H21" s="2">
        <f>+B21-C21+'Enero 2021'!H21</f>
        <v>297</v>
      </c>
      <c r="I21" s="22">
        <f>+'Febrero 2020'!H21</f>
        <v>223</v>
      </c>
      <c r="J21" s="18">
        <f t="shared" si="1"/>
        <v>33.183856502242151</v>
      </c>
    </row>
    <row r="22" spans="1:10" ht="13" x14ac:dyDescent="0.15">
      <c r="A22" s="1" t="s">
        <v>19</v>
      </c>
      <c r="B22" s="2">
        <v>21</v>
      </c>
      <c r="C22" s="2">
        <f>+'Febrero 2020'!B22</f>
        <v>11</v>
      </c>
      <c r="D22" s="18">
        <f t="shared" si="3"/>
        <v>90.909090909090907</v>
      </c>
      <c r="E22" s="2">
        <f>+B22+'Enero 2021'!E22</f>
        <v>35</v>
      </c>
      <c r="F22" s="2">
        <f>+C22+'Enero 2021'!F22</f>
        <v>18</v>
      </c>
      <c r="G22" s="18">
        <f t="shared" si="0"/>
        <v>94.444444444444443</v>
      </c>
      <c r="H22" s="2">
        <f>+B22-C22+'Enero 2021'!H22</f>
        <v>187</v>
      </c>
      <c r="I22" s="22">
        <f>+'Febrero 2020'!H22</f>
        <v>197</v>
      </c>
      <c r="J22" s="18">
        <f t="shared" si="1"/>
        <v>-5.0761421319796955</v>
      </c>
    </row>
    <row r="23" spans="1:10" ht="13" x14ac:dyDescent="0.15">
      <c r="A23" s="1" t="s">
        <v>18</v>
      </c>
      <c r="B23" s="2">
        <v>13</v>
      </c>
      <c r="C23" s="2">
        <f>+'Febrero 2020'!B23</f>
        <v>12</v>
      </c>
      <c r="D23" s="18">
        <f t="shared" si="3"/>
        <v>8.3333333333333339</v>
      </c>
      <c r="E23" s="2">
        <f>+B23+'Enero 2021'!E23</f>
        <v>25</v>
      </c>
      <c r="F23" s="2">
        <f>+C23+'Enero 2021'!F23</f>
        <v>24</v>
      </c>
      <c r="G23" s="18">
        <f t="shared" si="0"/>
        <v>4.166666666666667</v>
      </c>
      <c r="H23" s="2">
        <f>+B23-C23+'Enero 2021'!H23</f>
        <v>155</v>
      </c>
      <c r="I23" s="22">
        <f>+'Febrero 2020'!H23</f>
        <v>170</v>
      </c>
      <c r="J23" s="18">
        <f t="shared" si="1"/>
        <v>-8.8235294117647065</v>
      </c>
    </row>
    <row r="24" spans="1:10" ht="13" x14ac:dyDescent="0.15">
      <c r="A24" s="1" t="s">
        <v>20</v>
      </c>
      <c r="B24" s="2">
        <v>34</v>
      </c>
      <c r="C24" s="2">
        <f>+'Febrero 2020'!B24</f>
        <v>25</v>
      </c>
      <c r="D24" s="18">
        <f t="shared" si="3"/>
        <v>36</v>
      </c>
      <c r="E24" s="2">
        <f>+B24+'Enero 2021'!E24</f>
        <v>62</v>
      </c>
      <c r="F24" s="2">
        <f>+C24+'Enero 2021'!F24</f>
        <v>45</v>
      </c>
      <c r="G24" s="18">
        <f t="shared" si="0"/>
        <v>37.777777777777779</v>
      </c>
      <c r="H24" s="2">
        <f>+B24-C24+'Enero 2021'!H24</f>
        <v>366</v>
      </c>
      <c r="I24" s="22">
        <f>+'Febrero 2020'!H24</f>
        <v>304</v>
      </c>
      <c r="J24" s="18">
        <f t="shared" si="1"/>
        <v>20.394736842105264</v>
      </c>
    </row>
    <row r="25" spans="1:10" ht="13" x14ac:dyDescent="0.15">
      <c r="A25" s="1" t="s">
        <v>22</v>
      </c>
      <c r="B25" s="2">
        <v>55</v>
      </c>
      <c r="C25" s="2">
        <f>+'Febrero 2020'!B25</f>
        <v>37</v>
      </c>
      <c r="D25" s="18">
        <f t="shared" si="3"/>
        <v>48.648648648648646</v>
      </c>
      <c r="E25" s="2">
        <f>+B25+'Enero 2021'!E25</f>
        <v>100</v>
      </c>
      <c r="F25" s="2">
        <f>+C25+'Enero 2021'!F25</f>
        <v>87</v>
      </c>
      <c r="G25" s="18">
        <f t="shared" si="0"/>
        <v>14.942528735632184</v>
      </c>
      <c r="H25" s="2">
        <f>+B25-C25+'Enero 2021'!H25</f>
        <v>638</v>
      </c>
      <c r="I25" s="22">
        <f>+'Febrero 2020'!H25</f>
        <v>652</v>
      </c>
      <c r="J25" s="18">
        <f t="shared" si="1"/>
        <v>-2.147239263803681</v>
      </c>
    </row>
    <row r="26" spans="1:10" ht="13" x14ac:dyDescent="0.15">
      <c r="A26" s="1" t="s">
        <v>21</v>
      </c>
      <c r="B26" s="2">
        <v>14</v>
      </c>
      <c r="C26" s="2">
        <f>+'Febrero 2020'!B26</f>
        <v>13</v>
      </c>
      <c r="D26" s="18">
        <f t="shared" si="3"/>
        <v>7.6923076923076925</v>
      </c>
      <c r="E26" s="2">
        <f>+B26+'Enero 2021'!E26</f>
        <v>28</v>
      </c>
      <c r="F26" s="2">
        <f>+C26+'Enero 2021'!F26</f>
        <v>26</v>
      </c>
      <c r="G26" s="18">
        <f t="shared" si="0"/>
        <v>7.6923076923076925</v>
      </c>
      <c r="H26" s="2">
        <f>+B26-C26+'Enero 2021'!H26</f>
        <v>197</v>
      </c>
      <c r="I26" s="22">
        <f>+'Febrero 2020'!H26</f>
        <v>152</v>
      </c>
      <c r="J26" s="18">
        <f t="shared" si="1"/>
        <v>29.605263157894736</v>
      </c>
    </row>
    <row r="27" spans="1:10" ht="13" x14ac:dyDescent="0.15">
      <c r="A27" s="1" t="s">
        <v>28</v>
      </c>
      <c r="B27" s="2">
        <v>11</v>
      </c>
      <c r="C27" s="2">
        <f>+'Febrero 2020'!B27</f>
        <v>11</v>
      </c>
      <c r="D27" s="18">
        <f t="shared" si="3"/>
        <v>0</v>
      </c>
      <c r="E27" s="2">
        <f>+B27+'Enero 2021'!E27</f>
        <v>25</v>
      </c>
      <c r="F27" s="2">
        <f>+C27+'Enero 2021'!F27</f>
        <v>17</v>
      </c>
      <c r="G27" s="18">
        <f t="shared" si="0"/>
        <v>47.058823529411768</v>
      </c>
      <c r="H27" s="2">
        <f>+B27-C27+'Enero 2021'!H27</f>
        <v>180</v>
      </c>
      <c r="I27" s="22">
        <f>+'Febrero 2020'!H27</f>
        <v>150</v>
      </c>
      <c r="J27" s="18">
        <f t="shared" si="1"/>
        <v>20</v>
      </c>
    </row>
    <row r="28" spans="1:10" x14ac:dyDescent="0.15">
      <c r="A28" s="8" t="s">
        <v>30</v>
      </c>
      <c r="B28" s="6">
        <f>SUM(B20:B27)</f>
        <v>212</v>
      </c>
      <c r="C28" s="6">
        <f>SUM(C20:C27)</f>
        <v>141</v>
      </c>
      <c r="D28" s="7">
        <f>+(B28-C28)*100/C28</f>
        <v>50.354609929078016</v>
      </c>
      <c r="E28" s="6">
        <f>SUM(E20:E27)</f>
        <v>389</v>
      </c>
      <c r="F28" s="6">
        <f>SUM(F20:F27)</f>
        <v>288</v>
      </c>
      <c r="G28" s="7">
        <f>+(E28-F28)*100/F28</f>
        <v>35.069444444444443</v>
      </c>
      <c r="H28" s="6">
        <f>SUM(H20:H27)</f>
        <v>2470</v>
      </c>
      <c r="I28" s="6">
        <f>SUM(I20:I27)</f>
        <v>2296</v>
      </c>
      <c r="J28" s="7">
        <f>+(H28-I28)*100/I28</f>
        <v>7.5783972125435541</v>
      </c>
    </row>
    <row r="29" spans="1:10" ht="14" x14ac:dyDescent="0.15">
      <c r="A29" s="16" t="s">
        <v>27</v>
      </c>
      <c r="B29" s="14">
        <f>+B7+B13+B19+B28</f>
        <v>812</v>
      </c>
      <c r="C29" s="14">
        <f>+C7+C13+C19+C28</f>
        <v>640</v>
      </c>
      <c r="D29" s="15">
        <f>+(B29-C29)*100/C29</f>
        <v>26.875</v>
      </c>
      <c r="E29" s="14">
        <f t="shared" ref="E29:I29" si="4">+E7+E13+E19+E28</f>
        <v>1483</v>
      </c>
      <c r="F29" s="14">
        <f t="shared" si="4"/>
        <v>1290</v>
      </c>
      <c r="G29" s="15">
        <f>+(E29-F29)*100/F29</f>
        <v>14.961240310077519</v>
      </c>
      <c r="H29" s="14">
        <f t="shared" si="4"/>
        <v>10119</v>
      </c>
      <c r="I29" s="14">
        <f t="shared" si="4"/>
        <v>11016</v>
      </c>
      <c r="J29" s="15">
        <f>+(H29-I29)*100/I29</f>
        <v>-8.1427015250544663</v>
      </c>
    </row>
    <row r="30" spans="1:10" x14ac:dyDescent="0.15">
      <c r="A30" s="13" t="s">
        <v>31</v>
      </c>
      <c r="B30" s="13">
        <f>+B29-B7</f>
        <v>732</v>
      </c>
      <c r="C30" s="13">
        <f>+C29-C7</f>
        <v>575</v>
      </c>
      <c r="D30" s="12">
        <f>+(B30-C30)*100/C30</f>
        <v>27.304347826086957</v>
      </c>
      <c r="E30" s="13">
        <f t="shared" ref="E30:I30" si="5">+E29-E7</f>
        <v>1325</v>
      </c>
      <c r="F30" s="13">
        <f t="shared" si="5"/>
        <v>1148</v>
      </c>
      <c r="G30" s="12">
        <f>+(E30-F30)*100/F30</f>
        <v>15.418118466898955</v>
      </c>
      <c r="H30" s="13">
        <f t="shared" si="5"/>
        <v>8822</v>
      </c>
      <c r="I30" s="13">
        <f t="shared" si="5"/>
        <v>9625</v>
      </c>
      <c r="J30" s="12">
        <f>+(H30-I30)*100/I30</f>
        <v>-8.3428571428571434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4DE4-2DF5-5749-8BB4-A317BB68C3F1}">
  <dimension ref="A2:J30"/>
  <sheetViews>
    <sheetView zoomScale="130" zoomScaleNormal="130" zoomScalePageLayoutView="138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2021</v>
      </c>
      <c r="C3" s="10">
        <v>2020</v>
      </c>
      <c r="D3" s="11" t="s">
        <v>23</v>
      </c>
      <c r="E3" s="9">
        <v>2021</v>
      </c>
      <c r="F3" s="10">
        <v>2020</v>
      </c>
      <c r="G3" s="11" t="s">
        <v>23</v>
      </c>
      <c r="H3" s="9">
        <v>2021</v>
      </c>
      <c r="I3" s="10">
        <v>2020</v>
      </c>
      <c r="J3" s="11" t="s">
        <v>23</v>
      </c>
    </row>
    <row r="4" spans="1:10" ht="13" x14ac:dyDescent="0.15">
      <c r="A4" s="1" t="s">
        <v>4</v>
      </c>
      <c r="B4" s="2">
        <v>28</v>
      </c>
      <c r="C4" s="2">
        <f>+'Enero 2020'!B4</f>
        <v>28</v>
      </c>
      <c r="D4" s="18">
        <f>+(B4-C4)*100/C4</f>
        <v>0</v>
      </c>
      <c r="E4" s="2">
        <f>+B4</f>
        <v>28</v>
      </c>
      <c r="F4" s="2">
        <f>+C4</f>
        <v>28</v>
      </c>
      <c r="G4" s="18">
        <f t="shared" ref="G4:G27" si="0">+(E4-F4)*100/F4</f>
        <v>0</v>
      </c>
      <c r="H4" s="2">
        <f>+B4-C4+'Diciembre 2020'!H4</f>
        <v>417</v>
      </c>
      <c r="I4" s="22">
        <f>+'Enero 2020'!H4</f>
        <v>479</v>
      </c>
      <c r="J4" s="18">
        <f t="shared" ref="J4:J27" si="1">+(H4-I4)*100/I4</f>
        <v>-12.943632567849686</v>
      </c>
    </row>
    <row r="5" spans="1:10" ht="13" x14ac:dyDescent="0.15">
      <c r="A5" s="1" t="s">
        <v>5</v>
      </c>
      <c r="B5" s="2">
        <v>12</v>
      </c>
      <c r="C5" s="2">
        <f>+'Enero 2020'!B5</f>
        <v>8</v>
      </c>
      <c r="D5" s="18">
        <f t="shared" ref="D5:D6" si="2">+(B5-C5)*100/C5</f>
        <v>50</v>
      </c>
      <c r="E5" s="2">
        <f t="shared" ref="E5:E6" si="3">+B5</f>
        <v>12</v>
      </c>
      <c r="F5" s="2">
        <f t="shared" ref="F5:F6" si="4">+C5</f>
        <v>8</v>
      </c>
      <c r="G5" s="18">
        <f t="shared" si="0"/>
        <v>50</v>
      </c>
      <c r="H5" s="2">
        <f>+B5-C5+'Diciembre 2020'!H5</f>
        <v>293</v>
      </c>
      <c r="I5" s="22">
        <f>+'Enero 2020'!H5</f>
        <v>312</v>
      </c>
      <c r="J5" s="18">
        <f t="shared" si="1"/>
        <v>-6.0897435897435894</v>
      </c>
    </row>
    <row r="6" spans="1:10" ht="13" x14ac:dyDescent="0.15">
      <c r="A6" s="1" t="s">
        <v>6</v>
      </c>
      <c r="B6" s="2">
        <v>38</v>
      </c>
      <c r="C6" s="2">
        <f>+'Enero 2020'!B6</f>
        <v>41</v>
      </c>
      <c r="D6" s="18">
        <f t="shared" si="2"/>
        <v>-7.3170731707317076</v>
      </c>
      <c r="E6" s="2">
        <f t="shared" si="3"/>
        <v>38</v>
      </c>
      <c r="F6" s="2">
        <f t="shared" si="4"/>
        <v>41</v>
      </c>
      <c r="G6" s="18">
        <f t="shared" si="0"/>
        <v>-7.3170731707317076</v>
      </c>
      <c r="H6" s="2">
        <f>+B6-C6+'Diciembre 2020'!H6</f>
        <v>572</v>
      </c>
      <c r="I6" s="22">
        <f>+'Enero 2020'!H6</f>
        <v>601</v>
      </c>
      <c r="J6" s="18">
        <f t="shared" si="1"/>
        <v>-4.8252911813643928</v>
      </c>
    </row>
    <row r="7" spans="1:10" x14ac:dyDescent="0.15">
      <c r="A7" s="8" t="s">
        <v>1</v>
      </c>
      <c r="B7" s="6">
        <f>SUM(B4:B6)</f>
        <v>78</v>
      </c>
      <c r="C7" s="6">
        <f>SUM(C4:C6)</f>
        <v>77</v>
      </c>
      <c r="D7" s="7">
        <f>+(B7-C7)*100/C7</f>
        <v>1.2987012987012987</v>
      </c>
      <c r="E7" s="6">
        <f>SUM(E4:E6)</f>
        <v>78</v>
      </c>
      <c r="F7" s="6">
        <f>SUM(F4:F6)</f>
        <v>77</v>
      </c>
      <c r="G7" s="7">
        <f t="shared" si="0"/>
        <v>1.2987012987012987</v>
      </c>
      <c r="H7" s="6">
        <f>SUM(H4:H6)</f>
        <v>1282</v>
      </c>
      <c r="I7" s="6">
        <f>SUM(I4:I6)</f>
        <v>1392</v>
      </c>
      <c r="J7" s="7">
        <f t="shared" si="1"/>
        <v>-7.9022988505747129</v>
      </c>
    </row>
    <row r="8" spans="1:10" ht="13" x14ac:dyDescent="0.15">
      <c r="A8" s="1" t="s">
        <v>7</v>
      </c>
      <c r="B8" s="2">
        <v>4</v>
      </c>
      <c r="C8" s="2">
        <f>+'Enero 2020'!B8</f>
        <v>0</v>
      </c>
      <c r="D8" s="18" t="e">
        <f t="shared" ref="D8:D27" si="5">+(B8-C8)*100/C8</f>
        <v>#DIV/0!</v>
      </c>
      <c r="E8" s="2">
        <f t="shared" ref="E8:E12" si="6">+B8</f>
        <v>4</v>
      </c>
      <c r="F8" s="2">
        <f t="shared" ref="F8:F12" si="7">+C8</f>
        <v>0</v>
      </c>
      <c r="G8" s="18" t="e">
        <f t="shared" si="0"/>
        <v>#DIV/0!</v>
      </c>
      <c r="H8" s="2">
        <f>+B8-C8+'Diciembre 2020'!H8</f>
        <v>32</v>
      </c>
      <c r="I8" s="22">
        <f>+'Enero 2020'!H8</f>
        <v>36</v>
      </c>
      <c r="J8" s="18">
        <f t="shared" si="1"/>
        <v>-11.111111111111111</v>
      </c>
    </row>
    <row r="9" spans="1:10" ht="13" x14ac:dyDescent="0.15">
      <c r="A9" s="1" t="s">
        <v>8</v>
      </c>
      <c r="B9" s="2">
        <v>5</v>
      </c>
      <c r="C9" s="2">
        <f>+'Enero 2020'!B9</f>
        <v>3</v>
      </c>
      <c r="D9" s="18">
        <f t="shared" si="5"/>
        <v>66.666666666666671</v>
      </c>
      <c r="E9" s="2">
        <f t="shared" si="6"/>
        <v>5</v>
      </c>
      <c r="F9" s="2">
        <f t="shared" si="7"/>
        <v>3</v>
      </c>
      <c r="G9" s="18">
        <f t="shared" si="0"/>
        <v>66.666666666666671</v>
      </c>
      <c r="H9" s="2">
        <f>+B9-C9+'Diciembre 2020'!H9</f>
        <v>81</v>
      </c>
      <c r="I9" s="22">
        <f>+'Enero 2020'!H9</f>
        <v>97</v>
      </c>
      <c r="J9" s="18">
        <f t="shared" si="1"/>
        <v>-16.494845360824741</v>
      </c>
    </row>
    <row r="10" spans="1:10" ht="13" x14ac:dyDescent="0.15">
      <c r="A10" s="1" t="s">
        <v>9</v>
      </c>
      <c r="B10" s="2">
        <v>39</v>
      </c>
      <c r="C10" s="2">
        <f>+'Enero 2020'!B10</f>
        <v>38</v>
      </c>
      <c r="D10" s="18">
        <f t="shared" si="5"/>
        <v>2.6315789473684212</v>
      </c>
      <c r="E10" s="2">
        <f t="shared" si="6"/>
        <v>39</v>
      </c>
      <c r="F10" s="2">
        <f t="shared" si="7"/>
        <v>38</v>
      </c>
      <c r="G10" s="18">
        <f t="shared" si="0"/>
        <v>2.6315789473684212</v>
      </c>
      <c r="H10" s="2">
        <f>+B10-C10+'Diciembre 2020'!H10</f>
        <v>529</v>
      </c>
      <c r="I10" s="22">
        <f>+'Enero 2020'!H10</f>
        <v>528</v>
      </c>
      <c r="J10" s="18">
        <f t="shared" si="1"/>
        <v>0.18939393939393939</v>
      </c>
    </row>
    <row r="11" spans="1:10" ht="13" x14ac:dyDescent="0.15">
      <c r="A11" s="1" t="s">
        <v>10</v>
      </c>
      <c r="B11" s="2">
        <v>34</v>
      </c>
      <c r="C11" s="2">
        <f>+'Enero 2020'!B11</f>
        <v>42</v>
      </c>
      <c r="D11" s="18">
        <f t="shared" si="5"/>
        <v>-19.047619047619047</v>
      </c>
      <c r="E11" s="2">
        <f t="shared" si="6"/>
        <v>34</v>
      </c>
      <c r="F11" s="2">
        <f t="shared" si="7"/>
        <v>42</v>
      </c>
      <c r="G11" s="18">
        <f t="shared" si="0"/>
        <v>-19.047619047619047</v>
      </c>
      <c r="H11" s="2">
        <f>+B11-C11+'Diciembre 2020'!H11</f>
        <v>576</v>
      </c>
      <c r="I11" s="22">
        <f>+'Enero 2020'!H11</f>
        <v>682</v>
      </c>
      <c r="J11" s="18">
        <f t="shared" si="1"/>
        <v>-15.542521994134898</v>
      </c>
    </row>
    <row r="12" spans="1:10" ht="13" x14ac:dyDescent="0.15">
      <c r="A12" s="1" t="s">
        <v>11</v>
      </c>
      <c r="B12" s="2">
        <v>115</v>
      </c>
      <c r="C12" s="2">
        <f>+'Enero 2020'!B12</f>
        <v>127</v>
      </c>
      <c r="D12" s="18">
        <f t="shared" si="5"/>
        <v>-9.4488188976377945</v>
      </c>
      <c r="E12" s="2">
        <f t="shared" si="6"/>
        <v>115</v>
      </c>
      <c r="F12" s="2">
        <f t="shared" si="7"/>
        <v>127</v>
      </c>
      <c r="G12" s="18">
        <f t="shared" si="0"/>
        <v>-9.4488188976377945</v>
      </c>
      <c r="H12" s="2">
        <f>+B12-C12+'Diciembre 2020'!H12</f>
        <v>1730</v>
      </c>
      <c r="I12" s="22">
        <f>+'Enero 2020'!H12</f>
        <v>2050</v>
      </c>
      <c r="J12" s="18">
        <f t="shared" si="1"/>
        <v>-15.609756097560975</v>
      </c>
    </row>
    <row r="13" spans="1:10" x14ac:dyDescent="0.15">
      <c r="A13" s="8" t="s">
        <v>2</v>
      </c>
      <c r="B13" s="6">
        <f>SUM(B8:B12)</f>
        <v>197</v>
      </c>
      <c r="C13" s="6">
        <f>SUM(C8:C12)</f>
        <v>210</v>
      </c>
      <c r="D13" s="7">
        <f t="shared" si="5"/>
        <v>-6.1904761904761907</v>
      </c>
      <c r="E13" s="6">
        <f>SUM(E8:E12)</f>
        <v>197</v>
      </c>
      <c r="F13" s="6">
        <f>SUM(F8:F12)</f>
        <v>210</v>
      </c>
      <c r="G13" s="7">
        <f t="shared" si="0"/>
        <v>-6.1904761904761907</v>
      </c>
      <c r="H13" s="6">
        <f>SUM(H8:H12)</f>
        <v>2948</v>
      </c>
      <c r="I13" s="6">
        <f>SUM(I8:I12)</f>
        <v>3393</v>
      </c>
      <c r="J13" s="7">
        <f t="shared" si="1"/>
        <v>-13.115237253168287</v>
      </c>
    </row>
    <row r="14" spans="1:10" ht="13" x14ac:dyDescent="0.15">
      <c r="A14" s="1" t="s">
        <v>12</v>
      </c>
      <c r="B14" s="2">
        <v>81</v>
      </c>
      <c r="C14" s="2">
        <f>+'Enero 2020'!B14</f>
        <v>64</v>
      </c>
      <c r="D14" s="18">
        <f t="shared" si="5"/>
        <v>26.5625</v>
      </c>
      <c r="E14" s="2">
        <f t="shared" ref="E14:E18" si="8">+B14</f>
        <v>81</v>
      </c>
      <c r="F14" s="2">
        <f t="shared" ref="F14:F18" si="9">+C14</f>
        <v>64</v>
      </c>
      <c r="G14" s="18">
        <f t="shared" si="0"/>
        <v>26.5625</v>
      </c>
      <c r="H14" s="2">
        <f>+B14-C14+'Diciembre 2020'!H14</f>
        <v>1094</v>
      </c>
      <c r="I14" s="22">
        <f>+'Enero 2020'!H14</f>
        <v>1234</v>
      </c>
      <c r="J14" s="18">
        <f t="shared" si="1"/>
        <v>-11.345218800648299</v>
      </c>
    </row>
    <row r="15" spans="1:10" ht="13" x14ac:dyDescent="0.15">
      <c r="A15" s="1" t="s">
        <v>13</v>
      </c>
      <c r="B15" s="2">
        <v>58</v>
      </c>
      <c r="C15" s="2">
        <f>+'Enero 2020'!B15</f>
        <v>75</v>
      </c>
      <c r="D15" s="18">
        <f t="shared" si="5"/>
        <v>-22.666666666666668</v>
      </c>
      <c r="E15" s="2">
        <f t="shared" si="8"/>
        <v>58</v>
      </c>
      <c r="F15" s="2">
        <f t="shared" si="9"/>
        <v>75</v>
      </c>
      <c r="G15" s="18">
        <f t="shared" si="0"/>
        <v>-22.666666666666668</v>
      </c>
      <c r="H15" s="2">
        <f>+B15-C15+'Diciembre 2020'!H15</f>
        <v>1036</v>
      </c>
      <c r="I15" s="22">
        <f>+'Enero 2020'!H15</f>
        <v>1492</v>
      </c>
      <c r="J15" s="18">
        <f t="shared" si="1"/>
        <v>-30.563002680965148</v>
      </c>
    </row>
    <row r="16" spans="1:10" ht="13" x14ac:dyDescent="0.15">
      <c r="A16" s="1" t="s">
        <v>14</v>
      </c>
      <c r="B16" s="2">
        <v>25</v>
      </c>
      <c r="C16" s="2">
        <f>+'Enero 2020'!B16</f>
        <v>30</v>
      </c>
      <c r="D16" s="18">
        <f t="shared" si="5"/>
        <v>-16.666666666666668</v>
      </c>
      <c r="E16" s="2">
        <f t="shared" si="8"/>
        <v>25</v>
      </c>
      <c r="F16" s="2">
        <f t="shared" si="9"/>
        <v>30</v>
      </c>
      <c r="G16" s="18">
        <f t="shared" si="0"/>
        <v>-16.666666666666668</v>
      </c>
      <c r="H16" s="2">
        <f>+B16-C16+'Diciembre 2020'!H16</f>
        <v>480</v>
      </c>
      <c r="I16" s="22">
        <f>+'Enero 2020'!H16</f>
        <v>587</v>
      </c>
      <c r="J16" s="18">
        <f t="shared" si="1"/>
        <v>-18.228279386712096</v>
      </c>
    </row>
    <row r="17" spans="1:10" ht="13" x14ac:dyDescent="0.15">
      <c r="A17" s="1" t="s">
        <v>15</v>
      </c>
      <c r="B17" s="2">
        <v>28</v>
      </c>
      <c r="C17" s="2">
        <f>+'Enero 2020'!B17</f>
        <v>20</v>
      </c>
      <c r="D17" s="18">
        <f t="shared" si="5"/>
        <v>40</v>
      </c>
      <c r="E17" s="2">
        <f t="shared" si="8"/>
        <v>28</v>
      </c>
      <c r="F17" s="2">
        <f t="shared" si="9"/>
        <v>20</v>
      </c>
      <c r="G17" s="18">
        <f t="shared" si="0"/>
        <v>40</v>
      </c>
      <c r="H17" s="2">
        <f>+B17-C17+'Diciembre 2020'!H17</f>
        <v>335</v>
      </c>
      <c r="I17" s="22">
        <f>+'Enero 2020'!H17</f>
        <v>333</v>
      </c>
      <c r="J17" s="18">
        <f t="shared" si="1"/>
        <v>0.60060060060060061</v>
      </c>
    </row>
    <row r="18" spans="1:10" ht="13" x14ac:dyDescent="0.15">
      <c r="A18" s="1" t="s">
        <v>29</v>
      </c>
      <c r="B18" s="2">
        <v>27</v>
      </c>
      <c r="C18" s="2">
        <f>+'Enero 2020'!B18</f>
        <v>27</v>
      </c>
      <c r="D18" s="18">
        <f t="shared" si="5"/>
        <v>0</v>
      </c>
      <c r="E18" s="2">
        <f t="shared" si="8"/>
        <v>27</v>
      </c>
      <c r="F18" s="2">
        <f t="shared" si="9"/>
        <v>27</v>
      </c>
      <c r="G18" s="18">
        <f t="shared" si="0"/>
        <v>0</v>
      </c>
      <c r="H18" s="2">
        <f>+B18-C18+'Diciembre 2020'!H18</f>
        <v>373</v>
      </c>
      <c r="I18" s="22">
        <f>+'Enero 2020'!H18</f>
        <v>430</v>
      </c>
      <c r="J18" s="18">
        <f t="shared" si="1"/>
        <v>-13.255813953488373</v>
      </c>
    </row>
    <row r="19" spans="1:10" x14ac:dyDescent="0.15">
      <c r="A19" s="8" t="s">
        <v>3</v>
      </c>
      <c r="B19" s="6">
        <f>SUM(B14:B18)</f>
        <v>219</v>
      </c>
      <c r="C19" s="6">
        <f>SUM(C14:C18)</f>
        <v>216</v>
      </c>
      <c r="D19" s="7">
        <f t="shared" si="5"/>
        <v>1.3888888888888888</v>
      </c>
      <c r="E19" s="6">
        <f>SUM(E14:E18)</f>
        <v>219</v>
      </c>
      <c r="F19" s="6">
        <f>SUM(F14:F18)</f>
        <v>216</v>
      </c>
      <c r="G19" s="7">
        <f t="shared" si="0"/>
        <v>1.3888888888888888</v>
      </c>
      <c r="H19" s="6">
        <f>SUM(H14:H18)</f>
        <v>3318</v>
      </c>
      <c r="I19" s="6">
        <f>SUM(I14:I18)</f>
        <v>4076</v>
      </c>
      <c r="J19" s="7">
        <f t="shared" si="1"/>
        <v>-18.59666339548577</v>
      </c>
    </row>
    <row r="20" spans="1:10" ht="13" x14ac:dyDescent="0.15">
      <c r="A20" s="1" t="s">
        <v>16</v>
      </c>
      <c r="B20" s="2">
        <v>26</v>
      </c>
      <c r="C20" s="2">
        <f>+'Enero 2020'!B20</f>
        <v>21</v>
      </c>
      <c r="D20" s="18">
        <f t="shared" si="5"/>
        <v>23.80952380952381</v>
      </c>
      <c r="E20" s="2">
        <f t="shared" ref="E20:E27" si="10">+B20</f>
        <v>26</v>
      </c>
      <c r="F20" s="2">
        <f t="shared" ref="F20:F27" si="11">+C20</f>
        <v>21</v>
      </c>
      <c r="G20" s="18">
        <f t="shared" si="0"/>
        <v>23.80952380952381</v>
      </c>
      <c r="H20" s="2">
        <f>+B20-C20+'Diciembre 2020'!H20</f>
        <v>431</v>
      </c>
      <c r="I20" s="22">
        <f>+'Enero 2020'!H20</f>
        <v>459</v>
      </c>
      <c r="J20" s="18">
        <f t="shared" si="1"/>
        <v>-6.1002178649237475</v>
      </c>
    </row>
    <row r="21" spans="1:10" ht="13" x14ac:dyDescent="0.15">
      <c r="A21" s="1" t="s">
        <v>17</v>
      </c>
      <c r="B21" s="2">
        <v>24</v>
      </c>
      <c r="C21" s="2">
        <f>+'Enero 2020'!B21</f>
        <v>18</v>
      </c>
      <c r="D21" s="18">
        <f t="shared" si="5"/>
        <v>33.333333333333336</v>
      </c>
      <c r="E21" s="2">
        <f t="shared" si="10"/>
        <v>24</v>
      </c>
      <c r="F21" s="2">
        <f t="shared" si="11"/>
        <v>18</v>
      </c>
      <c r="G21" s="18">
        <f t="shared" si="0"/>
        <v>33.333333333333336</v>
      </c>
      <c r="H21" s="2">
        <f>+B21-C21+'Diciembre 2020'!H21</f>
        <v>284</v>
      </c>
      <c r="I21" s="22">
        <f>+'Enero 2020'!H21</f>
        <v>228</v>
      </c>
      <c r="J21" s="18">
        <f t="shared" si="1"/>
        <v>24.561403508771932</v>
      </c>
    </row>
    <row r="22" spans="1:10" ht="13" x14ac:dyDescent="0.15">
      <c r="A22" s="1" t="s">
        <v>19</v>
      </c>
      <c r="B22" s="2">
        <v>14</v>
      </c>
      <c r="C22" s="2">
        <f>+'Enero 2020'!B22</f>
        <v>7</v>
      </c>
      <c r="D22" s="18">
        <f t="shared" si="5"/>
        <v>100</v>
      </c>
      <c r="E22" s="2">
        <f t="shared" si="10"/>
        <v>14</v>
      </c>
      <c r="F22" s="2">
        <f t="shared" si="11"/>
        <v>7</v>
      </c>
      <c r="G22" s="18">
        <f t="shared" si="0"/>
        <v>100</v>
      </c>
      <c r="H22" s="2">
        <f>+B22-C22+'Diciembre 2020'!H22</f>
        <v>177</v>
      </c>
      <c r="I22" s="22">
        <f>+'Enero 2020'!H22</f>
        <v>200</v>
      </c>
      <c r="J22" s="18">
        <f t="shared" si="1"/>
        <v>-11.5</v>
      </c>
    </row>
    <row r="23" spans="1:10" ht="13" x14ac:dyDescent="0.15">
      <c r="A23" s="1" t="s">
        <v>18</v>
      </c>
      <c r="B23" s="2">
        <v>12</v>
      </c>
      <c r="C23" s="2">
        <f>+'Enero 2020'!B23</f>
        <v>12</v>
      </c>
      <c r="D23" s="18">
        <f t="shared" si="5"/>
        <v>0</v>
      </c>
      <c r="E23" s="2">
        <f t="shared" si="10"/>
        <v>12</v>
      </c>
      <c r="F23" s="2">
        <f t="shared" si="11"/>
        <v>12</v>
      </c>
      <c r="G23" s="18">
        <f t="shared" si="0"/>
        <v>0</v>
      </c>
      <c r="H23" s="2">
        <f>+B23-C23+'Diciembre 2020'!H23</f>
        <v>154</v>
      </c>
      <c r="I23" s="22">
        <f>+'Enero 2020'!H23</f>
        <v>173</v>
      </c>
      <c r="J23" s="18">
        <f t="shared" si="1"/>
        <v>-10.982658959537572</v>
      </c>
    </row>
    <row r="24" spans="1:10" ht="13" x14ac:dyDescent="0.15">
      <c r="A24" s="1" t="s">
        <v>20</v>
      </c>
      <c r="B24" s="2">
        <v>28</v>
      </c>
      <c r="C24" s="2">
        <f>+'Enero 2020'!B24</f>
        <v>20</v>
      </c>
      <c r="D24" s="18">
        <f t="shared" si="5"/>
        <v>40</v>
      </c>
      <c r="E24" s="2">
        <f t="shared" si="10"/>
        <v>28</v>
      </c>
      <c r="F24" s="2">
        <f t="shared" si="11"/>
        <v>20</v>
      </c>
      <c r="G24" s="18">
        <f t="shared" si="0"/>
        <v>40</v>
      </c>
      <c r="H24" s="2">
        <f>+B24-C24+'Diciembre 2020'!H24</f>
        <v>357</v>
      </c>
      <c r="I24" s="22">
        <f>+'Enero 2020'!H24</f>
        <v>297</v>
      </c>
      <c r="J24" s="18">
        <f t="shared" si="1"/>
        <v>20.202020202020201</v>
      </c>
    </row>
    <row r="25" spans="1:10" ht="13" x14ac:dyDescent="0.15">
      <c r="A25" s="1" t="s">
        <v>22</v>
      </c>
      <c r="B25" s="2">
        <v>45</v>
      </c>
      <c r="C25" s="2">
        <f>+'Enero 2020'!B25</f>
        <v>50</v>
      </c>
      <c r="D25" s="18">
        <f t="shared" si="5"/>
        <v>-10</v>
      </c>
      <c r="E25" s="2">
        <f t="shared" si="10"/>
        <v>45</v>
      </c>
      <c r="F25" s="2">
        <f t="shared" si="11"/>
        <v>50</v>
      </c>
      <c r="G25" s="18">
        <f t="shared" si="0"/>
        <v>-10</v>
      </c>
      <c r="H25" s="2">
        <f>+B25-C25+'Diciembre 2020'!H25</f>
        <v>620</v>
      </c>
      <c r="I25" s="22">
        <f>+'Enero 2020'!H25</f>
        <v>656</v>
      </c>
      <c r="J25" s="18">
        <f t="shared" si="1"/>
        <v>-5.4878048780487809</v>
      </c>
    </row>
    <row r="26" spans="1:10" ht="13" x14ac:dyDescent="0.15">
      <c r="A26" s="1" t="s">
        <v>21</v>
      </c>
      <c r="B26" s="2">
        <v>14</v>
      </c>
      <c r="C26" s="2">
        <f>+'Enero 2020'!B26</f>
        <v>13</v>
      </c>
      <c r="D26" s="18">
        <f t="shared" si="5"/>
        <v>7.6923076923076925</v>
      </c>
      <c r="E26" s="2">
        <f t="shared" si="10"/>
        <v>14</v>
      </c>
      <c r="F26" s="2">
        <f t="shared" si="11"/>
        <v>13</v>
      </c>
      <c r="G26" s="18">
        <f t="shared" si="0"/>
        <v>7.6923076923076925</v>
      </c>
      <c r="H26" s="2">
        <f>+B26-C26+'Diciembre 2020'!H26</f>
        <v>196</v>
      </c>
      <c r="I26" s="22">
        <f>+'Enero 2020'!H26</f>
        <v>151</v>
      </c>
      <c r="J26" s="18">
        <f t="shared" si="1"/>
        <v>29.801324503311257</v>
      </c>
    </row>
    <row r="27" spans="1:10" ht="13" x14ac:dyDescent="0.15">
      <c r="A27" s="1" t="s">
        <v>28</v>
      </c>
      <c r="B27" s="2">
        <v>14</v>
      </c>
      <c r="C27" s="2">
        <f>+'Enero 2020'!B27</f>
        <v>6</v>
      </c>
      <c r="D27" s="18">
        <f t="shared" si="5"/>
        <v>133.33333333333334</v>
      </c>
      <c r="E27" s="2">
        <f t="shared" si="10"/>
        <v>14</v>
      </c>
      <c r="F27" s="2">
        <f t="shared" si="11"/>
        <v>6</v>
      </c>
      <c r="G27" s="18">
        <f t="shared" si="0"/>
        <v>133.33333333333334</v>
      </c>
      <c r="H27" s="2">
        <f>+B27-C27+'Diciembre 2020'!H27</f>
        <v>180</v>
      </c>
      <c r="I27" s="22">
        <f>+'Enero 2020'!H27</f>
        <v>146</v>
      </c>
      <c r="J27" s="18">
        <f t="shared" si="1"/>
        <v>23.287671232876711</v>
      </c>
    </row>
    <row r="28" spans="1:10" x14ac:dyDescent="0.15">
      <c r="A28" s="8" t="s">
        <v>30</v>
      </c>
      <c r="B28" s="6">
        <f>SUM(B20:B27)</f>
        <v>177</v>
      </c>
      <c r="C28" s="6">
        <f>SUM(C20:C27)</f>
        <v>147</v>
      </c>
      <c r="D28" s="7">
        <f>+(B28-C28)*100/C28</f>
        <v>20.408163265306122</v>
      </c>
      <c r="E28" s="6">
        <f>SUM(E20:E27)</f>
        <v>177</v>
      </c>
      <c r="F28" s="6">
        <f>SUM(F20:F27)</f>
        <v>147</v>
      </c>
      <c r="G28" s="7">
        <f>+(E28-F28)*100/F28</f>
        <v>20.408163265306122</v>
      </c>
      <c r="H28" s="6">
        <f>SUM(H20:H27)</f>
        <v>2399</v>
      </c>
      <c r="I28" s="6">
        <f>SUM(I20:I27)</f>
        <v>2310</v>
      </c>
      <c r="J28" s="7">
        <f>+(H28-I28)*100/I28</f>
        <v>3.8528138528138527</v>
      </c>
    </row>
    <row r="29" spans="1:10" ht="14" x14ac:dyDescent="0.15">
      <c r="A29" s="16" t="s">
        <v>27</v>
      </c>
      <c r="B29" s="14">
        <f>+B7+B13+B19+B28</f>
        <v>671</v>
      </c>
      <c r="C29" s="14">
        <f>+C7+C13+C19+C28</f>
        <v>650</v>
      </c>
      <c r="D29" s="15">
        <f>+(B29-C29)*100/C29</f>
        <v>3.2307692307692308</v>
      </c>
      <c r="E29" s="14">
        <f t="shared" ref="E29:I29" si="12">+E7+E13+E19+E28</f>
        <v>671</v>
      </c>
      <c r="F29" s="14">
        <f t="shared" si="12"/>
        <v>650</v>
      </c>
      <c r="G29" s="15">
        <f>+(E29-F29)*100/F29</f>
        <v>3.2307692307692308</v>
      </c>
      <c r="H29" s="14">
        <f t="shared" si="12"/>
        <v>9947</v>
      </c>
      <c r="I29" s="14">
        <f t="shared" si="12"/>
        <v>11171</v>
      </c>
      <c r="J29" s="15">
        <f>+(H29-I29)*100/I29</f>
        <v>-10.956942082177065</v>
      </c>
    </row>
    <row r="30" spans="1:10" x14ac:dyDescent="0.15">
      <c r="A30" s="13" t="s">
        <v>31</v>
      </c>
      <c r="B30" s="13">
        <f>+B29-B7</f>
        <v>593</v>
      </c>
      <c r="C30" s="13">
        <f>+C29-C7</f>
        <v>573</v>
      </c>
      <c r="D30" s="12">
        <f>+(B30-C30)*100/C30</f>
        <v>3.4904013961605584</v>
      </c>
      <c r="E30" s="13">
        <f t="shared" ref="E30:I30" si="13">+E29-E7</f>
        <v>593</v>
      </c>
      <c r="F30" s="13">
        <f t="shared" si="13"/>
        <v>573</v>
      </c>
      <c r="G30" s="12">
        <f>+(E30-F30)*100/F30</f>
        <v>3.4904013961605584</v>
      </c>
      <c r="H30" s="13">
        <f t="shared" si="13"/>
        <v>8665</v>
      </c>
      <c r="I30" s="13">
        <f t="shared" si="13"/>
        <v>9779</v>
      </c>
      <c r="J30" s="12">
        <f>+(H30-I30)*100/I30</f>
        <v>-11.391757848450762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zoomScale="130" zoomScaleNormal="130" zoomScalePageLayoutView="138" workbookViewId="0">
      <selection activeCell="B22" sqref="B22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50</v>
      </c>
      <c r="C4" s="2">
        <f>+'Diciembre 2019'!B4</f>
        <v>117</v>
      </c>
      <c r="D4" s="18">
        <f>+(B4-C4)*100/C4</f>
        <v>-57.264957264957268</v>
      </c>
      <c r="E4" s="2">
        <f>+B4+'Noviembre 2020'!E4</f>
        <v>417</v>
      </c>
      <c r="F4" s="2">
        <f>+C4+'Noviembre 2020'!F4</f>
        <v>470</v>
      </c>
      <c r="G4" s="18">
        <f t="shared" ref="G4:G27" si="0">+(E4-F4)*100/F4</f>
        <v>-11.276595744680851</v>
      </c>
      <c r="H4" s="2">
        <f>+B4-C4+'Noviembre 2020'!H4</f>
        <v>417</v>
      </c>
      <c r="I4" s="22">
        <f>+'Diciembre 2019'!H4</f>
        <v>470</v>
      </c>
      <c r="J4" s="18">
        <f t="shared" ref="J4:J27" si="1">+(H4-I4)*100/I4</f>
        <v>-11.276595744680851</v>
      </c>
    </row>
    <row r="5" spans="1:10" ht="13" x14ac:dyDescent="0.15">
      <c r="A5" s="1" t="s">
        <v>5</v>
      </c>
      <c r="B5" s="2">
        <v>35</v>
      </c>
      <c r="C5" s="2">
        <f>+'Diciembre 2019'!B5</f>
        <v>21</v>
      </c>
      <c r="D5" s="18">
        <f t="shared" ref="D5:D6" si="2">+(B5-C5)*100/C5</f>
        <v>66.666666666666671</v>
      </c>
      <c r="E5" s="2">
        <f>+B5+'Noviembre 2020'!E5</f>
        <v>289</v>
      </c>
      <c r="F5" s="2">
        <f>+C5+'Noviembre 2020'!F5</f>
        <v>326</v>
      </c>
      <c r="G5" s="18">
        <f t="shared" si="0"/>
        <v>-11.349693251533742</v>
      </c>
      <c r="H5" s="2">
        <f>+B5-C5+'Noviembre 2020'!H5</f>
        <v>289</v>
      </c>
      <c r="I5" s="22">
        <f>+'Diciembre 2019'!H5</f>
        <v>326</v>
      </c>
      <c r="J5" s="18">
        <f t="shared" si="1"/>
        <v>-11.349693251533742</v>
      </c>
    </row>
    <row r="6" spans="1:10" ht="13" x14ac:dyDescent="0.15">
      <c r="A6" s="1" t="s">
        <v>6</v>
      </c>
      <c r="B6" s="2">
        <v>76</v>
      </c>
      <c r="C6" s="2">
        <f>+'Diciembre 2019'!B6</f>
        <v>60</v>
      </c>
      <c r="D6" s="18">
        <f t="shared" si="2"/>
        <v>26.666666666666668</v>
      </c>
      <c r="E6" s="2">
        <f>+B6+'Noviembre 2020'!E6</f>
        <v>575</v>
      </c>
      <c r="F6" s="2">
        <f>+C6+'Noviembre 2020'!F6</f>
        <v>611</v>
      </c>
      <c r="G6" s="18">
        <f t="shared" si="0"/>
        <v>-5.8919803600654665</v>
      </c>
      <c r="H6" s="2">
        <f>+B6-C6+'Noviembre 2020'!H6</f>
        <v>575</v>
      </c>
      <c r="I6" s="22">
        <f>+'Diciembre 2019'!H6</f>
        <v>611</v>
      </c>
      <c r="J6" s="18">
        <f t="shared" si="1"/>
        <v>-5.8919803600654665</v>
      </c>
    </row>
    <row r="7" spans="1:10" x14ac:dyDescent="0.15">
      <c r="A7" s="8" t="s">
        <v>1</v>
      </c>
      <c r="B7" s="6">
        <f>SUM(B4:B6)</f>
        <v>161</v>
      </c>
      <c r="C7" s="6">
        <f>SUM(C4:C6)</f>
        <v>198</v>
      </c>
      <c r="D7" s="7">
        <f>+(B7-C7)*100/C7</f>
        <v>-18.686868686868689</v>
      </c>
      <c r="E7" s="6">
        <f>SUM(E4:E6)</f>
        <v>1281</v>
      </c>
      <c r="F7" s="6">
        <f>SUM(F4:F6)</f>
        <v>1407</v>
      </c>
      <c r="G7" s="7">
        <f t="shared" si="0"/>
        <v>-8.9552238805970141</v>
      </c>
      <c r="H7" s="6">
        <f>SUM(H4:H6)</f>
        <v>1281</v>
      </c>
      <c r="I7" s="6">
        <f>SUM(I4:I6)</f>
        <v>1407</v>
      </c>
      <c r="J7" s="7">
        <f t="shared" si="1"/>
        <v>-8.9552238805970141</v>
      </c>
    </row>
    <row r="8" spans="1:10" ht="13" x14ac:dyDescent="0.15">
      <c r="A8" s="1" t="s">
        <v>7</v>
      </c>
      <c r="B8" s="2">
        <v>3</v>
      </c>
      <c r="C8" s="2">
        <f>+'Diciembre 2019'!B8</f>
        <v>7</v>
      </c>
      <c r="D8" s="18">
        <f t="shared" ref="D8:D27" si="3">+(B8-C8)*100/C8</f>
        <v>-57.142857142857146</v>
      </c>
      <c r="E8" s="2">
        <f>+B8+'Noviembre 2020'!E8</f>
        <v>28</v>
      </c>
      <c r="F8" s="2">
        <f>+C8+'Noviembre 2020'!F8</f>
        <v>40</v>
      </c>
      <c r="G8" s="18">
        <f t="shared" si="0"/>
        <v>-30</v>
      </c>
      <c r="H8" s="2">
        <f>+B8-C8+'Noviembre 2020'!H8</f>
        <v>28</v>
      </c>
      <c r="I8" s="22">
        <f>+'Diciembre 2019'!H8</f>
        <v>40</v>
      </c>
      <c r="J8" s="18">
        <f t="shared" si="1"/>
        <v>-30</v>
      </c>
    </row>
    <row r="9" spans="1:10" ht="13" x14ac:dyDescent="0.15">
      <c r="A9" s="1" t="s">
        <v>8</v>
      </c>
      <c r="B9" s="2">
        <v>7</v>
      </c>
      <c r="C9" s="2">
        <f>+'Diciembre 2019'!B9</f>
        <v>10</v>
      </c>
      <c r="D9" s="18">
        <f t="shared" si="3"/>
        <v>-30</v>
      </c>
      <c r="E9" s="2">
        <f>+B9+'Noviembre 2020'!E9</f>
        <v>79</v>
      </c>
      <c r="F9" s="2">
        <f>+C9+'Noviembre 2020'!F9</f>
        <v>100</v>
      </c>
      <c r="G9" s="18">
        <f t="shared" si="0"/>
        <v>-21</v>
      </c>
      <c r="H9" s="2">
        <f>+B9-C9+'Noviembre 2020'!H9</f>
        <v>79</v>
      </c>
      <c r="I9" s="22">
        <f>+'Diciembre 2019'!H9</f>
        <v>100</v>
      </c>
      <c r="J9" s="18">
        <f t="shared" si="1"/>
        <v>-21</v>
      </c>
    </row>
    <row r="10" spans="1:10" ht="13" x14ac:dyDescent="0.15">
      <c r="A10" s="1" t="s">
        <v>9</v>
      </c>
      <c r="B10" s="2">
        <v>55</v>
      </c>
      <c r="C10" s="2">
        <f>+'Diciembre 2019'!B10</f>
        <v>69</v>
      </c>
      <c r="D10" s="18">
        <f t="shared" si="3"/>
        <v>-20.289855072463769</v>
      </c>
      <c r="E10" s="2">
        <f>+B10+'Noviembre 2020'!E10</f>
        <v>528</v>
      </c>
      <c r="F10" s="2">
        <f>+C10+'Noviembre 2020'!F10</f>
        <v>540</v>
      </c>
      <c r="G10" s="18">
        <f t="shared" si="0"/>
        <v>-2.2222222222222223</v>
      </c>
      <c r="H10" s="2">
        <f>+B10-C10+'Noviembre 2020'!H10</f>
        <v>528</v>
      </c>
      <c r="I10" s="22">
        <f>+'Diciembre 2019'!H10</f>
        <v>540</v>
      </c>
      <c r="J10" s="18">
        <f t="shared" si="1"/>
        <v>-2.2222222222222223</v>
      </c>
    </row>
    <row r="11" spans="1:10" ht="13" x14ac:dyDescent="0.15">
      <c r="A11" s="1" t="s">
        <v>10</v>
      </c>
      <c r="B11" s="2">
        <v>59</v>
      </c>
      <c r="C11" s="2">
        <f>+'Diciembre 2019'!B11</f>
        <v>82</v>
      </c>
      <c r="D11" s="18">
        <f t="shared" si="3"/>
        <v>-28.048780487804876</v>
      </c>
      <c r="E11" s="2">
        <f>+B11+'Noviembre 2020'!E11</f>
        <v>584</v>
      </c>
      <c r="F11" s="2">
        <f>+C11+'Noviembre 2020'!F11</f>
        <v>681</v>
      </c>
      <c r="G11" s="18">
        <f t="shared" si="0"/>
        <v>-14.243759177679882</v>
      </c>
      <c r="H11" s="2">
        <f>+B11-C11+'Noviembre 2020'!H11</f>
        <v>584</v>
      </c>
      <c r="I11" s="22">
        <f>+'Diciembre 2019'!H11</f>
        <v>681</v>
      </c>
      <c r="J11" s="18">
        <f t="shared" si="1"/>
        <v>-14.243759177679882</v>
      </c>
    </row>
    <row r="12" spans="1:10" ht="13" x14ac:dyDescent="0.15">
      <c r="A12" s="1" t="s">
        <v>11</v>
      </c>
      <c r="B12" s="2">
        <v>157</v>
      </c>
      <c r="C12" s="2">
        <f>+'Diciembre 2019'!B12</f>
        <v>200</v>
      </c>
      <c r="D12" s="18">
        <f t="shared" si="3"/>
        <v>-21.5</v>
      </c>
      <c r="E12" s="2">
        <f>+B12+'Noviembre 2020'!E12</f>
        <v>1742</v>
      </c>
      <c r="F12" s="2">
        <f>+C12+'Noviembre 2020'!F12</f>
        <v>2067</v>
      </c>
      <c r="G12" s="18">
        <f t="shared" si="0"/>
        <v>-15.723270440251572</v>
      </c>
      <c r="H12" s="2">
        <f>+B12-C12+'Noviembre 2020'!H12</f>
        <v>1742</v>
      </c>
      <c r="I12" s="22">
        <f>+'Diciembre 2019'!H12</f>
        <v>2067</v>
      </c>
      <c r="J12" s="18">
        <f t="shared" si="1"/>
        <v>-15.723270440251572</v>
      </c>
    </row>
    <row r="13" spans="1:10" x14ac:dyDescent="0.15">
      <c r="A13" s="8" t="s">
        <v>2</v>
      </c>
      <c r="B13" s="6">
        <f>SUM(B8:B12)</f>
        <v>281</v>
      </c>
      <c r="C13" s="6">
        <f>SUM(C8:C12)</f>
        <v>368</v>
      </c>
      <c r="D13" s="7">
        <f t="shared" si="3"/>
        <v>-23.641304347826086</v>
      </c>
      <c r="E13" s="6">
        <f>SUM(E8:E12)</f>
        <v>2961</v>
      </c>
      <c r="F13" s="6">
        <f>SUM(F8:F12)</f>
        <v>3428</v>
      </c>
      <c r="G13" s="7">
        <f t="shared" si="0"/>
        <v>-13.623103850641774</v>
      </c>
      <c r="H13" s="6">
        <f>SUM(H8:H12)</f>
        <v>2961</v>
      </c>
      <c r="I13" s="6">
        <f>SUM(I8:I12)</f>
        <v>3428</v>
      </c>
      <c r="J13" s="7">
        <f t="shared" si="1"/>
        <v>-13.623103850641774</v>
      </c>
    </row>
    <row r="14" spans="1:10" ht="13" x14ac:dyDescent="0.15">
      <c r="A14" s="1" t="s">
        <v>12</v>
      </c>
      <c r="B14" s="2">
        <v>144</v>
      </c>
      <c r="C14" s="2">
        <f>+'Diciembre 2019'!B14</f>
        <v>188</v>
      </c>
      <c r="D14" s="18">
        <f t="shared" si="3"/>
        <v>-23.404255319148938</v>
      </c>
      <c r="E14" s="2">
        <f>+B14+'Noviembre 2020'!E14</f>
        <v>1077</v>
      </c>
      <c r="F14" s="2">
        <f>+C14+'Noviembre 2020'!F14</f>
        <v>1252</v>
      </c>
      <c r="G14" s="18">
        <f t="shared" si="0"/>
        <v>-13.977635782747603</v>
      </c>
      <c r="H14" s="2">
        <f>+B14-C14+'Noviembre 2020'!H14</f>
        <v>1077</v>
      </c>
      <c r="I14" s="22">
        <f>+'Diciembre 2019'!H14</f>
        <v>1252</v>
      </c>
      <c r="J14" s="18">
        <f t="shared" si="1"/>
        <v>-13.977635782747603</v>
      </c>
    </row>
    <row r="15" spans="1:10" ht="13" x14ac:dyDescent="0.15">
      <c r="A15" s="1" t="s">
        <v>13</v>
      </c>
      <c r="B15" s="2">
        <v>96</v>
      </c>
      <c r="C15" s="2">
        <f>+'Diciembre 2019'!B15</f>
        <v>180</v>
      </c>
      <c r="D15" s="18">
        <f t="shared" si="3"/>
        <v>-46.666666666666664</v>
      </c>
      <c r="E15" s="2">
        <f>+B15+'Noviembre 2020'!E15</f>
        <v>1053</v>
      </c>
      <c r="F15" s="2">
        <f>+C15+'Noviembre 2020'!F15</f>
        <v>1528</v>
      </c>
      <c r="G15" s="18">
        <f t="shared" si="0"/>
        <v>-31.086387434554975</v>
      </c>
      <c r="H15" s="2">
        <f>+B15-C15+'Noviembre 2020'!H15</f>
        <v>1053</v>
      </c>
      <c r="I15" s="22">
        <f>+'Diciembre 2019'!H15</f>
        <v>1528</v>
      </c>
      <c r="J15" s="18">
        <f t="shared" si="1"/>
        <v>-31.086387434554975</v>
      </c>
    </row>
    <row r="16" spans="1:10" ht="13" x14ac:dyDescent="0.15">
      <c r="A16" s="1" t="s">
        <v>14</v>
      </c>
      <c r="B16" s="2">
        <v>41</v>
      </c>
      <c r="C16" s="2">
        <f>+'Diciembre 2019'!B16</f>
        <v>36</v>
      </c>
      <c r="D16" s="18">
        <f t="shared" si="3"/>
        <v>13.888888888888889</v>
      </c>
      <c r="E16" s="2">
        <f>+B16+'Noviembre 2020'!E16</f>
        <v>485</v>
      </c>
      <c r="F16" s="2">
        <f>+C16+'Noviembre 2020'!F16</f>
        <v>617</v>
      </c>
      <c r="G16" s="18">
        <f t="shared" si="0"/>
        <v>-21.393841166936792</v>
      </c>
      <c r="H16" s="2">
        <f>+B16-C16+'Noviembre 2020'!H16</f>
        <v>485</v>
      </c>
      <c r="I16" s="22">
        <f>+'Diciembre 2019'!H16</f>
        <v>617</v>
      </c>
      <c r="J16" s="18">
        <f t="shared" si="1"/>
        <v>-21.393841166936792</v>
      </c>
    </row>
    <row r="17" spans="1:10" ht="13" x14ac:dyDescent="0.15">
      <c r="A17" s="1" t="s">
        <v>15</v>
      </c>
      <c r="B17" s="2">
        <v>44</v>
      </c>
      <c r="C17" s="2">
        <f>+'Diciembre 2019'!B17</f>
        <v>55</v>
      </c>
      <c r="D17" s="18">
        <f t="shared" si="3"/>
        <v>-20</v>
      </c>
      <c r="E17" s="2">
        <f>+B17+'Noviembre 2020'!E17</f>
        <v>327</v>
      </c>
      <c r="F17" s="2">
        <f>+C17+'Noviembre 2020'!F17</f>
        <v>351</v>
      </c>
      <c r="G17" s="18">
        <f t="shared" si="0"/>
        <v>-6.8376068376068373</v>
      </c>
      <c r="H17" s="2">
        <f>+B17-C17+'Noviembre 2020'!H17</f>
        <v>327</v>
      </c>
      <c r="I17" s="22">
        <f>+'Diciembre 2019'!H17</f>
        <v>351</v>
      </c>
      <c r="J17" s="18">
        <f t="shared" si="1"/>
        <v>-6.8376068376068373</v>
      </c>
    </row>
    <row r="18" spans="1:10" ht="13" x14ac:dyDescent="0.15">
      <c r="A18" s="1" t="s">
        <v>29</v>
      </c>
      <c r="B18" s="2">
        <v>59</v>
      </c>
      <c r="C18" s="2">
        <f>+'Diciembre 2019'!B18</f>
        <v>71</v>
      </c>
      <c r="D18" s="18">
        <f t="shared" si="3"/>
        <v>-16.901408450704224</v>
      </c>
      <c r="E18" s="2">
        <f>+B18+'Noviembre 2020'!E18</f>
        <v>373</v>
      </c>
      <c r="F18" s="2">
        <f>+C18+'Noviembre 2020'!F18</f>
        <v>444</v>
      </c>
      <c r="G18" s="18">
        <f t="shared" si="0"/>
        <v>-15.990990990990991</v>
      </c>
      <c r="H18" s="2">
        <f>+B18-C18+'Noviembre 2020'!H18</f>
        <v>373</v>
      </c>
      <c r="I18" s="22">
        <f>+'Diciembre 2019'!H18</f>
        <v>444</v>
      </c>
      <c r="J18" s="18">
        <f t="shared" si="1"/>
        <v>-15.990990990990991</v>
      </c>
    </row>
    <row r="19" spans="1:10" x14ac:dyDescent="0.15">
      <c r="A19" s="8" t="s">
        <v>3</v>
      </c>
      <c r="B19" s="6">
        <f>SUM(B14:B18)</f>
        <v>384</v>
      </c>
      <c r="C19" s="6">
        <f>SUM(C14:C18)</f>
        <v>530</v>
      </c>
      <c r="D19" s="7">
        <f t="shared" si="3"/>
        <v>-27.547169811320753</v>
      </c>
      <c r="E19" s="6">
        <f>SUM(E14:E18)</f>
        <v>3315</v>
      </c>
      <c r="F19" s="6">
        <f>SUM(F14:F18)</f>
        <v>4192</v>
      </c>
      <c r="G19" s="7">
        <f t="shared" si="0"/>
        <v>-20.920801526717558</v>
      </c>
      <c r="H19" s="6">
        <f>SUM(H14:H18)</f>
        <v>3315</v>
      </c>
      <c r="I19" s="6">
        <f>SUM(I14:I18)</f>
        <v>4192</v>
      </c>
      <c r="J19" s="7">
        <f t="shared" si="1"/>
        <v>-20.920801526717558</v>
      </c>
    </row>
    <row r="20" spans="1:10" ht="13" x14ac:dyDescent="0.15">
      <c r="A20" s="1" t="s">
        <v>16</v>
      </c>
      <c r="B20" s="2">
        <v>36</v>
      </c>
      <c r="C20" s="2">
        <f>+'Diciembre 2019'!B20</f>
        <v>44</v>
      </c>
      <c r="D20" s="18">
        <f t="shared" si="3"/>
        <v>-18.181818181818183</v>
      </c>
      <c r="E20" s="2">
        <f>+B20+'Noviembre 2020'!E20</f>
        <v>426</v>
      </c>
      <c r="F20" s="2">
        <f>+C20+'Noviembre 2020'!F20</f>
        <v>473</v>
      </c>
      <c r="G20" s="18">
        <f t="shared" si="0"/>
        <v>-9.9365750528541223</v>
      </c>
      <c r="H20" s="2">
        <f>+B20-C20+'Noviembre 2020'!H20</f>
        <v>426</v>
      </c>
      <c r="I20" s="22">
        <f>+'Diciembre 2019'!H20</f>
        <v>473</v>
      </c>
      <c r="J20" s="18">
        <f t="shared" si="1"/>
        <v>-9.9365750528541223</v>
      </c>
    </row>
    <row r="21" spans="1:10" ht="13" x14ac:dyDescent="0.15">
      <c r="A21" s="1" t="s">
        <v>17</v>
      </c>
      <c r="B21" s="2">
        <v>36</v>
      </c>
      <c r="C21" s="2">
        <f>+'Diciembre 2019'!B21</f>
        <v>21</v>
      </c>
      <c r="D21" s="18">
        <f t="shared" si="3"/>
        <v>71.428571428571431</v>
      </c>
      <c r="E21" s="2">
        <f>+B21+'Noviembre 2020'!E21</f>
        <v>278</v>
      </c>
      <c r="F21" s="2">
        <f>+C21+'Noviembre 2020'!F21</f>
        <v>229</v>
      </c>
      <c r="G21" s="18">
        <f t="shared" si="0"/>
        <v>21.397379912663755</v>
      </c>
      <c r="H21" s="2">
        <f>+B21-C21+'Noviembre 2020'!H21</f>
        <v>278</v>
      </c>
      <c r="I21" s="22">
        <f>+'Diciembre 2019'!H21</f>
        <v>229</v>
      </c>
      <c r="J21" s="18">
        <f t="shared" si="1"/>
        <v>21.397379912663755</v>
      </c>
    </row>
    <row r="22" spans="1:10" ht="13" x14ac:dyDescent="0.15">
      <c r="A22" s="1" t="s">
        <v>19</v>
      </c>
      <c r="B22" s="2">
        <v>16</v>
      </c>
      <c r="C22" s="2">
        <f>+'Diciembre 2019'!B22</f>
        <v>20</v>
      </c>
      <c r="D22" s="18">
        <f t="shared" si="3"/>
        <v>-20</v>
      </c>
      <c r="E22" s="2">
        <f>+B22+'Noviembre 2020'!E22</f>
        <v>170</v>
      </c>
      <c r="F22" s="2">
        <f>+C22+'Noviembre 2020'!F22</f>
        <v>205</v>
      </c>
      <c r="G22" s="18">
        <f t="shared" si="0"/>
        <v>-17.073170731707318</v>
      </c>
      <c r="H22" s="2">
        <f>+B22-C22+'Noviembre 2020'!H22</f>
        <v>170</v>
      </c>
      <c r="I22" s="22">
        <f>+'Diciembre 2019'!H22</f>
        <v>205</v>
      </c>
      <c r="J22" s="18">
        <f t="shared" si="1"/>
        <v>-17.073170731707318</v>
      </c>
    </row>
    <row r="23" spans="1:10" ht="13" x14ac:dyDescent="0.15">
      <c r="A23" s="1" t="s">
        <v>18</v>
      </c>
      <c r="B23" s="2">
        <v>16</v>
      </c>
      <c r="C23" s="2">
        <f>+'Diciembre 2019'!B23</f>
        <v>19</v>
      </c>
      <c r="D23" s="18">
        <f t="shared" si="3"/>
        <v>-15.789473684210526</v>
      </c>
      <c r="E23" s="2">
        <f>+B23+'Noviembre 2020'!E23</f>
        <v>154</v>
      </c>
      <c r="F23" s="2">
        <f>+C23+'Noviembre 2020'!F23</f>
        <v>176</v>
      </c>
      <c r="G23" s="18">
        <f t="shared" si="0"/>
        <v>-12.5</v>
      </c>
      <c r="H23" s="2">
        <f>+B23-C23+'Noviembre 2020'!H23</f>
        <v>154</v>
      </c>
      <c r="I23" s="22">
        <f>+'Diciembre 2019'!H23</f>
        <v>176</v>
      </c>
      <c r="J23" s="18">
        <f t="shared" si="1"/>
        <v>-12.5</v>
      </c>
    </row>
    <row r="24" spans="1:10" ht="13" x14ac:dyDescent="0.15">
      <c r="A24" s="1" t="s">
        <v>20</v>
      </c>
      <c r="B24" s="2">
        <v>36</v>
      </c>
      <c r="C24" s="2">
        <f>+'Diciembre 2019'!B24</f>
        <v>36</v>
      </c>
      <c r="D24" s="18">
        <f t="shared" si="3"/>
        <v>0</v>
      </c>
      <c r="E24" s="2">
        <f>+B24+'Noviembre 2020'!E24</f>
        <v>349</v>
      </c>
      <c r="F24" s="2">
        <f>+C24+'Noviembre 2020'!F24</f>
        <v>295</v>
      </c>
      <c r="G24" s="18">
        <f t="shared" si="0"/>
        <v>18.305084745762713</v>
      </c>
      <c r="H24" s="2">
        <f>+B24-C24+'Noviembre 2020'!H24</f>
        <v>349</v>
      </c>
      <c r="I24" s="22">
        <f>+'Diciembre 2019'!H24</f>
        <v>295</v>
      </c>
      <c r="J24" s="18">
        <f t="shared" si="1"/>
        <v>18.305084745762713</v>
      </c>
    </row>
    <row r="25" spans="1:10" ht="13" x14ac:dyDescent="0.15">
      <c r="A25" s="1" t="s">
        <v>22</v>
      </c>
      <c r="B25" s="2">
        <v>52</v>
      </c>
      <c r="C25" s="2">
        <f>+'Diciembre 2019'!B25</f>
        <v>82</v>
      </c>
      <c r="D25" s="18">
        <f t="shared" si="3"/>
        <v>-36.585365853658537</v>
      </c>
      <c r="E25" s="2">
        <f>+B25+'Noviembre 2020'!E25</f>
        <v>625</v>
      </c>
      <c r="F25" s="2">
        <f>+C25+'Noviembre 2020'!F25</f>
        <v>638</v>
      </c>
      <c r="G25" s="18">
        <f t="shared" si="0"/>
        <v>-2.0376175548589344</v>
      </c>
      <c r="H25" s="2">
        <f>+B25-C25+'Noviembre 2020'!H25</f>
        <v>625</v>
      </c>
      <c r="I25" s="22">
        <f>+'Diciembre 2019'!H25</f>
        <v>638</v>
      </c>
      <c r="J25" s="18">
        <f t="shared" si="1"/>
        <v>-2.0376175548589344</v>
      </c>
    </row>
    <row r="26" spans="1:10" ht="13" x14ac:dyDescent="0.15">
      <c r="A26" s="1" t="s">
        <v>21</v>
      </c>
      <c r="B26" s="2">
        <v>18</v>
      </c>
      <c r="C26" s="2">
        <f>+'Diciembre 2019'!B26</f>
        <v>23</v>
      </c>
      <c r="D26" s="18">
        <f t="shared" si="3"/>
        <v>-21.739130434782609</v>
      </c>
      <c r="E26" s="2">
        <f>+B26+'Noviembre 2020'!E26</f>
        <v>195</v>
      </c>
      <c r="F26" s="2">
        <f>+C26+'Noviembre 2020'!F26</f>
        <v>150</v>
      </c>
      <c r="G26" s="18">
        <f t="shared" si="0"/>
        <v>30</v>
      </c>
      <c r="H26" s="2">
        <f>+B26-C26+'Noviembre 2020'!H26</f>
        <v>195</v>
      </c>
      <c r="I26" s="22">
        <f>+'Diciembre 2019'!H26</f>
        <v>150</v>
      </c>
      <c r="J26" s="18">
        <f t="shared" si="1"/>
        <v>30</v>
      </c>
    </row>
    <row r="27" spans="1:10" ht="13" x14ac:dyDescent="0.15">
      <c r="A27" s="1" t="s">
        <v>28</v>
      </c>
      <c r="B27" s="2">
        <v>24</v>
      </c>
      <c r="C27" s="2">
        <f>+'Diciembre 2019'!B27</f>
        <v>11</v>
      </c>
      <c r="D27" s="18">
        <f t="shared" si="3"/>
        <v>118.18181818181819</v>
      </c>
      <c r="E27" s="2">
        <f>+B27+'Noviembre 2020'!E27</f>
        <v>172</v>
      </c>
      <c r="F27" s="2">
        <f>+C27+'Noviembre 2020'!F27</f>
        <v>147</v>
      </c>
      <c r="G27" s="18">
        <f t="shared" si="0"/>
        <v>17.006802721088434</v>
      </c>
      <c r="H27" s="2">
        <f>+B27-C27+'Noviembre 2020'!H27</f>
        <v>172</v>
      </c>
      <c r="I27" s="22">
        <f>+'Diciembre 2019'!H27</f>
        <v>147</v>
      </c>
      <c r="J27" s="18">
        <f t="shared" si="1"/>
        <v>17.006802721088434</v>
      </c>
    </row>
    <row r="28" spans="1:10" x14ac:dyDescent="0.15">
      <c r="A28" s="8" t="s">
        <v>30</v>
      </c>
      <c r="B28" s="6">
        <f>SUM(B20:B27)</f>
        <v>234</v>
      </c>
      <c r="C28" s="6">
        <f>SUM(C20:C27)</f>
        <v>256</v>
      </c>
      <c r="D28" s="7">
        <f>+(B28-C28)*100/C28</f>
        <v>-8.59375</v>
      </c>
      <c r="E28" s="6">
        <f>SUM(E20:E27)</f>
        <v>2369</v>
      </c>
      <c r="F28" s="6">
        <f>SUM(F20:F27)</f>
        <v>2313</v>
      </c>
      <c r="G28" s="7">
        <f>+(E28-F28)*100/F28</f>
        <v>2.4210981409424988</v>
      </c>
      <c r="H28" s="6">
        <f>SUM(H20:H27)</f>
        <v>2369</v>
      </c>
      <c r="I28" s="6">
        <f>SUM(I20:I27)</f>
        <v>2313</v>
      </c>
      <c r="J28" s="7">
        <f>+(H28-I28)*100/I28</f>
        <v>2.4210981409424988</v>
      </c>
    </row>
    <row r="29" spans="1:10" ht="14" x14ac:dyDescent="0.15">
      <c r="A29" s="16" t="s">
        <v>27</v>
      </c>
      <c r="B29" s="14">
        <f>+B7+B13+B19+B28</f>
        <v>1060</v>
      </c>
      <c r="C29" s="14">
        <f>+C7+C13+C19+C28</f>
        <v>1352</v>
      </c>
      <c r="D29" s="15">
        <f>+(B29-C29)*100/C29</f>
        <v>-21.597633136094675</v>
      </c>
      <c r="E29" s="14">
        <f t="shared" ref="E29:I29" si="4">+E7+E13+E19+E28</f>
        <v>9926</v>
      </c>
      <c r="F29" s="14">
        <f t="shared" si="4"/>
        <v>11340</v>
      </c>
      <c r="G29" s="15">
        <f>+(E29-F29)*100/F29</f>
        <v>-12.469135802469136</v>
      </c>
      <c r="H29" s="14">
        <f t="shared" si="4"/>
        <v>9926</v>
      </c>
      <c r="I29" s="14">
        <f t="shared" si="4"/>
        <v>11340</v>
      </c>
      <c r="J29" s="15">
        <f>+(H29-I29)*100/I29</f>
        <v>-12.469135802469136</v>
      </c>
    </row>
    <row r="30" spans="1:10" x14ac:dyDescent="0.15">
      <c r="A30" s="13" t="s">
        <v>31</v>
      </c>
      <c r="B30" s="13">
        <f>+B29-B7</f>
        <v>899</v>
      </c>
      <c r="C30" s="13">
        <f>+C29-C7</f>
        <v>1154</v>
      </c>
      <c r="D30" s="12">
        <f>+(B30-C30)*100/C30</f>
        <v>-22.097053726169843</v>
      </c>
      <c r="E30" s="13">
        <f t="shared" ref="E30:I30" si="5">+E29-E7</f>
        <v>8645</v>
      </c>
      <c r="F30" s="13">
        <f t="shared" si="5"/>
        <v>9933</v>
      </c>
      <c r="G30" s="12">
        <f>+(E30-F30)*100/F30</f>
        <v>-12.966878083157154</v>
      </c>
      <c r="H30" s="13">
        <f t="shared" si="5"/>
        <v>8645</v>
      </c>
      <c r="I30" s="13">
        <f t="shared" si="5"/>
        <v>9933</v>
      </c>
      <c r="J30" s="12">
        <f>+(H30-I30)*100/I30</f>
        <v>-12.966878083157154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0"/>
  <sheetViews>
    <sheetView zoomScale="130" zoomScaleNormal="130" zoomScalePageLayoutView="138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47</v>
      </c>
      <c r="C4" s="2">
        <f>+'Noviembre 2019'!B4</f>
        <v>44</v>
      </c>
      <c r="D4" s="18">
        <f>+(B4-C4)*100/C4</f>
        <v>6.8181818181818183</v>
      </c>
      <c r="E4" s="2">
        <f>+B4+'Octubre 2020'!E4</f>
        <v>367</v>
      </c>
      <c r="F4" s="2">
        <f>+C4+'Octubre 2020'!F4</f>
        <v>353</v>
      </c>
      <c r="G4" s="18">
        <f t="shared" ref="G4:G27" si="0">+(E4-F4)*100/F4</f>
        <v>3.9660056657223794</v>
      </c>
      <c r="H4" s="2">
        <f>+B4-C4+'Octubre 2020'!H4</f>
        <v>484</v>
      </c>
      <c r="I4" s="22">
        <f>+'Noviembre 2019'!H4</f>
        <v>386</v>
      </c>
      <c r="J4" s="18">
        <f t="shared" ref="J4:J27" si="1">+(H4-I4)*100/I4</f>
        <v>25.388601036269431</v>
      </c>
    </row>
    <row r="5" spans="1:10" ht="13" x14ac:dyDescent="0.15">
      <c r="A5" s="1" t="s">
        <v>5</v>
      </c>
      <c r="B5" s="2">
        <v>12</v>
      </c>
      <c r="C5" s="2">
        <f>+'Noviembre 2019'!B5</f>
        <v>15</v>
      </c>
      <c r="D5" s="18">
        <f t="shared" ref="D5:D6" si="2">+(B5-C5)*100/C5</f>
        <v>-20</v>
      </c>
      <c r="E5" s="2">
        <f>+B5+'Octubre 2020'!E5</f>
        <v>254</v>
      </c>
      <c r="F5" s="2">
        <f>+C5+'Octubre 2020'!F5</f>
        <v>305</v>
      </c>
      <c r="G5" s="18">
        <f t="shared" si="0"/>
        <v>-16.721311475409838</v>
      </c>
      <c r="H5" s="2">
        <f>+B5-C5+'Octubre 2020'!H5</f>
        <v>275</v>
      </c>
      <c r="I5" s="22">
        <f>+'Noviembre 2019'!H5</f>
        <v>330</v>
      </c>
      <c r="J5" s="18">
        <f t="shared" si="1"/>
        <v>-16.666666666666668</v>
      </c>
    </row>
    <row r="6" spans="1:10" ht="13" x14ac:dyDescent="0.15">
      <c r="A6" s="1" t="s">
        <v>6</v>
      </c>
      <c r="B6" s="2">
        <v>41</v>
      </c>
      <c r="C6" s="2">
        <f>+'Noviembre 2019'!B6</f>
        <v>47</v>
      </c>
      <c r="D6" s="18">
        <f t="shared" si="2"/>
        <v>-12.76595744680851</v>
      </c>
      <c r="E6" s="2">
        <f>+B6+'Octubre 2020'!E6</f>
        <v>499</v>
      </c>
      <c r="F6" s="2">
        <f>+C6+'Octubre 2020'!F6</f>
        <v>551</v>
      </c>
      <c r="G6" s="18">
        <f t="shared" si="0"/>
        <v>-9.4373865698729578</v>
      </c>
      <c r="H6" s="2">
        <f>+B6-C6+'Octubre 2020'!H6</f>
        <v>559</v>
      </c>
      <c r="I6" s="22">
        <f>+'Noviembre 2019'!H6</f>
        <v>637</v>
      </c>
      <c r="J6" s="18">
        <f t="shared" si="1"/>
        <v>-12.244897959183673</v>
      </c>
    </row>
    <row r="7" spans="1:10" x14ac:dyDescent="0.15">
      <c r="A7" s="8" t="s">
        <v>1</v>
      </c>
      <c r="B7" s="6">
        <f>SUM(B4:B6)</f>
        <v>100</v>
      </c>
      <c r="C7" s="6">
        <f>SUM(C4:C6)</f>
        <v>106</v>
      </c>
      <c r="D7" s="7">
        <f>+(B7-C7)*100/C7</f>
        <v>-5.6603773584905657</v>
      </c>
      <c r="E7" s="6">
        <f>SUM(E4:E6)</f>
        <v>1120</v>
      </c>
      <c r="F7" s="6">
        <f>SUM(F4:F6)</f>
        <v>1209</v>
      </c>
      <c r="G7" s="7">
        <f t="shared" si="0"/>
        <v>-7.3614557485525225</v>
      </c>
      <c r="H7" s="6">
        <f>SUM(H4:H6)</f>
        <v>1318</v>
      </c>
      <c r="I7" s="6">
        <f>SUM(I4:I6)</f>
        <v>1353</v>
      </c>
      <c r="J7" s="7">
        <f t="shared" si="1"/>
        <v>-2.5868440502586845</v>
      </c>
    </row>
    <row r="8" spans="1:10" ht="13" x14ac:dyDescent="0.15">
      <c r="A8" s="1" t="s">
        <v>7</v>
      </c>
      <c r="B8" s="2">
        <v>3</v>
      </c>
      <c r="C8" s="2">
        <f>+'Noviembre 2019'!B8</f>
        <v>2</v>
      </c>
      <c r="D8" s="18">
        <f t="shared" ref="D8:D27" si="3">+(B8-C8)*100/C8</f>
        <v>50</v>
      </c>
      <c r="E8" s="2">
        <f>+B8+'Octubre 2020'!E8</f>
        <v>25</v>
      </c>
      <c r="F8" s="2">
        <f>+C8+'Octubre 2020'!F8</f>
        <v>33</v>
      </c>
      <c r="G8" s="18">
        <f t="shared" si="0"/>
        <v>-24.242424242424242</v>
      </c>
      <c r="H8" s="2">
        <f>+B8-C8+'Octubre 2020'!H8</f>
        <v>32</v>
      </c>
      <c r="I8" s="22">
        <f>+'Noviembre 2019'!H8</f>
        <v>37</v>
      </c>
      <c r="J8" s="18">
        <f t="shared" si="1"/>
        <v>-13.513513513513514</v>
      </c>
    </row>
    <row r="9" spans="1:10" ht="13" x14ac:dyDescent="0.15">
      <c r="A9" s="1" t="s">
        <v>8</v>
      </c>
      <c r="B9" s="2">
        <v>8</v>
      </c>
      <c r="C9" s="2">
        <f>+'Noviembre 2019'!B9</f>
        <v>3</v>
      </c>
      <c r="D9" s="18">
        <f t="shared" si="3"/>
        <v>166.66666666666666</v>
      </c>
      <c r="E9" s="2">
        <f>+B9+'Octubre 2020'!E9</f>
        <v>72</v>
      </c>
      <c r="F9" s="2">
        <f>+C9+'Octubre 2020'!F9</f>
        <v>90</v>
      </c>
      <c r="G9" s="18">
        <f t="shared" si="0"/>
        <v>-20</v>
      </c>
      <c r="H9" s="2">
        <f>+B9-C9+'Octubre 2020'!H9</f>
        <v>82</v>
      </c>
      <c r="I9" s="22">
        <f>+'Noviembre 2019'!H9</f>
        <v>123</v>
      </c>
      <c r="J9" s="18">
        <f t="shared" si="1"/>
        <v>-33.333333333333336</v>
      </c>
    </row>
    <row r="10" spans="1:10" ht="13" x14ac:dyDescent="0.15">
      <c r="A10" s="1" t="s">
        <v>9</v>
      </c>
      <c r="B10" s="2">
        <v>32</v>
      </c>
      <c r="C10" s="2">
        <f>+'Noviembre 2019'!B10</f>
        <v>25</v>
      </c>
      <c r="D10" s="18">
        <f t="shared" si="3"/>
        <v>28</v>
      </c>
      <c r="E10" s="2">
        <f>+B10+'Octubre 2020'!E10</f>
        <v>473</v>
      </c>
      <c r="F10" s="2">
        <f>+C10+'Octubre 2020'!F10</f>
        <v>471</v>
      </c>
      <c r="G10" s="18">
        <f t="shared" si="0"/>
        <v>0.42462845010615713</v>
      </c>
      <c r="H10" s="2">
        <f>+B10-C10+'Octubre 2020'!H10</f>
        <v>542</v>
      </c>
      <c r="I10" s="22">
        <f>+'Noviembre 2019'!H10</f>
        <v>549</v>
      </c>
      <c r="J10" s="18">
        <f t="shared" si="1"/>
        <v>-1.2750455373406193</v>
      </c>
    </row>
    <row r="11" spans="1:10" ht="13" x14ac:dyDescent="0.15">
      <c r="A11" s="1" t="s">
        <v>10</v>
      </c>
      <c r="B11" s="2">
        <v>53</v>
      </c>
      <c r="C11" s="2">
        <f>+'Noviembre 2019'!B11</f>
        <v>40</v>
      </c>
      <c r="D11" s="18">
        <f t="shared" si="3"/>
        <v>32.5</v>
      </c>
      <c r="E11" s="2">
        <f>+B11+'Octubre 2020'!E11</f>
        <v>525</v>
      </c>
      <c r="F11" s="2">
        <f>+C11+'Octubre 2020'!F11</f>
        <v>599</v>
      </c>
      <c r="G11" s="18">
        <f t="shared" si="0"/>
        <v>-12.353923205342237</v>
      </c>
      <c r="H11" s="2">
        <f>+B11-C11+'Octubre 2020'!H11</f>
        <v>607</v>
      </c>
      <c r="I11" s="22">
        <f>+'Noviembre 2019'!H11</f>
        <v>701</v>
      </c>
      <c r="J11" s="18">
        <f t="shared" si="1"/>
        <v>-13.40941512125535</v>
      </c>
    </row>
    <row r="12" spans="1:10" ht="13" x14ac:dyDescent="0.15">
      <c r="A12" s="1" t="s">
        <v>11</v>
      </c>
      <c r="B12" s="2">
        <v>106</v>
      </c>
      <c r="C12" s="2">
        <f>+'Noviembre 2019'!B12</f>
        <v>125</v>
      </c>
      <c r="D12" s="18">
        <f t="shared" si="3"/>
        <v>-15.2</v>
      </c>
      <c r="E12" s="2">
        <f>+B12+'Octubre 2020'!E12</f>
        <v>1585</v>
      </c>
      <c r="F12" s="2">
        <f>+C12+'Octubre 2020'!F12</f>
        <v>1867</v>
      </c>
      <c r="G12" s="18">
        <f t="shared" si="0"/>
        <v>-15.104445634708087</v>
      </c>
      <c r="H12" s="2">
        <f>+B12-C12+'Octubre 2020'!H12</f>
        <v>1785</v>
      </c>
      <c r="I12" s="22">
        <f>+'Noviembre 2019'!H12</f>
        <v>2160</v>
      </c>
      <c r="J12" s="18">
        <f t="shared" si="1"/>
        <v>-17.361111111111111</v>
      </c>
    </row>
    <row r="13" spans="1:10" x14ac:dyDescent="0.15">
      <c r="A13" s="8" t="s">
        <v>2</v>
      </c>
      <c r="B13" s="6">
        <f>SUM(B8:B12)</f>
        <v>202</v>
      </c>
      <c r="C13" s="6">
        <f>SUM(C8:C12)</f>
        <v>195</v>
      </c>
      <c r="D13" s="7">
        <f t="shared" si="3"/>
        <v>3.5897435897435899</v>
      </c>
      <c r="E13" s="6">
        <f>SUM(E8:E12)</f>
        <v>2680</v>
      </c>
      <c r="F13" s="6">
        <f>SUM(F8:F12)</f>
        <v>3060</v>
      </c>
      <c r="G13" s="7">
        <f t="shared" si="0"/>
        <v>-12.418300653594772</v>
      </c>
      <c r="H13" s="6">
        <f>SUM(H8:H12)</f>
        <v>3048</v>
      </c>
      <c r="I13" s="6">
        <f>SUM(I8:I12)</f>
        <v>3570</v>
      </c>
      <c r="J13" s="7">
        <f t="shared" si="1"/>
        <v>-14.621848739495798</v>
      </c>
    </row>
    <row r="14" spans="1:10" ht="13" x14ac:dyDescent="0.15">
      <c r="A14" s="1" t="s">
        <v>12</v>
      </c>
      <c r="B14" s="2">
        <v>106</v>
      </c>
      <c r="C14" s="2">
        <f>+'Noviembre 2019'!B14</f>
        <v>91</v>
      </c>
      <c r="D14" s="18">
        <f t="shared" si="3"/>
        <v>16.483516483516482</v>
      </c>
      <c r="E14" s="2">
        <f>+B14+'Octubre 2020'!E14</f>
        <v>933</v>
      </c>
      <c r="F14" s="2">
        <f>+C14+'Octubre 2020'!F14</f>
        <v>1064</v>
      </c>
      <c r="G14" s="18">
        <f t="shared" si="0"/>
        <v>-12.31203007518797</v>
      </c>
      <c r="H14" s="2">
        <f>+B14-C14+'Octubre 2020'!H14</f>
        <v>1121</v>
      </c>
      <c r="I14" s="22">
        <f>+'Noviembre 2019'!H14</f>
        <v>1206</v>
      </c>
      <c r="J14" s="18">
        <f t="shared" si="1"/>
        <v>-7.048092868988391</v>
      </c>
    </row>
    <row r="15" spans="1:10" ht="13" x14ac:dyDescent="0.15">
      <c r="A15" s="1" t="s">
        <v>13</v>
      </c>
      <c r="B15" s="2">
        <v>69</v>
      </c>
      <c r="C15" s="2">
        <f>+'Noviembre 2019'!B15</f>
        <v>73</v>
      </c>
      <c r="D15" s="18">
        <f t="shared" si="3"/>
        <v>-5.4794520547945202</v>
      </c>
      <c r="E15" s="2">
        <f>+B15+'Octubre 2020'!E15</f>
        <v>957</v>
      </c>
      <c r="F15" s="2">
        <f>+C15+'Octubre 2020'!F15</f>
        <v>1348</v>
      </c>
      <c r="G15" s="18">
        <f t="shared" si="0"/>
        <v>-29.005934718100889</v>
      </c>
      <c r="H15" s="2">
        <f>+B15-C15+'Octubre 2020'!H15</f>
        <v>1137</v>
      </c>
      <c r="I15" s="22">
        <f>+'Noviembre 2019'!H15</f>
        <v>1536</v>
      </c>
      <c r="J15" s="18">
        <f t="shared" si="1"/>
        <v>-25.9765625</v>
      </c>
    </row>
    <row r="16" spans="1:10" ht="13" x14ac:dyDescent="0.15">
      <c r="A16" s="1" t="s">
        <v>14</v>
      </c>
      <c r="B16" s="2">
        <v>36</v>
      </c>
      <c r="C16" s="2">
        <f>+'Noviembre 2019'!B16</f>
        <v>25</v>
      </c>
      <c r="D16" s="18">
        <f t="shared" si="3"/>
        <v>44</v>
      </c>
      <c r="E16" s="2">
        <f>+B16+'Octubre 2020'!E16</f>
        <v>444</v>
      </c>
      <c r="F16" s="2">
        <f>+C16+'Octubre 2020'!F16</f>
        <v>581</v>
      </c>
      <c r="G16" s="18">
        <f t="shared" si="0"/>
        <v>-23.580034423407916</v>
      </c>
      <c r="H16" s="2">
        <f>+B16-C16+'Octubre 2020'!H16</f>
        <v>480</v>
      </c>
      <c r="I16" s="22">
        <f>+'Noviembre 2019'!H16</f>
        <v>656</v>
      </c>
      <c r="J16" s="18">
        <f t="shared" si="1"/>
        <v>-26.829268292682926</v>
      </c>
    </row>
    <row r="17" spans="1:10" ht="13" x14ac:dyDescent="0.15">
      <c r="A17" s="1" t="s">
        <v>15</v>
      </c>
      <c r="B17" s="2">
        <v>25</v>
      </c>
      <c r="C17" s="2">
        <f>+'Noviembre 2019'!B17</f>
        <v>28</v>
      </c>
      <c r="D17" s="18">
        <f t="shared" si="3"/>
        <v>-10.714285714285714</v>
      </c>
      <c r="E17" s="2">
        <f>+B17+'Octubre 2020'!E17</f>
        <v>283</v>
      </c>
      <c r="F17" s="2">
        <f>+C17+'Octubre 2020'!F17</f>
        <v>296</v>
      </c>
      <c r="G17" s="18">
        <f t="shared" si="0"/>
        <v>-4.3918918918918921</v>
      </c>
      <c r="H17" s="2">
        <f>+B17-C17+'Octubre 2020'!H17</f>
        <v>338</v>
      </c>
      <c r="I17" s="22">
        <f>+'Noviembre 2019'!H17</f>
        <v>327</v>
      </c>
      <c r="J17" s="18">
        <f t="shared" si="1"/>
        <v>3.3639143730886851</v>
      </c>
    </row>
    <row r="18" spans="1:10" ht="13" x14ac:dyDescent="0.15">
      <c r="A18" s="1" t="s">
        <v>29</v>
      </c>
      <c r="B18" s="2">
        <v>38</v>
      </c>
      <c r="C18" s="2">
        <f>+'Noviembre 2019'!B18</f>
        <v>36</v>
      </c>
      <c r="D18" s="18">
        <f t="shared" si="3"/>
        <v>5.5555555555555554</v>
      </c>
      <c r="E18" s="2">
        <f>+B18+'Octubre 2020'!E18</f>
        <v>314</v>
      </c>
      <c r="F18" s="2">
        <f>+C18+'Octubre 2020'!F18</f>
        <v>373</v>
      </c>
      <c r="G18" s="18">
        <f t="shared" si="0"/>
        <v>-15.817694369973191</v>
      </c>
      <c r="H18" s="2">
        <f>+B18-C18+'Octubre 2020'!H18</f>
        <v>385</v>
      </c>
      <c r="I18" s="22">
        <f>+'Noviembre 2019'!H18</f>
        <v>434</v>
      </c>
      <c r="J18" s="18">
        <f t="shared" si="1"/>
        <v>-11.290322580645162</v>
      </c>
    </row>
    <row r="19" spans="1:10" x14ac:dyDescent="0.15">
      <c r="A19" s="8" t="s">
        <v>3</v>
      </c>
      <c r="B19" s="6">
        <f>SUM(B14:B18)</f>
        <v>274</v>
      </c>
      <c r="C19" s="6">
        <f>SUM(C14:C18)</f>
        <v>253</v>
      </c>
      <c r="D19" s="7">
        <f t="shared" si="3"/>
        <v>8.3003952569169961</v>
      </c>
      <c r="E19" s="6">
        <f>SUM(E14:E18)</f>
        <v>2931</v>
      </c>
      <c r="F19" s="6">
        <f>SUM(F14:F18)</f>
        <v>3662</v>
      </c>
      <c r="G19" s="7">
        <f t="shared" si="0"/>
        <v>-19.96176952484981</v>
      </c>
      <c r="H19" s="6">
        <f>SUM(H14:H18)</f>
        <v>3461</v>
      </c>
      <c r="I19" s="6">
        <f>SUM(I14:I18)</f>
        <v>4159</v>
      </c>
      <c r="J19" s="7">
        <f t="shared" si="1"/>
        <v>-16.782880500120221</v>
      </c>
    </row>
    <row r="20" spans="1:10" ht="13" x14ac:dyDescent="0.15">
      <c r="A20" s="1" t="s">
        <v>16</v>
      </c>
      <c r="B20" s="2">
        <v>33</v>
      </c>
      <c r="C20" s="2">
        <f>+'Noviembre 2019'!B20</f>
        <v>24</v>
      </c>
      <c r="D20" s="18">
        <f t="shared" si="3"/>
        <v>37.5</v>
      </c>
      <c r="E20" s="2">
        <f>+B20+'Octubre 2020'!E20</f>
        <v>390</v>
      </c>
      <c r="F20" s="2">
        <f>+C20+'Octubre 2020'!F20</f>
        <v>429</v>
      </c>
      <c r="G20" s="18">
        <f t="shared" si="0"/>
        <v>-9.0909090909090917</v>
      </c>
      <c r="H20" s="2">
        <f>+B20-C20+'Octubre 2020'!H20</f>
        <v>434</v>
      </c>
      <c r="I20" s="22">
        <f>+'Noviembre 2019'!H20</f>
        <v>465</v>
      </c>
      <c r="J20" s="18">
        <f t="shared" si="1"/>
        <v>-6.666666666666667</v>
      </c>
    </row>
    <row r="21" spans="1:10" ht="13" x14ac:dyDescent="0.15">
      <c r="A21" s="1" t="s">
        <v>17</v>
      </c>
      <c r="B21" s="2">
        <v>39</v>
      </c>
      <c r="C21" s="2">
        <f>+'Noviembre 2019'!B21</f>
        <v>15</v>
      </c>
      <c r="D21" s="18">
        <f t="shared" si="3"/>
        <v>160</v>
      </c>
      <c r="E21" s="2">
        <f>+B21+'Octubre 2020'!E21</f>
        <v>242</v>
      </c>
      <c r="F21" s="2">
        <f>+C21+'Octubre 2020'!F21</f>
        <v>208</v>
      </c>
      <c r="G21" s="18">
        <f t="shared" si="0"/>
        <v>16.346153846153847</v>
      </c>
      <c r="H21" s="2">
        <f>+B21-C21+'Octubre 2020'!H21</f>
        <v>263</v>
      </c>
      <c r="I21" s="22">
        <f>+'Noviembre 2019'!H21</f>
        <v>241</v>
      </c>
      <c r="J21" s="18">
        <f t="shared" si="1"/>
        <v>9.1286307053941904</v>
      </c>
    </row>
    <row r="22" spans="1:10" ht="13" x14ac:dyDescent="0.15">
      <c r="A22" s="1" t="s">
        <v>19</v>
      </c>
      <c r="B22" s="2">
        <v>21</v>
      </c>
      <c r="C22" s="2">
        <f>+'Noviembre 2019'!B22</f>
        <v>12</v>
      </c>
      <c r="D22" s="18">
        <f t="shared" si="3"/>
        <v>75</v>
      </c>
      <c r="E22" s="2">
        <f>+B22+'Octubre 2020'!E22</f>
        <v>154</v>
      </c>
      <c r="F22" s="2">
        <f>+C22+'Octubre 2020'!F22</f>
        <v>185</v>
      </c>
      <c r="G22" s="18">
        <f t="shared" si="0"/>
        <v>-16.756756756756758</v>
      </c>
      <c r="H22" s="2">
        <f>+B22-C22+'Octubre 2020'!H22</f>
        <v>174</v>
      </c>
      <c r="I22" s="22">
        <f>+'Noviembre 2019'!H22</f>
        <v>208</v>
      </c>
      <c r="J22" s="18">
        <f t="shared" si="1"/>
        <v>-16.346153846153847</v>
      </c>
    </row>
    <row r="23" spans="1:10" ht="13" x14ac:dyDescent="0.15">
      <c r="A23" s="1" t="s">
        <v>18</v>
      </c>
      <c r="B23" s="2">
        <v>18</v>
      </c>
      <c r="C23" s="2">
        <f>+'Noviembre 2019'!B23</f>
        <v>11</v>
      </c>
      <c r="D23" s="18">
        <f t="shared" si="3"/>
        <v>63.636363636363633</v>
      </c>
      <c r="E23" s="2">
        <f>+B23+'Octubre 2020'!E23</f>
        <v>138</v>
      </c>
      <c r="F23" s="2">
        <f>+C23+'Octubre 2020'!F23</f>
        <v>157</v>
      </c>
      <c r="G23" s="18">
        <f t="shared" si="0"/>
        <v>-12.101910828025478</v>
      </c>
      <c r="H23" s="2">
        <f>+B23-C23+'Octubre 2020'!H23</f>
        <v>157</v>
      </c>
      <c r="I23" s="22">
        <f>+'Noviembre 2019'!H23</f>
        <v>185</v>
      </c>
      <c r="J23" s="18">
        <f t="shared" si="1"/>
        <v>-15.135135135135135</v>
      </c>
    </row>
    <row r="24" spans="1:10" ht="13" x14ac:dyDescent="0.15">
      <c r="A24" s="1" t="s">
        <v>20</v>
      </c>
      <c r="B24" s="2">
        <v>30</v>
      </c>
      <c r="C24" s="2">
        <f>+'Noviembre 2019'!B24</f>
        <v>28</v>
      </c>
      <c r="D24" s="18">
        <f t="shared" si="3"/>
        <v>7.1428571428571432</v>
      </c>
      <c r="E24" s="2">
        <f>+B24+'Octubre 2020'!E24</f>
        <v>313</v>
      </c>
      <c r="F24" s="2">
        <f>+C24+'Octubre 2020'!F24</f>
        <v>259</v>
      </c>
      <c r="G24" s="18">
        <f t="shared" si="0"/>
        <v>20.849420849420849</v>
      </c>
      <c r="H24" s="2">
        <f>+B24-C24+'Octubre 2020'!H24</f>
        <v>349</v>
      </c>
      <c r="I24" s="22">
        <f>+'Noviembre 2019'!H24</f>
        <v>280</v>
      </c>
      <c r="J24" s="18">
        <f t="shared" si="1"/>
        <v>24.642857142857142</v>
      </c>
    </row>
    <row r="25" spans="1:10" ht="13" x14ac:dyDescent="0.15">
      <c r="A25" s="1" t="s">
        <v>22</v>
      </c>
      <c r="B25" s="2">
        <v>56</v>
      </c>
      <c r="C25" s="2">
        <f>+'Noviembre 2019'!B25</f>
        <v>35</v>
      </c>
      <c r="D25" s="18">
        <f t="shared" si="3"/>
        <v>60</v>
      </c>
      <c r="E25" s="2">
        <f>+B25+'Octubre 2020'!E25</f>
        <v>573</v>
      </c>
      <c r="F25" s="2">
        <f>+C25+'Octubre 2020'!F25</f>
        <v>556</v>
      </c>
      <c r="G25" s="18">
        <f t="shared" si="0"/>
        <v>3.0575539568345325</v>
      </c>
      <c r="H25" s="2">
        <f>+B25-C25+'Octubre 2020'!H25</f>
        <v>655</v>
      </c>
      <c r="I25" s="22">
        <f>+'Noviembre 2019'!H25</f>
        <v>606</v>
      </c>
      <c r="J25" s="18">
        <f t="shared" si="1"/>
        <v>8.0858085808580853</v>
      </c>
    </row>
    <row r="26" spans="1:10" ht="13" x14ac:dyDescent="0.15">
      <c r="A26" s="1" t="s">
        <v>21</v>
      </c>
      <c r="B26" s="2">
        <v>16</v>
      </c>
      <c r="C26" s="2">
        <f>+'Noviembre 2019'!B26</f>
        <v>13</v>
      </c>
      <c r="D26" s="18">
        <f t="shared" si="3"/>
        <v>23.076923076923077</v>
      </c>
      <c r="E26" s="2">
        <f>+B26+'Octubre 2020'!E26</f>
        <v>177</v>
      </c>
      <c r="F26" s="2">
        <f>+C26+'Octubre 2020'!F26</f>
        <v>127</v>
      </c>
      <c r="G26" s="18">
        <f t="shared" si="0"/>
        <v>39.370078740157481</v>
      </c>
      <c r="H26" s="2">
        <f>+B26-C26+'Octubre 2020'!H26</f>
        <v>200</v>
      </c>
      <c r="I26" s="22">
        <f>+'Noviembre 2019'!H26</f>
        <v>143</v>
      </c>
      <c r="J26" s="18">
        <f t="shared" si="1"/>
        <v>39.86013986013986</v>
      </c>
    </row>
    <row r="27" spans="1:10" ht="13" x14ac:dyDescent="0.15">
      <c r="A27" s="1" t="s">
        <v>28</v>
      </c>
      <c r="B27" s="2">
        <v>10</v>
      </c>
      <c r="C27" s="2">
        <f>+'Noviembre 2019'!B27</f>
        <v>4</v>
      </c>
      <c r="D27" s="18">
        <f t="shared" si="3"/>
        <v>150</v>
      </c>
      <c r="E27" s="2">
        <f>+B27+'Octubre 2020'!E27</f>
        <v>148</v>
      </c>
      <c r="F27" s="2">
        <f>+C27+'Octubre 2020'!F27</f>
        <v>136</v>
      </c>
      <c r="G27" s="18">
        <f t="shared" si="0"/>
        <v>8.8235294117647065</v>
      </c>
      <c r="H27" s="2">
        <f>+B27-C27+'Octubre 2020'!H27</f>
        <v>159</v>
      </c>
      <c r="I27" s="22">
        <f>+'Noviembre 2019'!H27</f>
        <v>149</v>
      </c>
      <c r="J27" s="18">
        <f t="shared" si="1"/>
        <v>6.7114093959731544</v>
      </c>
    </row>
    <row r="28" spans="1:10" x14ac:dyDescent="0.15">
      <c r="A28" s="8" t="s">
        <v>30</v>
      </c>
      <c r="B28" s="6">
        <f>SUM(B20:B27)</f>
        <v>223</v>
      </c>
      <c r="C28" s="6">
        <f>SUM(C20:C27)</f>
        <v>142</v>
      </c>
      <c r="D28" s="7">
        <f>+(B28-C28)*100/C28</f>
        <v>57.04225352112676</v>
      </c>
      <c r="E28" s="6">
        <f>SUM(E20:E27)</f>
        <v>2135</v>
      </c>
      <c r="F28" s="6">
        <f>SUM(F20:F27)</f>
        <v>2057</v>
      </c>
      <c r="G28" s="7">
        <f>+(E28-F28)*100/F28</f>
        <v>3.7919299951385512</v>
      </c>
      <c r="H28" s="6">
        <f>SUM(H20:H27)</f>
        <v>2391</v>
      </c>
      <c r="I28" s="6">
        <f>SUM(I20:I27)</f>
        <v>2277</v>
      </c>
      <c r="J28" s="7">
        <f>+(H28-I28)*100/I28</f>
        <v>5.0065876152832676</v>
      </c>
    </row>
    <row r="29" spans="1:10" ht="14" x14ac:dyDescent="0.15">
      <c r="A29" s="16" t="s">
        <v>27</v>
      </c>
      <c r="B29" s="14">
        <f>+B7+B13+B19+B28</f>
        <v>799</v>
      </c>
      <c r="C29" s="14">
        <f>+C7+C13+C19+C28</f>
        <v>696</v>
      </c>
      <c r="D29" s="15">
        <f>+(B29-C29)*100/C29</f>
        <v>14.798850574712644</v>
      </c>
      <c r="E29" s="14">
        <f t="shared" ref="E29:I29" si="4">+E7+E13+E19+E28</f>
        <v>8866</v>
      </c>
      <c r="F29" s="14">
        <f t="shared" si="4"/>
        <v>9988</v>
      </c>
      <c r="G29" s="15">
        <f>+(E29-F29)*100/F29</f>
        <v>-11.233480176211454</v>
      </c>
      <c r="H29" s="14">
        <f t="shared" si="4"/>
        <v>10218</v>
      </c>
      <c r="I29" s="14">
        <f t="shared" si="4"/>
        <v>11359</v>
      </c>
      <c r="J29" s="15">
        <f>+(H29-I29)*100/I29</f>
        <v>-10.044898318513953</v>
      </c>
    </row>
    <row r="30" spans="1:10" x14ac:dyDescent="0.15">
      <c r="A30" s="13" t="s">
        <v>31</v>
      </c>
      <c r="B30" s="13">
        <f>+B29-B7</f>
        <v>699</v>
      </c>
      <c r="C30" s="13">
        <f>+C29-C7</f>
        <v>590</v>
      </c>
      <c r="D30" s="12">
        <f>+(B30-C30)*100/C30</f>
        <v>18.474576271186439</v>
      </c>
      <c r="E30" s="13">
        <f t="shared" ref="E30:I30" si="5">+E29-E7</f>
        <v>7746</v>
      </c>
      <c r="F30" s="13">
        <f t="shared" si="5"/>
        <v>8779</v>
      </c>
      <c r="G30" s="12">
        <f>+(E30-F30)*100/F30</f>
        <v>-11.766716026882333</v>
      </c>
      <c r="H30" s="13">
        <f t="shared" si="5"/>
        <v>8900</v>
      </c>
      <c r="I30" s="13">
        <f t="shared" si="5"/>
        <v>10006</v>
      </c>
      <c r="J30" s="12">
        <f>+(H30-I30)*100/I30</f>
        <v>-11.053367979212473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0"/>
  <sheetViews>
    <sheetView zoomScale="130" zoomScaleNormal="130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63</v>
      </c>
      <c r="C4" s="2">
        <f>+'Octubre 2019'!B4</f>
        <v>42</v>
      </c>
      <c r="D4" s="18">
        <f>+(B4-C4)*100/C4</f>
        <v>50</v>
      </c>
      <c r="E4" s="2">
        <f>+B4+'Septiembre 2020'!E4</f>
        <v>320</v>
      </c>
      <c r="F4" s="2">
        <f>+C4+'Septiembre 2020'!F4</f>
        <v>309</v>
      </c>
      <c r="G4" s="18">
        <f t="shared" ref="G4:G27" si="0">+(E4-F4)*100/F4</f>
        <v>3.5598705501618122</v>
      </c>
      <c r="H4" s="2">
        <f>+B4-C4+'Septiembre 2020'!H4</f>
        <v>481</v>
      </c>
      <c r="I4" s="22">
        <f>+'Octubre 2019'!H4</f>
        <v>387</v>
      </c>
      <c r="J4" s="18">
        <f t="shared" ref="J4:J27" si="1">+(H4-I4)*100/I4</f>
        <v>24.289405684754524</v>
      </c>
    </row>
    <row r="5" spans="1:10" ht="13" x14ac:dyDescent="0.15">
      <c r="A5" s="1" t="s">
        <v>5</v>
      </c>
      <c r="B5" s="2">
        <v>39</v>
      </c>
      <c r="C5" s="2">
        <f>+'Octubre 2019'!B5</f>
        <v>35</v>
      </c>
      <c r="D5" s="18">
        <f t="shared" ref="D5:D6" si="2">+(B5-C5)*100/C5</f>
        <v>11.428571428571429</v>
      </c>
      <c r="E5" s="2">
        <f>+B5+'Septiembre 2020'!E5</f>
        <v>242</v>
      </c>
      <c r="F5" s="2">
        <f>+C5+'Septiembre 2020'!F5</f>
        <v>290</v>
      </c>
      <c r="G5" s="18">
        <f t="shared" si="0"/>
        <v>-16.551724137931036</v>
      </c>
      <c r="H5" s="2">
        <f>+B5-C5+'Septiembre 2020'!H5</f>
        <v>278</v>
      </c>
      <c r="I5" s="22">
        <f>+'Octubre 2019'!H5</f>
        <v>331</v>
      </c>
      <c r="J5" s="18">
        <f t="shared" si="1"/>
        <v>-16.012084592145015</v>
      </c>
    </row>
    <row r="6" spans="1:10" ht="13" x14ac:dyDescent="0.15">
      <c r="A6" s="1" t="s">
        <v>6</v>
      </c>
      <c r="B6" s="2">
        <v>56</v>
      </c>
      <c r="C6" s="2">
        <f>+'Octubre 2019'!B6</f>
        <v>51</v>
      </c>
      <c r="D6" s="18">
        <f t="shared" si="2"/>
        <v>9.8039215686274517</v>
      </c>
      <c r="E6" s="2">
        <f>+B6+'Septiembre 2020'!E6</f>
        <v>458</v>
      </c>
      <c r="F6" s="2">
        <f>+C6+'Septiembre 2020'!F6</f>
        <v>504</v>
      </c>
      <c r="G6" s="18">
        <f t="shared" si="0"/>
        <v>-9.1269841269841265</v>
      </c>
      <c r="H6" s="2">
        <f>+B6-C6+'Septiembre 2020'!H6</f>
        <v>565</v>
      </c>
      <c r="I6" s="22">
        <f>+'Octubre 2019'!H6</f>
        <v>629</v>
      </c>
      <c r="J6" s="18">
        <f t="shared" si="1"/>
        <v>-10.174880763116057</v>
      </c>
    </row>
    <row r="7" spans="1:10" x14ac:dyDescent="0.15">
      <c r="A7" s="8" t="s">
        <v>1</v>
      </c>
      <c r="B7" s="6">
        <f>SUM(B4:B6)</f>
        <v>158</v>
      </c>
      <c r="C7" s="6">
        <f>SUM(C4:C6)</f>
        <v>128</v>
      </c>
      <c r="D7" s="7">
        <f>+(B7-C7)*100/C7</f>
        <v>23.4375</v>
      </c>
      <c r="E7" s="6">
        <f>SUM(E4:E6)</f>
        <v>1020</v>
      </c>
      <c r="F7" s="6">
        <f>SUM(F4:F6)</f>
        <v>1103</v>
      </c>
      <c r="G7" s="7">
        <f t="shared" si="0"/>
        <v>-7.5249320036264731</v>
      </c>
      <c r="H7" s="6">
        <f>SUM(H4:H6)</f>
        <v>1324</v>
      </c>
      <c r="I7" s="6">
        <f>SUM(I4:I6)</f>
        <v>1347</v>
      </c>
      <c r="J7" s="7">
        <f t="shared" si="1"/>
        <v>-1.7074981440237564</v>
      </c>
    </row>
    <row r="8" spans="1:10" ht="13" x14ac:dyDescent="0.15">
      <c r="A8" s="1" t="s">
        <v>7</v>
      </c>
      <c r="B8" s="2">
        <v>5</v>
      </c>
      <c r="C8" s="2">
        <f>+'Octubre 2019'!B8</f>
        <v>2</v>
      </c>
      <c r="D8" s="18">
        <f t="shared" ref="D8:D27" si="3">+(B8-C8)*100/C8</f>
        <v>150</v>
      </c>
      <c r="E8" s="2">
        <f>+B8+'Septiembre 2020'!E8</f>
        <v>22</v>
      </c>
      <c r="F8" s="2">
        <f>+C8+'Septiembre 2020'!F8</f>
        <v>31</v>
      </c>
      <c r="G8" s="18">
        <f t="shared" si="0"/>
        <v>-29.032258064516128</v>
      </c>
      <c r="H8" s="2">
        <f>+B8-C8+'Septiembre 2020'!H8</f>
        <v>31</v>
      </c>
      <c r="I8" s="22">
        <f>+'Octubre 2019'!H8</f>
        <v>44</v>
      </c>
      <c r="J8" s="18">
        <f t="shared" si="1"/>
        <v>-29.545454545454547</v>
      </c>
    </row>
    <row r="9" spans="1:10" ht="13" x14ac:dyDescent="0.15">
      <c r="A9" s="1" t="s">
        <v>8</v>
      </c>
      <c r="B9" s="2">
        <v>13</v>
      </c>
      <c r="C9" s="2">
        <f>+'Octubre 2019'!B9</f>
        <v>13</v>
      </c>
      <c r="D9" s="18">
        <f t="shared" si="3"/>
        <v>0</v>
      </c>
      <c r="E9" s="2">
        <f>+B9+'Septiembre 2020'!E9</f>
        <v>64</v>
      </c>
      <c r="F9" s="2">
        <f>+C9+'Septiembre 2020'!F9</f>
        <v>87</v>
      </c>
      <c r="G9" s="18">
        <f t="shared" si="0"/>
        <v>-26.436781609195403</v>
      </c>
      <c r="H9" s="2">
        <f>+B9-C9+'Septiembre 2020'!H9</f>
        <v>77</v>
      </c>
      <c r="I9" s="22">
        <f>+'Octubre 2019'!H9</f>
        <v>132</v>
      </c>
      <c r="J9" s="18">
        <f t="shared" si="1"/>
        <v>-41.666666666666664</v>
      </c>
    </row>
    <row r="10" spans="1:10" ht="13" x14ac:dyDescent="0.15">
      <c r="A10" s="1" t="s">
        <v>9</v>
      </c>
      <c r="B10" s="2">
        <v>72</v>
      </c>
      <c r="C10" s="2">
        <f>+'Octubre 2019'!B10</f>
        <v>42</v>
      </c>
      <c r="D10" s="18">
        <f t="shared" si="3"/>
        <v>71.428571428571431</v>
      </c>
      <c r="E10" s="2">
        <f>+B10+'Septiembre 2020'!E10</f>
        <v>441</v>
      </c>
      <c r="F10" s="2">
        <f>+C10+'Septiembre 2020'!F10</f>
        <v>446</v>
      </c>
      <c r="G10" s="18">
        <f t="shared" si="0"/>
        <v>-1.1210762331838564</v>
      </c>
      <c r="H10" s="2">
        <f>+B10-C10+'Septiembre 2020'!H10</f>
        <v>535</v>
      </c>
      <c r="I10" s="22">
        <f>+'Octubre 2019'!H10</f>
        <v>577</v>
      </c>
      <c r="J10" s="18">
        <f t="shared" si="1"/>
        <v>-7.2790294627383014</v>
      </c>
    </row>
    <row r="11" spans="1:10" ht="13" x14ac:dyDescent="0.15">
      <c r="A11" s="1" t="s">
        <v>10</v>
      </c>
      <c r="B11" s="2">
        <v>73</v>
      </c>
      <c r="C11" s="2">
        <f>+'Octubre 2019'!B11</f>
        <v>60</v>
      </c>
      <c r="D11" s="18">
        <f t="shared" si="3"/>
        <v>21.666666666666668</v>
      </c>
      <c r="E11" s="2">
        <f>+B11+'Septiembre 2020'!E11</f>
        <v>472</v>
      </c>
      <c r="F11" s="2">
        <f>+C11+'Septiembre 2020'!F11</f>
        <v>559</v>
      </c>
      <c r="G11" s="18">
        <f t="shared" si="0"/>
        <v>-15.563506261180679</v>
      </c>
      <c r="H11" s="2">
        <f>+B11-C11+'Septiembre 2020'!H11</f>
        <v>594</v>
      </c>
      <c r="I11" s="22">
        <f>+'Octubre 2019'!H11</f>
        <v>725</v>
      </c>
      <c r="J11" s="18">
        <f t="shared" si="1"/>
        <v>-18.068965517241381</v>
      </c>
    </row>
    <row r="12" spans="1:10" ht="13" x14ac:dyDescent="0.15">
      <c r="A12" s="1" t="s">
        <v>11</v>
      </c>
      <c r="B12" s="2">
        <v>212</v>
      </c>
      <c r="C12" s="2">
        <f>+'Octubre 2019'!B12</f>
        <v>204</v>
      </c>
      <c r="D12" s="18">
        <f t="shared" si="3"/>
        <v>3.9215686274509802</v>
      </c>
      <c r="E12" s="2">
        <f>+B12+'Septiembre 2020'!E12</f>
        <v>1479</v>
      </c>
      <c r="F12" s="2">
        <f>+C12+'Septiembre 2020'!F12</f>
        <v>1742</v>
      </c>
      <c r="G12" s="18">
        <f t="shared" si="0"/>
        <v>-15.097588978185993</v>
      </c>
      <c r="H12" s="2">
        <f>+B12-C12+'Septiembre 2020'!H12</f>
        <v>1804</v>
      </c>
      <c r="I12" s="22">
        <f>+'Octubre 2019'!H12</f>
        <v>2216</v>
      </c>
      <c r="J12" s="18">
        <f t="shared" si="1"/>
        <v>-18.592057761732853</v>
      </c>
    </row>
    <row r="13" spans="1:10" x14ac:dyDescent="0.15">
      <c r="A13" s="8" t="s">
        <v>2</v>
      </c>
      <c r="B13" s="6">
        <f>SUM(B8:B12)</f>
        <v>375</v>
      </c>
      <c r="C13" s="6">
        <f>SUM(C8:C12)</f>
        <v>321</v>
      </c>
      <c r="D13" s="7">
        <f t="shared" si="3"/>
        <v>16.822429906542055</v>
      </c>
      <c r="E13" s="6">
        <f>SUM(E8:E12)</f>
        <v>2478</v>
      </c>
      <c r="F13" s="6">
        <f>SUM(F8:F12)</f>
        <v>2865</v>
      </c>
      <c r="G13" s="7">
        <f t="shared" si="0"/>
        <v>-13.507853403141361</v>
      </c>
      <c r="H13" s="6">
        <f>SUM(H8:H12)</f>
        <v>3041</v>
      </c>
      <c r="I13" s="6">
        <f>SUM(I8:I12)</f>
        <v>3694</v>
      </c>
      <c r="J13" s="7">
        <f t="shared" si="1"/>
        <v>-17.677314564158095</v>
      </c>
    </row>
    <row r="14" spans="1:10" ht="13" x14ac:dyDescent="0.15">
      <c r="A14" s="1" t="s">
        <v>12</v>
      </c>
      <c r="B14" s="2">
        <v>110</v>
      </c>
      <c r="C14" s="2">
        <f>+'Octubre 2019'!B14</f>
        <v>86</v>
      </c>
      <c r="D14" s="18">
        <f t="shared" si="3"/>
        <v>27.906976744186046</v>
      </c>
      <c r="E14" s="2">
        <f>+B14+'Septiembre 2020'!E14</f>
        <v>827</v>
      </c>
      <c r="F14" s="2">
        <f>+C14+'Septiembre 2020'!F14</f>
        <v>973</v>
      </c>
      <c r="G14" s="18">
        <f t="shared" si="0"/>
        <v>-15.00513874614594</v>
      </c>
      <c r="H14" s="2">
        <f>+B14-C14+'Septiembre 2020'!H14</f>
        <v>1106</v>
      </c>
      <c r="I14" s="22">
        <f>+'Octubre 2019'!H14</f>
        <v>1199</v>
      </c>
      <c r="J14" s="18">
        <f t="shared" si="1"/>
        <v>-7.7564637197664723</v>
      </c>
    </row>
    <row r="15" spans="1:10" ht="13" x14ac:dyDescent="0.15">
      <c r="A15" s="1" t="s">
        <v>13</v>
      </c>
      <c r="B15" s="2">
        <v>159</v>
      </c>
      <c r="C15" s="2">
        <f>+'Octubre 2019'!B15</f>
        <v>237</v>
      </c>
      <c r="D15" s="18">
        <f t="shared" si="3"/>
        <v>-32.911392405063289</v>
      </c>
      <c r="E15" s="2">
        <f>+B15+'Septiembre 2020'!E15</f>
        <v>888</v>
      </c>
      <c r="F15" s="2">
        <f>+C15+'Septiembre 2020'!F15</f>
        <v>1275</v>
      </c>
      <c r="G15" s="18">
        <f t="shared" si="0"/>
        <v>-30.352941176470587</v>
      </c>
      <c r="H15" s="2">
        <f>+B15-C15+'Septiembre 2020'!H15</f>
        <v>1141</v>
      </c>
      <c r="I15" s="22">
        <f>+'Octubre 2019'!H15</f>
        <v>1608</v>
      </c>
      <c r="J15" s="18">
        <f t="shared" si="1"/>
        <v>-29.042288557213929</v>
      </c>
    </row>
    <row r="16" spans="1:10" ht="13" x14ac:dyDescent="0.15">
      <c r="A16" s="1" t="s">
        <v>14</v>
      </c>
      <c r="B16" s="2">
        <v>57</v>
      </c>
      <c r="C16" s="2">
        <f>+'Octubre 2019'!B16</f>
        <v>94</v>
      </c>
      <c r="D16" s="18">
        <f t="shared" si="3"/>
        <v>-39.361702127659576</v>
      </c>
      <c r="E16" s="2">
        <f>+B16+'Septiembre 2020'!E16</f>
        <v>408</v>
      </c>
      <c r="F16" s="2">
        <f>+C16+'Septiembre 2020'!F16</f>
        <v>556</v>
      </c>
      <c r="G16" s="18">
        <f t="shared" si="0"/>
        <v>-26.618705035971225</v>
      </c>
      <c r="H16" s="2">
        <f>+B16-C16+'Septiembre 2020'!H16</f>
        <v>469</v>
      </c>
      <c r="I16" s="22">
        <f>+'Octubre 2019'!H16</f>
        <v>703</v>
      </c>
      <c r="J16" s="18">
        <f t="shared" si="1"/>
        <v>-33.285917496443815</v>
      </c>
    </row>
    <row r="17" spans="1:10" ht="13" x14ac:dyDescent="0.15">
      <c r="A17" s="1" t="s">
        <v>15</v>
      </c>
      <c r="B17" s="2">
        <v>51</v>
      </c>
      <c r="C17" s="2">
        <f>+'Octubre 2019'!B17</f>
        <v>38</v>
      </c>
      <c r="D17" s="18">
        <f t="shared" si="3"/>
        <v>34.210526315789473</v>
      </c>
      <c r="E17" s="2">
        <f>+B17+'Septiembre 2020'!E17</f>
        <v>258</v>
      </c>
      <c r="F17" s="2">
        <f>+C17+'Septiembre 2020'!F17</f>
        <v>268</v>
      </c>
      <c r="G17" s="18">
        <f t="shared" si="0"/>
        <v>-3.7313432835820897</v>
      </c>
      <c r="H17" s="2">
        <f>+B17-C17+'Septiembre 2020'!H17</f>
        <v>341</v>
      </c>
      <c r="I17" s="22">
        <f>+'Octubre 2019'!H17</f>
        <v>328</v>
      </c>
      <c r="J17" s="18">
        <f t="shared" si="1"/>
        <v>3.9634146341463414</v>
      </c>
    </row>
    <row r="18" spans="1:10" ht="13" x14ac:dyDescent="0.15">
      <c r="A18" s="1" t="s">
        <v>29</v>
      </c>
      <c r="B18" s="2">
        <v>33</v>
      </c>
      <c r="C18" s="2">
        <f>+'Octubre 2019'!B18</f>
        <v>35</v>
      </c>
      <c r="D18" s="18">
        <f t="shared" si="3"/>
        <v>-5.7142857142857144</v>
      </c>
      <c r="E18" s="2">
        <f>+B18+'Septiembre 2020'!E18</f>
        <v>276</v>
      </c>
      <c r="F18" s="2">
        <f>+C18+'Septiembre 2020'!F18</f>
        <v>337</v>
      </c>
      <c r="G18" s="18">
        <f t="shared" si="0"/>
        <v>-18.100890207715132</v>
      </c>
      <c r="H18" s="2">
        <f>+B18-C18+'Septiembre 2020'!H18</f>
        <v>383</v>
      </c>
      <c r="I18" s="22">
        <f>+'Octubre 2019'!H18</f>
        <v>430</v>
      </c>
      <c r="J18" s="18">
        <f t="shared" si="1"/>
        <v>-10.930232558139535</v>
      </c>
    </row>
    <row r="19" spans="1:10" x14ac:dyDescent="0.15">
      <c r="A19" s="8" t="s">
        <v>3</v>
      </c>
      <c r="B19" s="6">
        <f>SUM(B14:B18)</f>
        <v>410</v>
      </c>
      <c r="C19" s="6">
        <f>SUM(C14:C18)</f>
        <v>490</v>
      </c>
      <c r="D19" s="7">
        <f t="shared" si="3"/>
        <v>-16.326530612244898</v>
      </c>
      <c r="E19" s="6">
        <f>SUM(E14:E18)</f>
        <v>2657</v>
      </c>
      <c r="F19" s="6">
        <f>SUM(F14:F18)</f>
        <v>3409</v>
      </c>
      <c r="G19" s="7">
        <f t="shared" si="0"/>
        <v>-22.059254913464358</v>
      </c>
      <c r="H19" s="6">
        <f>SUM(H14:H18)</f>
        <v>3440</v>
      </c>
      <c r="I19" s="6">
        <f>SUM(I14:I18)</f>
        <v>4268</v>
      </c>
      <c r="J19" s="7">
        <f t="shared" si="1"/>
        <v>-19.400187441424556</v>
      </c>
    </row>
    <row r="20" spans="1:10" ht="13" x14ac:dyDescent="0.15">
      <c r="A20" s="1" t="s">
        <v>16</v>
      </c>
      <c r="B20" s="2">
        <v>94</v>
      </c>
      <c r="C20" s="2">
        <f>+'Octubre 2019'!B20</f>
        <v>74</v>
      </c>
      <c r="D20" s="18">
        <f t="shared" si="3"/>
        <v>27.027027027027028</v>
      </c>
      <c r="E20" s="2">
        <f>+B20+'Septiembre 2020'!E20</f>
        <v>357</v>
      </c>
      <c r="F20" s="2">
        <f>+C20+'Septiembre 2020'!F20</f>
        <v>405</v>
      </c>
      <c r="G20" s="18">
        <f t="shared" si="0"/>
        <v>-11.851851851851851</v>
      </c>
      <c r="H20" s="2">
        <f>+B20-C20+'Septiembre 2020'!H20</f>
        <v>425</v>
      </c>
      <c r="I20" s="22">
        <f>+'Octubre 2019'!H20</f>
        <v>469</v>
      </c>
      <c r="J20" s="18">
        <f t="shared" si="1"/>
        <v>-9.3816631130063968</v>
      </c>
    </row>
    <row r="21" spans="1:10" ht="13" x14ac:dyDescent="0.15">
      <c r="A21" s="1" t="s">
        <v>17</v>
      </c>
      <c r="B21" s="2">
        <v>30</v>
      </c>
      <c r="C21" s="2">
        <f>+'Octubre 2019'!B21</f>
        <v>26</v>
      </c>
      <c r="D21" s="18">
        <f t="shared" si="3"/>
        <v>15.384615384615385</v>
      </c>
      <c r="E21" s="2">
        <f>+B21+'Septiembre 2020'!E21</f>
        <v>203</v>
      </c>
      <c r="F21" s="2">
        <f>+C21+'Septiembre 2020'!F21</f>
        <v>193</v>
      </c>
      <c r="G21" s="18">
        <f t="shared" si="0"/>
        <v>5.1813471502590671</v>
      </c>
      <c r="H21" s="2">
        <f>+B21-C21+'Septiembre 2020'!H21</f>
        <v>239</v>
      </c>
      <c r="I21" s="22">
        <f>+'Octubre 2019'!H21</f>
        <v>259</v>
      </c>
      <c r="J21" s="18">
        <f t="shared" si="1"/>
        <v>-7.7220077220077217</v>
      </c>
    </row>
    <row r="22" spans="1:10" ht="13" x14ac:dyDescent="0.15">
      <c r="A22" s="1" t="s">
        <v>19</v>
      </c>
      <c r="B22" s="2">
        <v>31</v>
      </c>
      <c r="C22" s="2">
        <f>+'Octubre 2019'!B22</f>
        <v>40</v>
      </c>
      <c r="D22" s="18">
        <f t="shared" si="3"/>
        <v>-22.5</v>
      </c>
      <c r="E22" s="2">
        <f>+B22+'Septiembre 2020'!E22</f>
        <v>133</v>
      </c>
      <c r="F22" s="2">
        <f>+C22+'Septiembre 2020'!F22</f>
        <v>173</v>
      </c>
      <c r="G22" s="18">
        <f t="shared" si="0"/>
        <v>-23.121387283236995</v>
      </c>
      <c r="H22" s="2">
        <f>+B22-C22+'Septiembre 2020'!H22</f>
        <v>165</v>
      </c>
      <c r="I22" s="22">
        <f>+'Octubre 2019'!H22</f>
        <v>205</v>
      </c>
      <c r="J22" s="18">
        <f t="shared" si="1"/>
        <v>-19.512195121951219</v>
      </c>
    </row>
    <row r="23" spans="1:10" ht="13" x14ac:dyDescent="0.15">
      <c r="A23" s="1" t="s">
        <v>18</v>
      </c>
      <c r="B23" s="2">
        <v>12</v>
      </c>
      <c r="C23" s="2">
        <f>+'Octubre 2019'!B23</f>
        <v>14</v>
      </c>
      <c r="D23" s="18">
        <f t="shared" si="3"/>
        <v>-14.285714285714286</v>
      </c>
      <c r="E23" s="2">
        <f>+B23+'Septiembre 2020'!E23</f>
        <v>120</v>
      </c>
      <c r="F23" s="2">
        <f>+C23+'Septiembre 2020'!F23</f>
        <v>146</v>
      </c>
      <c r="G23" s="18">
        <f t="shared" si="0"/>
        <v>-17.80821917808219</v>
      </c>
      <c r="H23" s="2">
        <f>+B23-C23+'Septiembre 2020'!H23</f>
        <v>150</v>
      </c>
      <c r="I23" s="22">
        <f>+'Octubre 2019'!H23</f>
        <v>196</v>
      </c>
      <c r="J23" s="18">
        <f t="shared" si="1"/>
        <v>-23.469387755102041</v>
      </c>
    </row>
    <row r="24" spans="1:10" ht="13" x14ac:dyDescent="0.15">
      <c r="A24" s="1" t="s">
        <v>20</v>
      </c>
      <c r="B24" s="2">
        <v>47</v>
      </c>
      <c r="C24" s="2">
        <f>+'Octubre 2019'!B24</f>
        <v>49</v>
      </c>
      <c r="D24" s="18">
        <f t="shared" si="3"/>
        <v>-4.0816326530612246</v>
      </c>
      <c r="E24" s="2">
        <f>+B24+'Septiembre 2020'!E24</f>
        <v>283</v>
      </c>
      <c r="F24" s="2">
        <f>+C24+'Septiembre 2020'!F24</f>
        <v>231</v>
      </c>
      <c r="G24" s="18">
        <f t="shared" si="0"/>
        <v>22.510822510822511</v>
      </c>
      <c r="H24" s="2">
        <f>+B24-C24+'Septiembre 2020'!H24</f>
        <v>347</v>
      </c>
      <c r="I24" s="22">
        <f>+'Octubre 2019'!H24</f>
        <v>276</v>
      </c>
      <c r="J24" s="18">
        <f t="shared" si="1"/>
        <v>25.724637681159422</v>
      </c>
    </row>
    <row r="25" spans="1:10" ht="13" x14ac:dyDescent="0.15">
      <c r="A25" s="1" t="s">
        <v>22</v>
      </c>
      <c r="B25" s="2">
        <v>96</v>
      </c>
      <c r="C25" s="2">
        <f>+'Octubre 2019'!B25</f>
        <v>83</v>
      </c>
      <c r="D25" s="18">
        <f t="shared" si="3"/>
        <v>15.662650602409638</v>
      </c>
      <c r="E25" s="2">
        <f>+B25+'Septiembre 2020'!E25</f>
        <v>517</v>
      </c>
      <c r="F25" s="2">
        <f>+C25+'Septiembre 2020'!F25</f>
        <v>521</v>
      </c>
      <c r="G25" s="18">
        <f t="shared" si="0"/>
        <v>-0.76775431861804222</v>
      </c>
      <c r="H25" s="2">
        <f>+B25-C25+'Septiembre 2020'!H25</f>
        <v>634</v>
      </c>
      <c r="I25" s="22">
        <f>+'Octubre 2019'!H25</f>
        <v>616</v>
      </c>
      <c r="J25" s="18">
        <f t="shared" si="1"/>
        <v>2.9220779220779223</v>
      </c>
    </row>
    <row r="26" spans="1:10" ht="13" x14ac:dyDescent="0.15">
      <c r="A26" s="1" t="s">
        <v>21</v>
      </c>
      <c r="B26" s="2">
        <v>18</v>
      </c>
      <c r="C26" s="2">
        <f>+'Octubre 2019'!B26</f>
        <v>12</v>
      </c>
      <c r="D26" s="18">
        <f t="shared" si="3"/>
        <v>50</v>
      </c>
      <c r="E26" s="2">
        <f>+B26+'Septiembre 2020'!E26</f>
        <v>161</v>
      </c>
      <c r="F26" s="2">
        <f>+C26+'Septiembre 2020'!F26</f>
        <v>114</v>
      </c>
      <c r="G26" s="18">
        <f t="shared" si="0"/>
        <v>41.228070175438596</v>
      </c>
      <c r="H26" s="2">
        <f>+B26-C26+'Septiembre 2020'!H26</f>
        <v>197</v>
      </c>
      <c r="I26" s="22">
        <f>+'Octubre 2019'!H26</f>
        <v>141</v>
      </c>
      <c r="J26" s="18">
        <f t="shared" si="1"/>
        <v>39.716312056737586</v>
      </c>
    </row>
    <row r="27" spans="1:10" ht="13" x14ac:dyDescent="0.15">
      <c r="A27" s="1" t="s">
        <v>28</v>
      </c>
      <c r="B27" s="2">
        <v>29</v>
      </c>
      <c r="C27" s="2">
        <f>+'Octubre 2019'!B27</f>
        <v>30</v>
      </c>
      <c r="D27" s="18">
        <f t="shared" si="3"/>
        <v>-3.3333333333333335</v>
      </c>
      <c r="E27" s="2">
        <f>+B27+'Septiembre 2020'!E27</f>
        <v>138</v>
      </c>
      <c r="F27" s="2">
        <f>+C27+'Septiembre 2020'!F27</f>
        <v>132</v>
      </c>
      <c r="G27" s="18">
        <f t="shared" si="0"/>
        <v>4.5454545454545459</v>
      </c>
      <c r="H27" s="2">
        <f>+B27-C27+'Septiembre 2020'!H27</f>
        <v>153</v>
      </c>
      <c r="I27" s="22">
        <f>+'Octubre 2019'!H27</f>
        <v>157</v>
      </c>
      <c r="J27" s="18">
        <f t="shared" si="1"/>
        <v>-2.5477707006369426</v>
      </c>
    </row>
    <row r="28" spans="1:10" x14ac:dyDescent="0.15">
      <c r="A28" s="8" t="s">
        <v>30</v>
      </c>
      <c r="B28" s="6">
        <f>SUM(B20:B27)</f>
        <v>357</v>
      </c>
      <c r="C28" s="6">
        <f>SUM(C20:C27)</f>
        <v>328</v>
      </c>
      <c r="D28" s="7">
        <f>+(B28-C28)*100/C28</f>
        <v>8.8414634146341466</v>
      </c>
      <c r="E28" s="6">
        <f>SUM(E20:E27)</f>
        <v>1912</v>
      </c>
      <c r="F28" s="6">
        <f>SUM(F20:F27)</f>
        <v>1915</v>
      </c>
      <c r="G28" s="7">
        <f>+(E28-F28)*100/F28</f>
        <v>-0.1566579634464752</v>
      </c>
      <c r="H28" s="6">
        <f>SUM(H20:H27)</f>
        <v>2310</v>
      </c>
      <c r="I28" s="6">
        <f>SUM(I20:I27)</f>
        <v>2319</v>
      </c>
      <c r="J28" s="7">
        <f>+(H28-I28)*100/I28</f>
        <v>-0.38809831824062097</v>
      </c>
    </row>
    <row r="29" spans="1:10" ht="14" x14ac:dyDescent="0.15">
      <c r="A29" s="16" t="s">
        <v>27</v>
      </c>
      <c r="B29" s="14">
        <f>+B7+B13+B19+B28</f>
        <v>1300</v>
      </c>
      <c r="C29" s="14">
        <f>+C7+C13+C19+C28</f>
        <v>1267</v>
      </c>
      <c r="D29" s="15">
        <f>+(B29-C29)*100/C29</f>
        <v>2.6045777426992895</v>
      </c>
      <c r="E29" s="14">
        <f t="shared" ref="E29:I29" si="4">+E7+E13+E19+E28</f>
        <v>8067</v>
      </c>
      <c r="F29" s="14">
        <f t="shared" si="4"/>
        <v>9292</v>
      </c>
      <c r="G29" s="15">
        <f>+(E29-F29)*100/F29</f>
        <v>-13.183383555746879</v>
      </c>
      <c r="H29" s="14">
        <f t="shared" si="4"/>
        <v>10115</v>
      </c>
      <c r="I29" s="14">
        <f t="shared" si="4"/>
        <v>11628</v>
      </c>
      <c r="J29" s="15">
        <f>+(H29-I29)*100/I29</f>
        <v>-13.011695906432749</v>
      </c>
    </row>
    <row r="30" spans="1:10" x14ac:dyDescent="0.15">
      <c r="A30" s="13" t="s">
        <v>31</v>
      </c>
      <c r="B30" s="13">
        <f>+B29-B7</f>
        <v>1142</v>
      </c>
      <c r="C30" s="13">
        <f>+C29-C7</f>
        <v>1139</v>
      </c>
      <c r="D30" s="12">
        <f>+(B30-C30)*100/C30</f>
        <v>0.26338893766461807</v>
      </c>
      <c r="E30" s="13">
        <f t="shared" ref="E30:I30" si="5">+E29-E7</f>
        <v>7047</v>
      </c>
      <c r="F30" s="13">
        <f t="shared" si="5"/>
        <v>8189</v>
      </c>
      <c r="G30" s="12">
        <f>+(E30-F30)*100/F30</f>
        <v>-13.945536695567224</v>
      </c>
      <c r="H30" s="13">
        <f t="shared" si="5"/>
        <v>8791</v>
      </c>
      <c r="I30" s="13">
        <f t="shared" si="5"/>
        <v>10281</v>
      </c>
      <c r="J30" s="12">
        <f>+(H30-I30)*100/I30</f>
        <v>-14.492753623188406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95A5-C979-2B45-845C-7FAB01C8F994}">
  <dimension ref="A2:J30"/>
  <sheetViews>
    <sheetView zoomScale="130" zoomScaleNormal="130" zoomScalePageLayoutView="138" workbookViewId="0">
      <selection activeCell="B25" sqref="B25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92</v>
      </c>
      <c r="C4" s="2">
        <f>+'Junio 2023'!B4</f>
        <v>62</v>
      </c>
      <c r="D4" s="18">
        <f>+(B4-C4)*100/C4</f>
        <v>48.387096774193552</v>
      </c>
      <c r="E4" s="2">
        <f>+B4+'Mayo 2024'!E4</f>
        <v>386</v>
      </c>
      <c r="F4" s="2">
        <f>+C4+'Mayo 2024'!F4</f>
        <v>298</v>
      </c>
      <c r="G4" s="18">
        <f t="shared" ref="G4:G27" si="0">+(E4-F4)*100/F4</f>
        <v>29.530201342281877</v>
      </c>
      <c r="H4" s="2">
        <f>+B4-C4+'Mayo 2024'!H4</f>
        <v>703</v>
      </c>
      <c r="I4" s="22">
        <f>+'Junio 2023'!H4</f>
        <v>588</v>
      </c>
      <c r="J4" s="18">
        <f t="shared" ref="J4:J27" si="1">+(H4-I4)*100/I4</f>
        <v>19.557823129251702</v>
      </c>
    </row>
    <row r="5" spans="1:10" ht="13" x14ac:dyDescent="0.15">
      <c r="A5" s="1" t="s">
        <v>5</v>
      </c>
      <c r="B5" s="2">
        <v>22</v>
      </c>
      <c r="C5" s="2">
        <f>+'Junio 2023'!B5</f>
        <v>23</v>
      </c>
      <c r="D5" s="18">
        <f t="shared" ref="D5:D6" si="2">+(B5-C5)*100/C5</f>
        <v>-4.3478260869565215</v>
      </c>
      <c r="E5" s="2">
        <f>+B5+'Mayo 2024'!E5</f>
        <v>74</v>
      </c>
      <c r="F5" s="2">
        <f>+C5+'Mayo 2024'!F5</f>
        <v>78</v>
      </c>
      <c r="G5" s="18">
        <f t="shared" si="0"/>
        <v>-5.1282051282051286</v>
      </c>
      <c r="H5" s="2">
        <f>+B5-C5+'Mayo 2024'!H5</f>
        <v>114</v>
      </c>
      <c r="I5" s="22">
        <f>+'Junio 2023'!H5</f>
        <v>123</v>
      </c>
      <c r="J5" s="18">
        <f t="shared" si="1"/>
        <v>-7.3170731707317076</v>
      </c>
    </row>
    <row r="6" spans="1:10" ht="13" x14ac:dyDescent="0.15">
      <c r="A6" s="1" t="s">
        <v>6</v>
      </c>
      <c r="B6" s="2">
        <v>16</v>
      </c>
      <c r="C6" s="2">
        <f>+'Junio 2023'!B6</f>
        <v>14</v>
      </c>
      <c r="D6" s="18">
        <f t="shared" si="2"/>
        <v>14.285714285714286</v>
      </c>
      <c r="E6" s="2">
        <f>+B6+'Mayo 2024'!E6</f>
        <v>63</v>
      </c>
      <c r="F6" s="2">
        <f>+C6+'Mayo 2024'!F6</f>
        <v>103</v>
      </c>
      <c r="G6" s="18">
        <f t="shared" si="0"/>
        <v>-38.834951456310677</v>
      </c>
      <c r="H6" s="2">
        <f>+B6-C6+'Mayo 2024'!H6</f>
        <v>120</v>
      </c>
      <c r="I6" s="22">
        <f>+'Junio 2023'!H6</f>
        <v>211</v>
      </c>
      <c r="J6" s="18">
        <f t="shared" si="1"/>
        <v>-43.127962085308056</v>
      </c>
    </row>
    <row r="7" spans="1:10" x14ac:dyDescent="0.15">
      <c r="A7" s="8" t="s">
        <v>1</v>
      </c>
      <c r="B7" s="6">
        <f>SUM(B4:B6)</f>
        <v>130</v>
      </c>
      <c r="C7" s="6">
        <f>SUM(C4:C6)</f>
        <v>99</v>
      </c>
      <c r="D7" s="7">
        <f>+(B7-C7)*100/C7</f>
        <v>31.313131313131311</v>
      </c>
      <c r="E7" s="6">
        <f>SUM(E4:E6)</f>
        <v>523</v>
      </c>
      <c r="F7" s="6">
        <f>SUM(F4:F6)</f>
        <v>479</v>
      </c>
      <c r="G7" s="7">
        <f t="shared" si="0"/>
        <v>9.1858037578288094</v>
      </c>
      <c r="H7" s="6">
        <f>SUM(H4:H6)</f>
        <v>937</v>
      </c>
      <c r="I7" s="6">
        <f>SUM(I4:I6)</f>
        <v>922</v>
      </c>
      <c r="J7" s="7">
        <f t="shared" si="1"/>
        <v>1.6268980477223427</v>
      </c>
    </row>
    <row r="8" spans="1:10" ht="13" x14ac:dyDescent="0.15">
      <c r="A8" s="1" t="s">
        <v>7</v>
      </c>
      <c r="B8" s="2">
        <v>21</v>
      </c>
      <c r="C8" s="2">
        <f>+'Junio 2023'!B8</f>
        <v>17</v>
      </c>
      <c r="D8" s="18">
        <f t="shared" ref="D8:D27" si="3">+(B8-C8)*100/C8</f>
        <v>23.529411764705884</v>
      </c>
      <c r="E8" s="2">
        <f>+B8+'Mayo 2024'!E8</f>
        <v>97</v>
      </c>
      <c r="F8" s="2">
        <f>+C8+'Mayo 2024'!F8</f>
        <v>85</v>
      </c>
      <c r="G8" s="18">
        <f t="shared" si="0"/>
        <v>14.117647058823529</v>
      </c>
      <c r="H8" s="2">
        <f>+B8-C8+'Mayo 2024'!H8</f>
        <v>208</v>
      </c>
      <c r="I8" s="22">
        <f>+'Junio 2023'!H8</f>
        <v>201</v>
      </c>
      <c r="J8" s="18">
        <f t="shared" si="1"/>
        <v>3.4825870646766171</v>
      </c>
    </row>
    <row r="9" spans="1:10" ht="13" x14ac:dyDescent="0.15">
      <c r="A9" s="1" t="s">
        <v>8</v>
      </c>
      <c r="B9" s="2">
        <v>12</v>
      </c>
      <c r="C9" s="2">
        <f>+'Junio 2023'!B9</f>
        <v>10</v>
      </c>
      <c r="D9" s="18">
        <f t="shared" si="3"/>
        <v>20</v>
      </c>
      <c r="E9" s="2">
        <f>+B9+'Mayo 2024'!E9</f>
        <v>37</v>
      </c>
      <c r="F9" s="2">
        <f>+C9+'Mayo 2024'!F9</f>
        <v>47</v>
      </c>
      <c r="G9" s="18">
        <f t="shared" si="0"/>
        <v>-21.276595744680851</v>
      </c>
      <c r="H9" s="2">
        <f>+B9-C9+'Mayo 2024'!H9</f>
        <v>79</v>
      </c>
      <c r="I9" s="22">
        <f>+'Junio 2023'!H9</f>
        <v>94</v>
      </c>
      <c r="J9" s="18">
        <f t="shared" si="1"/>
        <v>-15.957446808510639</v>
      </c>
    </row>
    <row r="10" spans="1:10" ht="13" x14ac:dyDescent="0.15">
      <c r="A10" s="1" t="s">
        <v>9</v>
      </c>
      <c r="B10" s="2">
        <v>65</v>
      </c>
      <c r="C10" s="2">
        <f>+'Junio 2023'!B10</f>
        <v>63</v>
      </c>
      <c r="D10" s="18">
        <f t="shared" si="3"/>
        <v>3.1746031746031744</v>
      </c>
      <c r="E10" s="2">
        <f>+B10+'Mayo 2024'!E10</f>
        <v>273</v>
      </c>
      <c r="F10" s="2">
        <f>+C10+'Mayo 2024'!F10</f>
        <v>266</v>
      </c>
      <c r="G10" s="18">
        <f t="shared" si="0"/>
        <v>2.6315789473684212</v>
      </c>
      <c r="H10" s="2">
        <f>+B10-C10+'Mayo 2024'!H10</f>
        <v>505</v>
      </c>
      <c r="I10" s="22">
        <f>+'Junio 2023'!H10</f>
        <v>565</v>
      </c>
      <c r="J10" s="18">
        <f t="shared" si="1"/>
        <v>-10.619469026548673</v>
      </c>
    </row>
    <row r="11" spans="1:10" ht="13" x14ac:dyDescent="0.15">
      <c r="A11" s="1" t="s">
        <v>10</v>
      </c>
      <c r="B11" s="2">
        <v>6</v>
      </c>
      <c r="C11" s="2">
        <f>+'Junio 2023'!B11</f>
        <v>14</v>
      </c>
      <c r="D11" s="18">
        <f t="shared" si="3"/>
        <v>-57.142857142857146</v>
      </c>
      <c r="E11" s="2">
        <f>+B11+'Mayo 2024'!E11</f>
        <v>51</v>
      </c>
      <c r="F11" s="2">
        <f>+C11+'Mayo 2024'!F11</f>
        <v>97</v>
      </c>
      <c r="G11" s="18">
        <f t="shared" si="0"/>
        <v>-47.422680412371136</v>
      </c>
      <c r="H11" s="2">
        <f>+B11-C11+'Mayo 2024'!H11</f>
        <v>119</v>
      </c>
      <c r="I11" s="22">
        <f>+'Junio 2023'!H11</f>
        <v>252</v>
      </c>
      <c r="J11" s="18">
        <f t="shared" si="1"/>
        <v>-52.777777777777779</v>
      </c>
    </row>
    <row r="12" spans="1:10" ht="13" x14ac:dyDescent="0.15">
      <c r="A12" s="1" t="s">
        <v>11</v>
      </c>
      <c r="B12" s="2">
        <v>60</v>
      </c>
      <c r="C12" s="2">
        <f>+'Junio 2023'!B12</f>
        <v>69</v>
      </c>
      <c r="D12" s="18">
        <f t="shared" si="3"/>
        <v>-13.043478260869565</v>
      </c>
      <c r="E12" s="2">
        <f>+B12+'Mayo 2024'!E12</f>
        <v>328</v>
      </c>
      <c r="F12" s="2">
        <f>+C12+'Mayo 2024'!F12</f>
        <v>283</v>
      </c>
      <c r="G12" s="18">
        <f t="shared" si="0"/>
        <v>15.901060070671377</v>
      </c>
      <c r="H12" s="2">
        <f>+B12-C12+'Mayo 2024'!H12</f>
        <v>649</v>
      </c>
      <c r="I12" s="22">
        <f>+'Junio 2023'!H12</f>
        <v>851</v>
      </c>
      <c r="J12" s="18">
        <f t="shared" si="1"/>
        <v>-23.736780258519389</v>
      </c>
    </row>
    <row r="13" spans="1:10" x14ac:dyDescent="0.15">
      <c r="A13" s="8" t="s">
        <v>2</v>
      </c>
      <c r="B13" s="6">
        <f>SUM(B8:B12)</f>
        <v>164</v>
      </c>
      <c r="C13" s="6">
        <f>SUM(C8:C12)</f>
        <v>173</v>
      </c>
      <c r="D13" s="7">
        <f t="shared" si="3"/>
        <v>-5.202312138728324</v>
      </c>
      <c r="E13" s="6">
        <f>SUM(E8:E12)</f>
        <v>786</v>
      </c>
      <c r="F13" s="6">
        <f>SUM(F8:F12)</f>
        <v>778</v>
      </c>
      <c r="G13" s="7">
        <f t="shared" si="0"/>
        <v>1.0282776349614395</v>
      </c>
      <c r="H13" s="6">
        <f>SUM(H8:H12)</f>
        <v>1560</v>
      </c>
      <c r="I13" s="6">
        <f>SUM(I8:I12)</f>
        <v>1963</v>
      </c>
      <c r="J13" s="7">
        <f t="shared" si="1"/>
        <v>-20.52980132450331</v>
      </c>
    </row>
    <row r="14" spans="1:10" ht="13" x14ac:dyDescent="0.15">
      <c r="A14" s="1" t="s">
        <v>12</v>
      </c>
      <c r="B14" s="2">
        <v>83</v>
      </c>
      <c r="C14" s="2">
        <f>+'Junio 2023'!B14</f>
        <v>73</v>
      </c>
      <c r="D14" s="18">
        <f t="shared" si="3"/>
        <v>13.698630136986301</v>
      </c>
      <c r="E14" s="2">
        <f>+B14+'Mayo 2024'!E14</f>
        <v>407</v>
      </c>
      <c r="F14" s="2">
        <f>+C14+'Mayo 2024'!F14</f>
        <v>380</v>
      </c>
      <c r="G14" s="18">
        <f t="shared" si="0"/>
        <v>7.1052631578947372</v>
      </c>
      <c r="H14" s="2">
        <f>+B14-C14+'Mayo 2024'!H14</f>
        <v>815</v>
      </c>
      <c r="I14" s="22">
        <f>+'Junio 2023'!H14</f>
        <v>931</v>
      </c>
      <c r="J14" s="18">
        <f t="shared" si="1"/>
        <v>-12.459720730397422</v>
      </c>
    </row>
    <row r="15" spans="1:10" ht="13" x14ac:dyDescent="0.15">
      <c r="A15" s="1" t="s">
        <v>13</v>
      </c>
      <c r="B15" s="2">
        <v>99</v>
      </c>
      <c r="C15" s="2">
        <f>+'Junio 2023'!B15</f>
        <v>84</v>
      </c>
      <c r="D15" s="18">
        <f t="shared" si="3"/>
        <v>17.857142857142858</v>
      </c>
      <c r="E15" s="2">
        <f>+B15+'Mayo 2024'!E15</f>
        <v>436</v>
      </c>
      <c r="F15" s="2">
        <f>+C15+'Mayo 2024'!F15</f>
        <v>399</v>
      </c>
      <c r="G15" s="18">
        <f t="shared" si="0"/>
        <v>9.2731829573934839</v>
      </c>
      <c r="H15" s="2">
        <f>+B15-C15+'Mayo 2024'!H15</f>
        <v>901</v>
      </c>
      <c r="I15" s="22">
        <f>+'Junio 2023'!H15</f>
        <v>901</v>
      </c>
      <c r="J15" s="18">
        <f t="shared" si="1"/>
        <v>0</v>
      </c>
    </row>
    <row r="16" spans="1:10" ht="13" x14ac:dyDescent="0.15">
      <c r="A16" s="1" t="s">
        <v>14</v>
      </c>
      <c r="B16" s="2">
        <v>16</v>
      </c>
      <c r="C16" s="2">
        <f>+'Junio 2023'!B16</f>
        <v>25</v>
      </c>
      <c r="D16" s="18">
        <f t="shared" si="3"/>
        <v>-36</v>
      </c>
      <c r="E16" s="2">
        <f>+B16+'Mayo 2024'!E16</f>
        <v>140</v>
      </c>
      <c r="F16" s="2">
        <f>+C16+'Mayo 2024'!F16</f>
        <v>131</v>
      </c>
      <c r="G16" s="18">
        <f t="shared" si="0"/>
        <v>6.8702290076335881</v>
      </c>
      <c r="H16" s="2">
        <f>+B16-C16+'Mayo 2024'!H16</f>
        <v>291</v>
      </c>
      <c r="I16" s="22">
        <f>+'Junio 2023'!H16</f>
        <v>373</v>
      </c>
      <c r="J16" s="18">
        <f t="shared" si="1"/>
        <v>-21.98391420911528</v>
      </c>
    </row>
    <row r="17" spans="1:10" ht="13" x14ac:dyDescent="0.15">
      <c r="A17" s="1" t="s">
        <v>15</v>
      </c>
      <c r="B17" s="2">
        <v>38</v>
      </c>
      <c r="C17" s="2">
        <f>+'Junio 2023'!B17</f>
        <v>43</v>
      </c>
      <c r="D17" s="18">
        <f t="shared" si="3"/>
        <v>-11.627906976744185</v>
      </c>
      <c r="E17" s="2">
        <f>+B17+'Mayo 2024'!E17</f>
        <v>203</v>
      </c>
      <c r="F17" s="2">
        <f>+C17+'Mayo 2024'!F17</f>
        <v>195</v>
      </c>
      <c r="G17" s="18">
        <f t="shared" si="0"/>
        <v>4.1025641025641022</v>
      </c>
      <c r="H17" s="2">
        <f>+B17-C17+'Mayo 2024'!H17</f>
        <v>431</v>
      </c>
      <c r="I17" s="22">
        <f>+'Junio 2023'!H17</f>
        <v>480</v>
      </c>
      <c r="J17" s="18">
        <f t="shared" si="1"/>
        <v>-10.208333333333334</v>
      </c>
    </row>
    <row r="18" spans="1:10" ht="13" x14ac:dyDescent="0.15">
      <c r="A18" s="1" t="s">
        <v>29</v>
      </c>
      <c r="B18" s="2">
        <v>32</v>
      </c>
      <c r="C18" s="2">
        <f>+'Junio 2023'!B18</f>
        <v>31</v>
      </c>
      <c r="D18" s="18">
        <f t="shared" si="3"/>
        <v>3.225806451612903</v>
      </c>
      <c r="E18" s="2">
        <f>+B18+'Mayo 2024'!E18</f>
        <v>169</v>
      </c>
      <c r="F18" s="2">
        <f>+C18+'Mayo 2024'!F18</f>
        <v>156</v>
      </c>
      <c r="G18" s="18">
        <f t="shared" si="0"/>
        <v>8.3333333333333339</v>
      </c>
      <c r="H18" s="2">
        <f>+B18-C18+'Mayo 2024'!H18</f>
        <v>362</v>
      </c>
      <c r="I18" s="22">
        <f>+'Junio 2023'!H18</f>
        <v>380</v>
      </c>
      <c r="J18" s="18">
        <f t="shared" si="1"/>
        <v>-4.7368421052631575</v>
      </c>
    </row>
    <row r="19" spans="1:10" x14ac:dyDescent="0.15">
      <c r="A19" s="8" t="s">
        <v>3</v>
      </c>
      <c r="B19" s="6">
        <f>SUM(B14:B18)</f>
        <v>268</v>
      </c>
      <c r="C19" s="6">
        <f>SUM(C14:C18)</f>
        <v>256</v>
      </c>
      <c r="D19" s="7">
        <f t="shared" si="3"/>
        <v>4.6875</v>
      </c>
      <c r="E19" s="6">
        <f>SUM(E14:E18)</f>
        <v>1355</v>
      </c>
      <c r="F19" s="6">
        <f>SUM(F14:F18)</f>
        <v>1261</v>
      </c>
      <c r="G19" s="7">
        <f t="shared" si="0"/>
        <v>7.4544012688342587</v>
      </c>
      <c r="H19" s="6">
        <f>SUM(H14:H18)</f>
        <v>2800</v>
      </c>
      <c r="I19" s="6">
        <f>SUM(I14:I18)</f>
        <v>3065</v>
      </c>
      <c r="J19" s="7">
        <f t="shared" si="1"/>
        <v>-8.6460032626427399</v>
      </c>
    </row>
    <row r="20" spans="1:10" ht="13" x14ac:dyDescent="0.15">
      <c r="A20" s="1" t="s">
        <v>16</v>
      </c>
      <c r="B20" s="2">
        <v>26</v>
      </c>
      <c r="C20" s="2">
        <f>+'Junio 2023'!B20</f>
        <v>29</v>
      </c>
      <c r="D20" s="18">
        <f t="shared" si="3"/>
        <v>-10.344827586206897</v>
      </c>
      <c r="E20" s="2">
        <f>+B20+'Mayo 2024'!E20</f>
        <v>131</v>
      </c>
      <c r="F20" s="2">
        <f>+C20+'Mayo 2024'!F20</f>
        <v>155</v>
      </c>
      <c r="G20" s="18">
        <f t="shared" si="0"/>
        <v>-15.483870967741936</v>
      </c>
      <c r="H20" s="2">
        <f>+B20-C20+'Mayo 2024'!H20</f>
        <v>299</v>
      </c>
      <c r="I20" s="22">
        <f>+'Junio 2023'!H20</f>
        <v>351</v>
      </c>
      <c r="J20" s="18">
        <f t="shared" si="1"/>
        <v>-14.814814814814815</v>
      </c>
    </row>
    <row r="21" spans="1:10" ht="13" x14ac:dyDescent="0.15">
      <c r="A21" s="1" t="s">
        <v>17</v>
      </c>
      <c r="B21" s="2">
        <v>22</v>
      </c>
      <c r="C21" s="2">
        <f>+'Junio 2023'!B21</f>
        <v>11</v>
      </c>
      <c r="D21" s="18">
        <f t="shared" si="3"/>
        <v>100</v>
      </c>
      <c r="E21" s="2">
        <f>+B21+'Mayo 2024'!E21</f>
        <v>104</v>
      </c>
      <c r="F21" s="2">
        <f>+C21+'Mayo 2024'!F21</f>
        <v>73</v>
      </c>
      <c r="G21" s="18">
        <f t="shared" si="0"/>
        <v>42.465753424657535</v>
      </c>
      <c r="H21" s="2">
        <f>+B21-C21+'Mayo 2024'!H21</f>
        <v>229</v>
      </c>
      <c r="I21" s="22">
        <f>+'Junio 2023'!H21</f>
        <v>181</v>
      </c>
      <c r="J21" s="18">
        <f t="shared" si="1"/>
        <v>26.519337016574585</v>
      </c>
    </row>
    <row r="22" spans="1:10" ht="13" x14ac:dyDescent="0.15">
      <c r="A22" s="1" t="s">
        <v>19</v>
      </c>
      <c r="B22" s="2">
        <v>26</v>
      </c>
      <c r="C22" s="2">
        <f>+'Junio 2023'!B22</f>
        <v>24</v>
      </c>
      <c r="D22" s="18">
        <f t="shared" si="3"/>
        <v>8.3333333333333339</v>
      </c>
      <c r="E22" s="2">
        <f>+B22+'Mayo 2024'!E22</f>
        <v>154</v>
      </c>
      <c r="F22" s="2">
        <f>+C22+'Mayo 2024'!F22</f>
        <v>153</v>
      </c>
      <c r="G22" s="18">
        <f t="shared" si="0"/>
        <v>0.65359477124183007</v>
      </c>
      <c r="H22" s="2">
        <f>+B22-C22+'Mayo 2024'!H22</f>
        <v>332</v>
      </c>
      <c r="I22" s="22">
        <f>+'Junio 2023'!H22</f>
        <v>369</v>
      </c>
      <c r="J22" s="18">
        <f t="shared" si="1"/>
        <v>-10.027100271002711</v>
      </c>
    </row>
    <row r="23" spans="1:10" ht="13" x14ac:dyDescent="0.15">
      <c r="A23" s="1" t="s">
        <v>18</v>
      </c>
      <c r="B23" s="2">
        <v>7</v>
      </c>
      <c r="C23" s="2">
        <f>+'Junio 2023'!B23</f>
        <v>9</v>
      </c>
      <c r="D23" s="18">
        <f t="shared" si="3"/>
        <v>-22.222222222222221</v>
      </c>
      <c r="E23" s="2">
        <f>+B23+'Mayo 2024'!E23</f>
        <v>54</v>
      </c>
      <c r="F23" s="2">
        <f>+C23+'Mayo 2024'!F23</f>
        <v>45</v>
      </c>
      <c r="G23" s="18">
        <f t="shared" si="0"/>
        <v>20</v>
      </c>
      <c r="H23" s="2">
        <f>+B23-C23+'Mayo 2024'!H23</f>
        <v>105</v>
      </c>
      <c r="I23" s="22">
        <f>+'Junio 2023'!H23</f>
        <v>94</v>
      </c>
      <c r="J23" s="18">
        <f t="shared" si="1"/>
        <v>11.702127659574469</v>
      </c>
    </row>
    <row r="24" spans="1:10" ht="13" x14ac:dyDescent="0.15">
      <c r="A24" s="1" t="s">
        <v>20</v>
      </c>
      <c r="B24" s="2">
        <v>14</v>
      </c>
      <c r="C24" s="2">
        <f>+'Junio 2023'!B24</f>
        <v>13</v>
      </c>
      <c r="D24" s="18">
        <f t="shared" si="3"/>
        <v>7.6923076923076925</v>
      </c>
      <c r="E24" s="2">
        <f>+B24+'Mayo 2024'!E24</f>
        <v>93</v>
      </c>
      <c r="F24" s="2">
        <f>+C24+'Mayo 2024'!F24</f>
        <v>97</v>
      </c>
      <c r="G24" s="18">
        <f t="shared" si="0"/>
        <v>-4.1237113402061851</v>
      </c>
      <c r="H24" s="2">
        <f>+B24-C24+'Mayo 2024'!H24</f>
        <v>176</v>
      </c>
      <c r="I24" s="22">
        <f>+'Junio 2023'!H24</f>
        <v>240</v>
      </c>
      <c r="J24" s="18">
        <f t="shared" si="1"/>
        <v>-26.666666666666668</v>
      </c>
    </row>
    <row r="25" spans="1:10" ht="13" x14ac:dyDescent="0.15">
      <c r="A25" s="1" t="s">
        <v>22</v>
      </c>
      <c r="B25" s="2">
        <v>68</v>
      </c>
      <c r="C25" s="2">
        <f>+'Junio 2023'!B25</f>
        <v>52</v>
      </c>
      <c r="D25" s="18">
        <f t="shared" si="3"/>
        <v>30.76923076923077</v>
      </c>
      <c r="E25" s="2">
        <f>+B25+'Mayo 2024'!E25</f>
        <v>395</v>
      </c>
      <c r="F25" s="2">
        <f>+C25+'Mayo 2024'!F25</f>
        <v>340</v>
      </c>
      <c r="G25" s="18">
        <f t="shared" si="0"/>
        <v>16.176470588235293</v>
      </c>
      <c r="H25" s="2">
        <f>+B25-C25+'Mayo 2024'!H25</f>
        <v>803</v>
      </c>
      <c r="I25" s="22">
        <f>+'Junio 2023'!H25</f>
        <v>817</v>
      </c>
      <c r="J25" s="18">
        <f t="shared" si="1"/>
        <v>-1.7135862913096696</v>
      </c>
    </row>
    <row r="26" spans="1:10" ht="13" x14ac:dyDescent="0.15">
      <c r="A26" s="1" t="s">
        <v>21</v>
      </c>
      <c r="B26" s="2">
        <v>34</v>
      </c>
      <c r="C26" s="2">
        <f>+'Junio 2023'!B26</f>
        <v>34</v>
      </c>
      <c r="D26" s="18">
        <f t="shared" si="3"/>
        <v>0</v>
      </c>
      <c r="E26" s="2">
        <f>+B26+'Mayo 2024'!E26</f>
        <v>227</v>
      </c>
      <c r="F26" s="2">
        <f>+C26+'Mayo 2024'!F26</f>
        <v>174</v>
      </c>
      <c r="G26" s="18">
        <f t="shared" si="0"/>
        <v>30.459770114942529</v>
      </c>
      <c r="H26" s="2">
        <f>+B26-C26+'Mayo 2024'!H26</f>
        <v>504</v>
      </c>
      <c r="I26" s="22">
        <f>+'Junio 2023'!H26</f>
        <v>343</v>
      </c>
      <c r="J26" s="18">
        <f t="shared" si="1"/>
        <v>46.938775510204081</v>
      </c>
    </row>
    <row r="27" spans="1:10" ht="13" x14ac:dyDescent="0.15">
      <c r="A27" s="1" t="s">
        <v>28</v>
      </c>
      <c r="B27" s="2">
        <v>25</v>
      </c>
      <c r="C27" s="2">
        <f>+'Junio 2023'!B27</f>
        <v>17</v>
      </c>
      <c r="D27" s="18">
        <f t="shared" si="3"/>
        <v>47.058823529411768</v>
      </c>
      <c r="E27" s="2">
        <f>+B27+'Mayo 2024'!E27</f>
        <v>155</v>
      </c>
      <c r="F27" s="2">
        <f>+C27+'Mayo 2024'!F27</f>
        <v>72</v>
      </c>
      <c r="G27" s="18">
        <f t="shared" si="0"/>
        <v>115.27777777777777</v>
      </c>
      <c r="H27" s="2">
        <f>+B27-C27+'Mayo 2024'!H27</f>
        <v>321</v>
      </c>
      <c r="I27" s="22">
        <f>+'Junio 2023'!H27</f>
        <v>199</v>
      </c>
      <c r="J27" s="18">
        <f t="shared" si="1"/>
        <v>61.306532663316581</v>
      </c>
    </row>
    <row r="28" spans="1:10" x14ac:dyDescent="0.15">
      <c r="A28" s="8" t="s">
        <v>30</v>
      </c>
      <c r="B28" s="6">
        <f>SUM(B20:B27)</f>
        <v>222</v>
      </c>
      <c r="C28" s="6">
        <f>SUM(C20:C27)</f>
        <v>189</v>
      </c>
      <c r="D28" s="7">
        <f>+(B28-C28)*100/C28</f>
        <v>17.460317460317459</v>
      </c>
      <c r="E28" s="6">
        <f>SUM(E20:E27)</f>
        <v>1313</v>
      </c>
      <c r="F28" s="6">
        <f>SUM(F20:F27)</f>
        <v>1109</v>
      </c>
      <c r="G28" s="7">
        <f>+(E28-F28)*100/F28</f>
        <v>18.394950405770963</v>
      </c>
      <c r="H28" s="6">
        <f>SUM(H20:H27)</f>
        <v>2769</v>
      </c>
      <c r="I28" s="6">
        <f>SUM(I20:I27)</f>
        <v>2594</v>
      </c>
      <c r="J28" s="7">
        <f>+(H28-I28)*100/I28</f>
        <v>6.7463377023901314</v>
      </c>
    </row>
    <row r="29" spans="1:10" ht="14" x14ac:dyDescent="0.15">
      <c r="A29" s="16" t="s">
        <v>27</v>
      </c>
      <c r="B29" s="14">
        <f>+B7+B13+B19+B28</f>
        <v>784</v>
      </c>
      <c r="C29" s="14">
        <f>+C7+C13+C19+C28</f>
        <v>717</v>
      </c>
      <c r="D29" s="15">
        <f>+(B29-C29)*100/C29</f>
        <v>9.3444909344490927</v>
      </c>
      <c r="E29" s="14">
        <f t="shared" ref="E29:I29" si="4">+E7+E13+E19+E28</f>
        <v>3977</v>
      </c>
      <c r="F29" s="14">
        <f t="shared" si="4"/>
        <v>3627</v>
      </c>
      <c r="G29" s="15">
        <f>+(E29-F29)*100/F29</f>
        <v>9.6498483595257785</v>
      </c>
      <c r="H29" s="14">
        <f t="shared" si="4"/>
        <v>8066</v>
      </c>
      <c r="I29" s="14">
        <f t="shared" si="4"/>
        <v>8544</v>
      </c>
      <c r="J29" s="15">
        <f>+(H29-I29)*100/I29</f>
        <v>-5.5945692883895131</v>
      </c>
    </row>
    <row r="30" spans="1:10" x14ac:dyDescent="0.15">
      <c r="A30" s="13" t="s">
        <v>31</v>
      </c>
      <c r="B30" s="13">
        <f>+B29-B7</f>
        <v>654</v>
      </c>
      <c r="C30" s="13">
        <f>+C29-C7</f>
        <v>618</v>
      </c>
      <c r="D30" s="12">
        <f>+(B30-C30)*100/C30</f>
        <v>5.825242718446602</v>
      </c>
      <c r="E30" s="13">
        <f t="shared" ref="E30:I30" si="5">+E29-E7</f>
        <v>3454</v>
      </c>
      <c r="F30" s="13">
        <f t="shared" si="5"/>
        <v>3148</v>
      </c>
      <c r="G30" s="12">
        <f>+(E30-F30)*100/F30</f>
        <v>9.7204574332909779</v>
      </c>
      <c r="H30" s="13">
        <f t="shared" si="5"/>
        <v>7129</v>
      </c>
      <c r="I30" s="13">
        <f t="shared" si="5"/>
        <v>7622</v>
      </c>
      <c r="J30" s="12">
        <f>+(H30-I30)*100/I30</f>
        <v>-6.4681186040409342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+'Septiembre 2019'!B4</f>
        <v>39</v>
      </c>
      <c r="D4" s="18">
        <f>+(B4-C4)*100/C4</f>
        <v>12.820512820512821</v>
      </c>
      <c r="E4" s="2">
        <f>+B4+'Agosto 2020'!E4</f>
        <v>257</v>
      </c>
      <c r="F4" s="2">
        <f>+C4+'Agosto 2020'!F4</f>
        <v>267</v>
      </c>
      <c r="G4" s="18">
        <f t="shared" ref="G4:G27" si="0">+(E4-F4)*100/F4</f>
        <v>-3.7453183520599249</v>
      </c>
      <c r="H4" s="2">
        <f>+B4-C4+'Agosto 2020'!H4</f>
        <v>460</v>
      </c>
      <c r="I4" s="22">
        <f>+'Septiembre 2019'!H4</f>
        <v>384</v>
      </c>
      <c r="J4" s="18">
        <f t="shared" ref="J4:J27" si="1">+(H4-I4)*100/I4</f>
        <v>19.791666666666668</v>
      </c>
    </row>
    <row r="5" spans="1:10" ht="13" x14ac:dyDescent="0.15">
      <c r="A5" s="1" t="s">
        <v>5</v>
      </c>
      <c r="B5" s="2">
        <v>27</v>
      </c>
      <c r="C5" s="2">
        <f>+'Septiembre 2019'!B5</f>
        <v>18</v>
      </c>
      <c r="D5" s="18">
        <f t="shared" ref="D5:D6" si="2">+(B5-C5)*100/C5</f>
        <v>50</v>
      </c>
      <c r="E5" s="2">
        <f>+B5+'Agosto 2020'!E5</f>
        <v>203</v>
      </c>
      <c r="F5" s="2">
        <f>+C5+'Agosto 2020'!F5</f>
        <v>255</v>
      </c>
      <c r="G5" s="18">
        <f t="shared" si="0"/>
        <v>-20.392156862745097</v>
      </c>
      <c r="H5" s="2">
        <f>+B5-C5+'Agosto 2020'!H5</f>
        <v>274</v>
      </c>
      <c r="I5" s="22">
        <f>+'Septiembre 2019'!H5</f>
        <v>330</v>
      </c>
      <c r="J5" s="18">
        <f t="shared" si="1"/>
        <v>-16.969696969696969</v>
      </c>
    </row>
    <row r="6" spans="1:10" ht="13" x14ac:dyDescent="0.15">
      <c r="A6" s="1" t="s">
        <v>6</v>
      </c>
      <c r="B6" s="2">
        <v>49</v>
      </c>
      <c r="C6" s="2">
        <f>+'Septiembre 2019'!B6</f>
        <v>40</v>
      </c>
      <c r="D6" s="18">
        <f t="shared" si="2"/>
        <v>22.5</v>
      </c>
      <c r="E6" s="2">
        <f>+B6+'Agosto 2020'!E6</f>
        <v>402</v>
      </c>
      <c r="F6" s="2">
        <f>+C6+'Agosto 2020'!F6</f>
        <v>453</v>
      </c>
      <c r="G6" s="18">
        <f t="shared" si="0"/>
        <v>-11.258278145695364</v>
      </c>
      <c r="H6" s="2">
        <f>+B6-C6+'Agosto 2020'!H6</f>
        <v>560</v>
      </c>
      <c r="I6" s="22">
        <f>+'Septiembre 2019'!H6</f>
        <v>630</v>
      </c>
      <c r="J6" s="18">
        <f t="shared" si="1"/>
        <v>-11.111111111111111</v>
      </c>
    </row>
    <row r="7" spans="1:10" x14ac:dyDescent="0.15">
      <c r="A7" s="8" t="s">
        <v>1</v>
      </c>
      <c r="B7" s="6">
        <f>SUM(B4:B6)</f>
        <v>120</v>
      </c>
      <c r="C7" s="6">
        <f>SUM(C4:C6)</f>
        <v>97</v>
      </c>
      <c r="D7" s="7">
        <f>+(B7-C7)*100/C7</f>
        <v>23.711340206185568</v>
      </c>
      <c r="E7" s="6">
        <f>SUM(E4:E6)</f>
        <v>862</v>
      </c>
      <c r="F7" s="6">
        <f>SUM(F4:F6)</f>
        <v>975</v>
      </c>
      <c r="G7" s="7">
        <f t="shared" si="0"/>
        <v>-11.589743589743589</v>
      </c>
      <c r="H7" s="6">
        <f>SUM(H4:H6)</f>
        <v>1294</v>
      </c>
      <c r="I7" s="6">
        <f>SUM(I4:I6)</f>
        <v>1344</v>
      </c>
      <c r="J7" s="7">
        <f t="shared" si="1"/>
        <v>-3.7202380952380953</v>
      </c>
    </row>
    <row r="8" spans="1:10" ht="13" x14ac:dyDescent="0.15">
      <c r="A8" s="1" t="s">
        <v>7</v>
      </c>
      <c r="B8" s="2">
        <v>5</v>
      </c>
      <c r="C8" s="2">
        <f>+'Septiembre 2019'!B8</f>
        <v>1</v>
      </c>
      <c r="D8" s="18">
        <f t="shared" ref="D8:D27" si="3">+(B8-C8)*100/C8</f>
        <v>400</v>
      </c>
      <c r="E8" s="2">
        <f>+B8+'Agosto 2020'!E8</f>
        <v>17</v>
      </c>
      <c r="F8" s="2">
        <f>+C8+'Agosto 2020'!F8</f>
        <v>29</v>
      </c>
      <c r="G8" s="18">
        <f t="shared" si="0"/>
        <v>-41.379310344827587</v>
      </c>
      <c r="H8" s="2">
        <f>+B8-C8+'Agosto 2020'!H8</f>
        <v>28</v>
      </c>
      <c r="I8" s="22">
        <f>+'Septiembre 2019'!H8</f>
        <v>46</v>
      </c>
      <c r="J8" s="18">
        <f t="shared" si="1"/>
        <v>-39.130434782608695</v>
      </c>
    </row>
    <row r="9" spans="1:10" ht="13" x14ac:dyDescent="0.15">
      <c r="A9" s="1" t="s">
        <v>8</v>
      </c>
      <c r="B9" s="2">
        <v>6</v>
      </c>
      <c r="C9" s="2">
        <f>+'Septiembre 2019'!B9</f>
        <v>4</v>
      </c>
      <c r="D9" s="18">
        <f t="shared" si="3"/>
        <v>50</v>
      </c>
      <c r="E9" s="2">
        <f>+B9+'Agosto 2020'!E9</f>
        <v>51</v>
      </c>
      <c r="F9" s="2">
        <f>+C9+'Agosto 2020'!F9</f>
        <v>74</v>
      </c>
      <c r="G9" s="18">
        <f t="shared" si="0"/>
        <v>-31.081081081081081</v>
      </c>
      <c r="H9" s="2">
        <f>+B9-C9+'Agosto 2020'!H9</f>
        <v>77</v>
      </c>
      <c r="I9" s="22">
        <f>+'Septiembre 2019'!H9</f>
        <v>131</v>
      </c>
      <c r="J9" s="18">
        <f t="shared" si="1"/>
        <v>-41.221374045801525</v>
      </c>
    </row>
    <row r="10" spans="1:10" ht="13" x14ac:dyDescent="0.15">
      <c r="A10" s="1" t="s">
        <v>9</v>
      </c>
      <c r="B10" s="2">
        <v>51</v>
      </c>
      <c r="C10" s="2">
        <f>+'Septiembre 2019'!B10</f>
        <v>33</v>
      </c>
      <c r="D10" s="18">
        <f t="shared" si="3"/>
        <v>54.545454545454547</v>
      </c>
      <c r="E10" s="2">
        <f>+B10+'Agosto 2020'!E10</f>
        <v>369</v>
      </c>
      <c r="F10" s="2">
        <f>+C10+'Agosto 2020'!F10</f>
        <v>404</v>
      </c>
      <c r="G10" s="18">
        <f t="shared" si="0"/>
        <v>-8.6633663366336631</v>
      </c>
      <c r="H10" s="2">
        <f>+B10-C10+'Agosto 2020'!H10</f>
        <v>505</v>
      </c>
      <c r="I10" s="22">
        <f>+'Septiembre 2019'!H10</f>
        <v>589</v>
      </c>
      <c r="J10" s="18">
        <f t="shared" si="1"/>
        <v>-14.261460101867572</v>
      </c>
    </row>
    <row r="11" spans="1:10" ht="13" x14ac:dyDescent="0.15">
      <c r="A11" s="1" t="s">
        <v>10</v>
      </c>
      <c r="B11" s="2">
        <v>44</v>
      </c>
      <c r="C11" s="2">
        <f>+'Septiembre 2019'!B11</f>
        <v>55</v>
      </c>
      <c r="D11" s="18">
        <f t="shared" si="3"/>
        <v>-20</v>
      </c>
      <c r="E11" s="2">
        <f>+B11+'Agosto 2020'!E11</f>
        <v>399</v>
      </c>
      <c r="F11" s="2">
        <f>+C11+'Agosto 2020'!F11</f>
        <v>499</v>
      </c>
      <c r="G11" s="18">
        <f t="shared" si="0"/>
        <v>-20.040080160320642</v>
      </c>
      <c r="H11" s="2">
        <f>+B11-C11+'Agosto 2020'!H11</f>
        <v>581</v>
      </c>
      <c r="I11" s="22">
        <f>+'Septiembre 2019'!H11</f>
        <v>721</v>
      </c>
      <c r="J11" s="18">
        <f t="shared" si="1"/>
        <v>-19.417475728155338</v>
      </c>
    </row>
    <row r="12" spans="1:10" ht="13" x14ac:dyDescent="0.15">
      <c r="A12" s="1" t="s">
        <v>11</v>
      </c>
      <c r="B12" s="2">
        <v>174</v>
      </c>
      <c r="C12" s="2">
        <f>+'Septiembre 2019'!B12</f>
        <v>156</v>
      </c>
      <c r="D12" s="18">
        <f t="shared" si="3"/>
        <v>11.538461538461538</v>
      </c>
      <c r="E12" s="2">
        <f>+B12+'Agosto 2020'!E12</f>
        <v>1267</v>
      </c>
      <c r="F12" s="2">
        <f>+C12+'Agosto 2020'!F12</f>
        <v>1538</v>
      </c>
      <c r="G12" s="18">
        <f t="shared" si="0"/>
        <v>-17.620286085825747</v>
      </c>
      <c r="H12" s="2">
        <f>+B12-C12+'Agosto 2020'!H12</f>
        <v>1796</v>
      </c>
      <c r="I12" s="22">
        <f>+'Septiembre 2019'!H12</f>
        <v>2231</v>
      </c>
      <c r="J12" s="18">
        <f t="shared" si="1"/>
        <v>-19.497982967279246</v>
      </c>
    </row>
    <row r="13" spans="1:10" x14ac:dyDescent="0.15">
      <c r="A13" s="8" t="s">
        <v>2</v>
      </c>
      <c r="B13" s="6">
        <f>SUM(B8:B12)</f>
        <v>280</v>
      </c>
      <c r="C13" s="6">
        <f>SUM(C8:C12)</f>
        <v>249</v>
      </c>
      <c r="D13" s="7">
        <f t="shared" si="3"/>
        <v>12.449799196787149</v>
      </c>
      <c r="E13" s="6">
        <f>SUM(E8:E12)</f>
        <v>2103</v>
      </c>
      <c r="F13" s="6">
        <f>SUM(F8:F12)</f>
        <v>2544</v>
      </c>
      <c r="G13" s="7">
        <f t="shared" si="0"/>
        <v>-17.334905660377359</v>
      </c>
      <c r="H13" s="6">
        <f>SUM(H8:H12)</f>
        <v>2987</v>
      </c>
      <c r="I13" s="6">
        <f>SUM(I8:I12)</f>
        <v>3718</v>
      </c>
      <c r="J13" s="7">
        <f t="shared" si="1"/>
        <v>-19.661108122646585</v>
      </c>
    </row>
    <row r="14" spans="1:10" ht="13" x14ac:dyDescent="0.15">
      <c r="A14" s="1" t="s">
        <v>12</v>
      </c>
      <c r="B14" s="2">
        <v>89</v>
      </c>
      <c r="C14" s="2">
        <f>+'Septiembre 2019'!B14</f>
        <v>94</v>
      </c>
      <c r="D14" s="18">
        <f t="shared" si="3"/>
        <v>-5.3191489361702127</v>
      </c>
      <c r="E14" s="2">
        <f>+B14+'Agosto 2020'!E14</f>
        <v>717</v>
      </c>
      <c r="F14" s="2">
        <f>+C14+'Agosto 2020'!F14</f>
        <v>887</v>
      </c>
      <c r="G14" s="18">
        <f t="shared" si="0"/>
        <v>-19.165727170236753</v>
      </c>
      <c r="H14" s="2">
        <f>+B14-C14+'Agosto 2020'!H14</f>
        <v>1082</v>
      </c>
      <c r="I14" s="22">
        <f>+'Septiembre 2019'!H14</f>
        <v>1226</v>
      </c>
      <c r="J14" s="18">
        <f t="shared" si="1"/>
        <v>-11.745513866231647</v>
      </c>
    </row>
    <row r="15" spans="1:10" ht="13" x14ac:dyDescent="0.15">
      <c r="A15" s="1" t="s">
        <v>13</v>
      </c>
      <c r="B15" s="2">
        <v>102</v>
      </c>
      <c r="C15" s="2">
        <f>+'Septiembre 2019'!B15</f>
        <v>126</v>
      </c>
      <c r="D15" s="18">
        <f t="shared" si="3"/>
        <v>-19.047619047619047</v>
      </c>
      <c r="E15" s="2">
        <f>+B15+'Agosto 2020'!E15</f>
        <v>729</v>
      </c>
      <c r="F15" s="2">
        <f>+C15+'Agosto 2020'!F15</f>
        <v>1038</v>
      </c>
      <c r="G15" s="18">
        <f t="shared" si="0"/>
        <v>-29.76878612716763</v>
      </c>
      <c r="H15" s="2">
        <f>+B15-C15+'Agosto 2020'!H15</f>
        <v>1219</v>
      </c>
      <c r="I15" s="22">
        <f>+'Septiembre 2019'!H15</f>
        <v>1632</v>
      </c>
      <c r="J15" s="18">
        <f t="shared" si="1"/>
        <v>-25.306372549019606</v>
      </c>
    </row>
    <row r="16" spans="1:10" ht="13" x14ac:dyDescent="0.15">
      <c r="A16" s="1" t="s">
        <v>14</v>
      </c>
      <c r="B16" s="2">
        <v>50</v>
      </c>
      <c r="C16" s="2">
        <f>+'Septiembre 2019'!B16</f>
        <v>41</v>
      </c>
      <c r="D16" s="18">
        <f t="shared" si="3"/>
        <v>21.951219512195124</v>
      </c>
      <c r="E16" s="2">
        <f>+B16+'Agosto 2020'!E16</f>
        <v>351</v>
      </c>
      <c r="F16" s="2">
        <f>+C16+'Agosto 2020'!F16</f>
        <v>462</v>
      </c>
      <c r="G16" s="18">
        <f t="shared" si="0"/>
        <v>-24.025974025974026</v>
      </c>
      <c r="H16" s="2">
        <f>+B16-C16+'Agosto 2020'!H16</f>
        <v>506</v>
      </c>
      <c r="I16" s="22">
        <f>+'Septiembre 2019'!H16</f>
        <v>726</v>
      </c>
      <c r="J16" s="18">
        <f t="shared" si="1"/>
        <v>-30.303030303030305</v>
      </c>
    </row>
    <row r="17" spans="1:10" ht="13" x14ac:dyDescent="0.15">
      <c r="A17" s="1" t="s">
        <v>15</v>
      </c>
      <c r="B17" s="2">
        <v>38</v>
      </c>
      <c r="C17" s="2">
        <f>+'Septiembre 2019'!B17</f>
        <v>27</v>
      </c>
      <c r="D17" s="18">
        <f t="shared" si="3"/>
        <v>40.74074074074074</v>
      </c>
      <c r="E17" s="2">
        <f>+B17+'Agosto 2020'!E17</f>
        <v>207</v>
      </c>
      <c r="F17" s="2">
        <f>+C17+'Agosto 2020'!F17</f>
        <v>230</v>
      </c>
      <c r="G17" s="18">
        <f t="shared" si="0"/>
        <v>-10</v>
      </c>
      <c r="H17" s="2">
        <f>+B17-C17+'Agosto 2020'!H17</f>
        <v>328</v>
      </c>
      <c r="I17" s="22">
        <f>+'Septiembre 2019'!H17</f>
        <v>324</v>
      </c>
      <c r="J17" s="18">
        <f t="shared" si="1"/>
        <v>1.2345679012345678</v>
      </c>
    </row>
    <row r="18" spans="1:10" ht="13" x14ac:dyDescent="0.15">
      <c r="A18" s="1" t="s">
        <v>29</v>
      </c>
      <c r="B18" s="2">
        <v>40</v>
      </c>
      <c r="C18" s="2">
        <f>+'Septiembre 2019'!B18</f>
        <v>26</v>
      </c>
      <c r="D18" s="18">
        <f t="shared" si="3"/>
        <v>53.846153846153847</v>
      </c>
      <c r="E18" s="2">
        <f>+B18+'Agosto 2020'!E18</f>
        <v>243</v>
      </c>
      <c r="F18" s="2">
        <f>+C18+'Agosto 2020'!F18</f>
        <v>302</v>
      </c>
      <c r="G18" s="18">
        <f t="shared" si="0"/>
        <v>-19.536423841059602</v>
      </c>
      <c r="H18" s="2">
        <f>+B18-C18+'Agosto 2020'!H18</f>
        <v>385</v>
      </c>
      <c r="I18" s="22">
        <f>+'Septiembre 2019'!H18</f>
        <v>430</v>
      </c>
      <c r="J18" s="18">
        <f t="shared" si="1"/>
        <v>-10.465116279069768</v>
      </c>
    </row>
    <row r="19" spans="1:10" x14ac:dyDescent="0.15">
      <c r="A19" s="8" t="s">
        <v>3</v>
      </c>
      <c r="B19" s="6">
        <f>SUM(B14:B18)</f>
        <v>319</v>
      </c>
      <c r="C19" s="6">
        <f>SUM(C14:C18)</f>
        <v>314</v>
      </c>
      <c r="D19" s="7">
        <f t="shared" si="3"/>
        <v>1.5923566878980893</v>
      </c>
      <c r="E19" s="6">
        <f>SUM(E14:E18)</f>
        <v>2247</v>
      </c>
      <c r="F19" s="6">
        <f>SUM(F14:F18)</f>
        <v>2919</v>
      </c>
      <c r="G19" s="7">
        <f t="shared" si="0"/>
        <v>-23.021582733812949</v>
      </c>
      <c r="H19" s="6">
        <f>SUM(H14:H18)</f>
        <v>3520</v>
      </c>
      <c r="I19" s="6">
        <f>SUM(I14:I18)</f>
        <v>4338</v>
      </c>
      <c r="J19" s="7">
        <f t="shared" si="1"/>
        <v>-18.856615952051637</v>
      </c>
    </row>
    <row r="20" spans="1:10" ht="13" x14ac:dyDescent="0.15">
      <c r="A20" s="1" t="s">
        <v>16</v>
      </c>
      <c r="B20" s="2">
        <v>36</v>
      </c>
      <c r="C20" s="2">
        <f>+'Septiembre 2019'!B20</f>
        <v>40</v>
      </c>
      <c r="D20" s="18">
        <f t="shared" si="3"/>
        <v>-10</v>
      </c>
      <c r="E20" s="2">
        <f>+B20+'Agosto 2020'!E20</f>
        <v>263</v>
      </c>
      <c r="F20" s="2">
        <f>+C20+'Agosto 2020'!F20</f>
        <v>331</v>
      </c>
      <c r="G20" s="18">
        <f t="shared" si="0"/>
        <v>-20.543806646525681</v>
      </c>
      <c r="H20" s="2">
        <f>+B20-C20+'Agosto 2020'!H20</f>
        <v>405</v>
      </c>
      <c r="I20" s="22">
        <f>+'Septiembre 2019'!H20</f>
        <v>457</v>
      </c>
      <c r="J20" s="18">
        <f t="shared" si="1"/>
        <v>-11.37855579868709</v>
      </c>
    </row>
    <row r="21" spans="1:10" ht="13" x14ac:dyDescent="0.15">
      <c r="A21" s="1" t="s">
        <v>17</v>
      </c>
      <c r="B21" s="2">
        <v>27</v>
      </c>
      <c r="C21" s="2">
        <f>+'Septiembre 2019'!B21</f>
        <v>21</v>
      </c>
      <c r="D21" s="18">
        <f t="shared" si="3"/>
        <v>28.571428571428573</v>
      </c>
      <c r="E21" s="2">
        <f>+B21+'Agosto 2020'!E21</f>
        <v>173</v>
      </c>
      <c r="F21" s="2">
        <f>+C21+'Agosto 2020'!F21</f>
        <v>167</v>
      </c>
      <c r="G21" s="18">
        <f t="shared" si="0"/>
        <v>3.5928143712574849</v>
      </c>
      <c r="H21" s="2">
        <f>+B21-C21+'Agosto 2020'!H21</f>
        <v>235</v>
      </c>
      <c r="I21" s="22">
        <f>+'Septiembre 2019'!H21</f>
        <v>263</v>
      </c>
      <c r="J21" s="18">
        <f t="shared" si="1"/>
        <v>-10.64638783269962</v>
      </c>
    </row>
    <row r="22" spans="1:10" ht="13" x14ac:dyDescent="0.15">
      <c r="A22" s="1" t="s">
        <v>19</v>
      </c>
      <c r="B22" s="2">
        <v>19</v>
      </c>
      <c r="C22" s="2">
        <f>+'Septiembre 2019'!B22</f>
        <v>11</v>
      </c>
      <c r="D22" s="18">
        <f t="shared" si="3"/>
        <v>72.727272727272734</v>
      </c>
      <c r="E22" s="2">
        <f>+B22+'Agosto 2020'!E22</f>
        <v>102</v>
      </c>
      <c r="F22" s="2">
        <f>+C22+'Agosto 2020'!F22</f>
        <v>133</v>
      </c>
      <c r="G22" s="18">
        <f t="shared" si="0"/>
        <v>-23.30827067669173</v>
      </c>
      <c r="H22" s="2">
        <f>+B22-C22+'Agosto 2020'!H22</f>
        <v>174</v>
      </c>
      <c r="I22" s="22">
        <f>+'Septiembre 2019'!H22</f>
        <v>213</v>
      </c>
      <c r="J22" s="18">
        <f t="shared" si="1"/>
        <v>-18.309859154929576</v>
      </c>
    </row>
    <row r="23" spans="1:10" ht="13" x14ac:dyDescent="0.15">
      <c r="A23" s="1" t="s">
        <v>18</v>
      </c>
      <c r="B23" s="2">
        <v>16</v>
      </c>
      <c r="C23" s="2">
        <f>+'Septiembre 2019'!B23</f>
        <v>12</v>
      </c>
      <c r="D23" s="18">
        <f t="shared" si="3"/>
        <v>33.333333333333336</v>
      </c>
      <c r="E23" s="2">
        <f>+B23+'Agosto 2020'!E23</f>
        <v>108</v>
      </c>
      <c r="F23" s="2">
        <f>+C23+'Agosto 2020'!F23</f>
        <v>132</v>
      </c>
      <c r="G23" s="18">
        <f t="shared" si="0"/>
        <v>-18.181818181818183</v>
      </c>
      <c r="H23" s="2">
        <f>+B23-C23+'Agosto 2020'!H23</f>
        <v>152</v>
      </c>
      <c r="I23" s="22">
        <f>+'Septiembre 2019'!H23</f>
        <v>201</v>
      </c>
      <c r="J23" s="18">
        <f t="shared" si="1"/>
        <v>-24.378109452736318</v>
      </c>
    </row>
    <row r="24" spans="1:10" ht="13" x14ac:dyDescent="0.15">
      <c r="A24" s="1" t="s">
        <v>20</v>
      </c>
      <c r="B24" s="2">
        <v>31</v>
      </c>
      <c r="C24" s="2">
        <f>+'Septiembre 2019'!B24</f>
        <v>27</v>
      </c>
      <c r="D24" s="18">
        <f t="shared" si="3"/>
        <v>14.814814814814815</v>
      </c>
      <c r="E24" s="2">
        <f>+B24+'Agosto 2020'!E24</f>
        <v>236</v>
      </c>
      <c r="F24" s="2">
        <f>+C24+'Agosto 2020'!F24</f>
        <v>182</v>
      </c>
      <c r="G24" s="18">
        <f t="shared" si="0"/>
        <v>29.670329670329672</v>
      </c>
      <c r="H24" s="2">
        <f>+B24-C24+'Agosto 2020'!H24</f>
        <v>349</v>
      </c>
      <c r="I24" s="22">
        <f>+'Septiembre 2019'!H24</f>
        <v>265</v>
      </c>
      <c r="J24" s="18">
        <f t="shared" si="1"/>
        <v>31.69811320754717</v>
      </c>
    </row>
    <row r="25" spans="1:10" ht="13" x14ac:dyDescent="0.15">
      <c r="A25" s="1" t="s">
        <v>22</v>
      </c>
      <c r="B25" s="2">
        <v>51</v>
      </c>
      <c r="C25" s="2">
        <f>+'Septiembre 2019'!B25</f>
        <v>57</v>
      </c>
      <c r="D25" s="18">
        <f t="shared" si="3"/>
        <v>-10.526315789473685</v>
      </c>
      <c r="E25" s="2">
        <f>+B25+'Agosto 2020'!E25</f>
        <v>421</v>
      </c>
      <c r="F25" s="2">
        <f>+C25+'Agosto 2020'!F25</f>
        <v>438</v>
      </c>
      <c r="G25" s="18">
        <f t="shared" si="0"/>
        <v>-3.8812785388127855</v>
      </c>
      <c r="H25" s="2">
        <f>+B25-C25+'Agosto 2020'!H25</f>
        <v>621</v>
      </c>
      <c r="I25" s="22">
        <f>+'Septiembre 2019'!H25</f>
        <v>624</v>
      </c>
      <c r="J25" s="18">
        <f t="shared" si="1"/>
        <v>-0.48076923076923078</v>
      </c>
    </row>
    <row r="26" spans="1:10" ht="13" x14ac:dyDescent="0.15">
      <c r="A26" s="1" t="s">
        <v>21</v>
      </c>
      <c r="B26" s="2">
        <v>24</v>
      </c>
      <c r="C26" s="2">
        <f>+'Septiembre 2019'!B26</f>
        <v>17</v>
      </c>
      <c r="D26" s="18">
        <f t="shared" si="3"/>
        <v>41.176470588235297</v>
      </c>
      <c r="E26" s="2">
        <f>+B26+'Agosto 2020'!E26</f>
        <v>143</v>
      </c>
      <c r="F26" s="2">
        <f>+C26+'Agosto 2020'!F26</f>
        <v>102</v>
      </c>
      <c r="G26" s="18">
        <f t="shared" si="0"/>
        <v>40.196078431372548</v>
      </c>
      <c r="H26" s="2">
        <f>+B26-C26+'Agosto 2020'!H26</f>
        <v>191</v>
      </c>
      <c r="I26" s="22">
        <f>+'Septiembre 2019'!H26</f>
        <v>137</v>
      </c>
      <c r="J26" s="18">
        <f t="shared" si="1"/>
        <v>39.416058394160586</v>
      </c>
    </row>
    <row r="27" spans="1:10" ht="13" x14ac:dyDescent="0.15">
      <c r="A27" s="1" t="s">
        <v>28</v>
      </c>
      <c r="B27" s="2">
        <v>28</v>
      </c>
      <c r="C27" s="2">
        <f>+'Septiembre 2019'!B27</f>
        <v>14</v>
      </c>
      <c r="D27" s="18">
        <f t="shared" si="3"/>
        <v>100</v>
      </c>
      <c r="E27" s="2">
        <f>+B27+'Agosto 2020'!E27</f>
        <v>109</v>
      </c>
      <c r="F27" s="2">
        <f>+C27+'Agosto 2020'!F27</f>
        <v>102</v>
      </c>
      <c r="G27" s="18">
        <f t="shared" si="0"/>
        <v>6.8627450980392153</v>
      </c>
      <c r="H27" s="2">
        <f>+B27-C27+'Agosto 2020'!H27</f>
        <v>154</v>
      </c>
      <c r="I27" s="22">
        <f>+'Septiembre 2019'!H27</f>
        <v>154</v>
      </c>
      <c r="J27" s="18">
        <f t="shared" si="1"/>
        <v>0</v>
      </c>
    </row>
    <row r="28" spans="1:10" x14ac:dyDescent="0.15">
      <c r="A28" s="8" t="s">
        <v>30</v>
      </c>
      <c r="B28" s="6">
        <f>SUM(B20:B27)</f>
        <v>232</v>
      </c>
      <c r="C28" s="6">
        <f>SUM(C20:C27)</f>
        <v>199</v>
      </c>
      <c r="D28" s="7">
        <f>+(B28-C28)*100/C28</f>
        <v>16.582914572864322</v>
      </c>
      <c r="E28" s="6">
        <f>SUM(E20:E27)</f>
        <v>1555</v>
      </c>
      <c r="F28" s="6">
        <f>SUM(F20:F27)</f>
        <v>1587</v>
      </c>
      <c r="G28" s="7">
        <f>+(E28-F28)*100/F28</f>
        <v>-2.0163831127914302</v>
      </c>
      <c r="H28" s="6">
        <f>SUM(H20:H27)</f>
        <v>2281</v>
      </c>
      <c r="I28" s="6">
        <f>SUM(I20:I27)</f>
        <v>2314</v>
      </c>
      <c r="J28" s="7">
        <f>+(H28-I28)*100/I28</f>
        <v>-1.4261019878997407</v>
      </c>
    </row>
    <row r="29" spans="1:10" ht="14" x14ac:dyDescent="0.15">
      <c r="A29" s="16" t="s">
        <v>27</v>
      </c>
      <c r="B29" s="14">
        <f>+B7+B13+B19+B28</f>
        <v>951</v>
      </c>
      <c r="C29" s="14">
        <f>+C7+C13+C19+C28</f>
        <v>859</v>
      </c>
      <c r="D29" s="15">
        <f>+(B29-C29)*100/C29</f>
        <v>10.710128055878929</v>
      </c>
      <c r="E29" s="14">
        <f t="shared" ref="E29:I29" si="4">+E7+E13+E19+E28</f>
        <v>6767</v>
      </c>
      <c r="F29" s="14">
        <f t="shared" si="4"/>
        <v>8025</v>
      </c>
      <c r="G29" s="15">
        <f>+(E29-F29)*100/F29</f>
        <v>-15.676012461059191</v>
      </c>
      <c r="H29" s="14">
        <f t="shared" si="4"/>
        <v>10082</v>
      </c>
      <c r="I29" s="14">
        <f t="shared" si="4"/>
        <v>11714</v>
      </c>
      <c r="J29" s="15">
        <f>+(H29-I29)*100/I29</f>
        <v>-13.932047123100563</v>
      </c>
    </row>
    <row r="30" spans="1:10" x14ac:dyDescent="0.15">
      <c r="A30" s="13" t="s">
        <v>31</v>
      </c>
      <c r="B30" s="13">
        <f>+B29-B7</f>
        <v>831</v>
      </c>
      <c r="C30" s="13">
        <f>+C29-C7</f>
        <v>762</v>
      </c>
      <c r="D30" s="12">
        <f>+(B30-C30)*100/C30</f>
        <v>9.0551181102362204</v>
      </c>
      <c r="E30" s="13">
        <f t="shared" ref="E30:I30" si="5">+E29-E7</f>
        <v>5905</v>
      </c>
      <c r="F30" s="13">
        <f t="shared" si="5"/>
        <v>7050</v>
      </c>
      <c r="G30" s="12">
        <f>+(E30-F30)*100/F30</f>
        <v>-16.24113475177305</v>
      </c>
      <c r="H30" s="13">
        <f t="shared" si="5"/>
        <v>8788</v>
      </c>
      <c r="I30" s="13">
        <f t="shared" si="5"/>
        <v>10370</v>
      </c>
      <c r="J30" s="12">
        <f>+(H30-I30)*100/I30</f>
        <v>-15.255544840887174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16</v>
      </c>
      <c r="C4" s="2">
        <f>+'Agosto 2019'!B4</f>
        <v>33</v>
      </c>
      <c r="D4" s="18">
        <f>+(B4-C4)*100/C4</f>
        <v>-51.515151515151516</v>
      </c>
      <c r="E4" s="2">
        <f>+B4+'Julio 2020'!E4</f>
        <v>213</v>
      </c>
      <c r="F4" s="2">
        <f>+C4+'Julio 2020'!F4</f>
        <v>228</v>
      </c>
      <c r="G4" s="18">
        <f t="shared" ref="G4:G27" si="0">+(E4-F4)*100/F4</f>
        <v>-6.5789473684210522</v>
      </c>
      <c r="H4" s="2">
        <f>+B4-C4+'Julio 2020'!H4</f>
        <v>455</v>
      </c>
      <c r="I4" s="22">
        <f>+'Agosto 2019'!H4</f>
        <v>358</v>
      </c>
      <c r="J4" s="18">
        <f t="shared" ref="J4:J27" si="1">+(H4-I4)*100/I4</f>
        <v>27.094972067039105</v>
      </c>
    </row>
    <row r="5" spans="1:10" ht="13" x14ac:dyDescent="0.15">
      <c r="A5" s="1" t="s">
        <v>5</v>
      </c>
      <c r="B5" s="2">
        <v>18</v>
      </c>
      <c r="C5" s="2">
        <f>+'Agosto 2019'!B5</f>
        <v>10</v>
      </c>
      <c r="D5" s="18">
        <f t="shared" ref="D5:D6" si="2">+(B5-C5)*100/C5</f>
        <v>80</v>
      </c>
      <c r="E5" s="2">
        <f>+B5+'Julio 2020'!E5</f>
        <v>176</v>
      </c>
      <c r="F5" s="2">
        <f>+C5+'Julio 2020'!F5</f>
        <v>237</v>
      </c>
      <c r="G5" s="18">
        <f t="shared" si="0"/>
        <v>-25.738396624472575</v>
      </c>
      <c r="H5" s="2">
        <f>+B5-C5+'Julio 2020'!H5</f>
        <v>265</v>
      </c>
      <c r="I5" s="22">
        <f>+'Agosto 2019'!H5</f>
        <v>330</v>
      </c>
      <c r="J5" s="18">
        <f t="shared" si="1"/>
        <v>-19.696969696969695</v>
      </c>
    </row>
    <row r="6" spans="1:10" ht="13" x14ac:dyDescent="0.15">
      <c r="A6" s="1" t="s">
        <v>6</v>
      </c>
      <c r="B6" s="2">
        <v>47</v>
      </c>
      <c r="C6" s="2">
        <f>+'Agosto 2019'!B6</f>
        <v>34</v>
      </c>
      <c r="D6" s="18">
        <f t="shared" si="2"/>
        <v>38.235294117647058</v>
      </c>
      <c r="E6" s="2">
        <f>+B6+'Julio 2020'!E6</f>
        <v>353</v>
      </c>
      <c r="F6" s="2">
        <f>+C6+'Julio 2020'!F6</f>
        <v>413</v>
      </c>
      <c r="G6" s="18">
        <f t="shared" si="0"/>
        <v>-14.527845036319613</v>
      </c>
      <c r="H6" s="2">
        <f>+B6-C6+'Julio 2020'!H6</f>
        <v>551</v>
      </c>
      <c r="I6" s="22">
        <f>+'Agosto 2019'!H6</f>
        <v>632</v>
      </c>
      <c r="J6" s="18">
        <f t="shared" si="1"/>
        <v>-12.816455696202532</v>
      </c>
    </row>
    <row r="7" spans="1:10" x14ac:dyDescent="0.15">
      <c r="A7" s="8" t="s">
        <v>1</v>
      </c>
      <c r="B7" s="6">
        <f>SUM(B4:B6)</f>
        <v>81</v>
      </c>
      <c r="C7" s="6">
        <f>SUM(C4:C6)</f>
        <v>77</v>
      </c>
      <c r="D7" s="7">
        <f>+(B7-C7)*100/C7</f>
        <v>5.1948051948051948</v>
      </c>
      <c r="E7" s="6">
        <f>SUM(E4:E6)</f>
        <v>742</v>
      </c>
      <c r="F7" s="6">
        <f>SUM(F4:F6)</f>
        <v>878</v>
      </c>
      <c r="G7" s="7">
        <f t="shared" si="0"/>
        <v>-15.489749430523919</v>
      </c>
      <c r="H7" s="6">
        <f>SUM(H4:H6)</f>
        <v>1271</v>
      </c>
      <c r="I7" s="6">
        <f>SUM(I4:I6)</f>
        <v>1320</v>
      </c>
      <c r="J7" s="7">
        <f t="shared" si="1"/>
        <v>-3.7121212121212119</v>
      </c>
    </row>
    <row r="8" spans="1:10" ht="13" x14ac:dyDescent="0.15">
      <c r="A8" s="1" t="s">
        <v>7</v>
      </c>
      <c r="B8" s="2">
        <v>2</v>
      </c>
      <c r="C8" s="2">
        <f>+'Agosto 2019'!B8</f>
        <v>4</v>
      </c>
      <c r="D8" s="18">
        <f t="shared" ref="D8:D27" si="3">+(B8-C8)*100/C8</f>
        <v>-50</v>
      </c>
      <c r="E8" s="2">
        <f>+B8+'Julio 2020'!E8</f>
        <v>12</v>
      </c>
      <c r="F8" s="2">
        <f>+C8+'Julio 2020'!F8</f>
        <v>28</v>
      </c>
      <c r="G8" s="18">
        <f t="shared" si="0"/>
        <v>-57.142857142857146</v>
      </c>
      <c r="H8" s="2">
        <f>+B8-C8+'Julio 2020'!H8</f>
        <v>24</v>
      </c>
      <c r="I8" s="22">
        <f>+'Agosto 2019'!H8</f>
        <v>49</v>
      </c>
      <c r="J8" s="18">
        <f t="shared" si="1"/>
        <v>-51.020408163265309</v>
      </c>
    </row>
    <row r="9" spans="1:10" ht="13" x14ac:dyDescent="0.15">
      <c r="A9" s="1" t="s">
        <v>8</v>
      </c>
      <c r="B9" s="2">
        <v>2</v>
      </c>
      <c r="C9" s="2">
        <f>+'Agosto 2019'!B9</f>
        <v>9</v>
      </c>
      <c r="D9" s="18">
        <f t="shared" si="3"/>
        <v>-77.777777777777771</v>
      </c>
      <c r="E9" s="2">
        <f>+B9+'Julio 2020'!E9</f>
        <v>45</v>
      </c>
      <c r="F9" s="2">
        <f>+C9+'Julio 2020'!F9</f>
        <v>70</v>
      </c>
      <c r="G9" s="18">
        <f t="shared" si="0"/>
        <v>-35.714285714285715</v>
      </c>
      <c r="H9" s="2">
        <f>+B9-C9+'Julio 2020'!H9</f>
        <v>75</v>
      </c>
      <c r="I9" s="22">
        <f>+'Agosto 2019'!H9</f>
        <v>144</v>
      </c>
      <c r="J9" s="18">
        <f t="shared" si="1"/>
        <v>-47.916666666666664</v>
      </c>
    </row>
    <row r="10" spans="1:10" ht="13" x14ac:dyDescent="0.15">
      <c r="A10" s="1" t="s">
        <v>9</v>
      </c>
      <c r="B10" s="2">
        <v>40</v>
      </c>
      <c r="C10" s="2">
        <f>+'Agosto 2019'!B10</f>
        <v>36</v>
      </c>
      <c r="D10" s="18">
        <f t="shared" si="3"/>
        <v>11.111111111111111</v>
      </c>
      <c r="E10" s="2">
        <f>+B10+'Julio 2020'!E10</f>
        <v>318</v>
      </c>
      <c r="F10" s="2">
        <f>+C10+'Julio 2020'!F10</f>
        <v>371</v>
      </c>
      <c r="G10" s="18">
        <f t="shared" si="0"/>
        <v>-14.285714285714286</v>
      </c>
      <c r="H10" s="2">
        <f>+B10-C10+'Julio 2020'!H10</f>
        <v>487</v>
      </c>
      <c r="I10" s="22">
        <f>+'Agosto 2019'!H10</f>
        <v>596</v>
      </c>
      <c r="J10" s="18">
        <f t="shared" si="1"/>
        <v>-18.288590604026847</v>
      </c>
    </row>
    <row r="11" spans="1:10" ht="13" x14ac:dyDescent="0.15">
      <c r="A11" s="1" t="s">
        <v>10</v>
      </c>
      <c r="B11" s="2">
        <v>47</v>
      </c>
      <c r="C11" s="2">
        <f>+'Agosto 2019'!B11</f>
        <v>45</v>
      </c>
      <c r="D11" s="18">
        <f t="shared" si="3"/>
        <v>4.4444444444444446</v>
      </c>
      <c r="E11" s="2">
        <f>+B11+'Julio 2020'!E11</f>
        <v>355</v>
      </c>
      <c r="F11" s="2">
        <f>+C11+'Julio 2020'!F11</f>
        <v>444</v>
      </c>
      <c r="G11" s="18">
        <f t="shared" si="0"/>
        <v>-20.045045045045047</v>
      </c>
      <c r="H11" s="2">
        <f>+B11-C11+'Julio 2020'!H11</f>
        <v>592</v>
      </c>
      <c r="I11" s="22">
        <f>+'Agosto 2019'!H11</f>
        <v>703</v>
      </c>
      <c r="J11" s="18">
        <f t="shared" si="1"/>
        <v>-15.789473684210526</v>
      </c>
    </row>
    <row r="12" spans="1:10" ht="13" x14ac:dyDescent="0.15">
      <c r="A12" s="1" t="s">
        <v>11</v>
      </c>
      <c r="B12" s="2">
        <v>122</v>
      </c>
      <c r="C12" s="2">
        <f>+'Agosto 2019'!B12</f>
        <v>123</v>
      </c>
      <c r="D12" s="18">
        <f t="shared" si="3"/>
        <v>-0.81300813008130079</v>
      </c>
      <c r="E12" s="2">
        <f>+B12+'Julio 2020'!E12</f>
        <v>1093</v>
      </c>
      <c r="F12" s="2">
        <f>+C12+'Julio 2020'!F12</f>
        <v>1382</v>
      </c>
      <c r="G12" s="18">
        <f t="shared" si="0"/>
        <v>-20.911722141823443</v>
      </c>
      <c r="H12" s="2">
        <f>+B12-C12+'Julio 2020'!H12</f>
        <v>1778</v>
      </c>
      <c r="I12" s="22">
        <f>+'Agosto 2019'!H12</f>
        <v>2209</v>
      </c>
      <c r="J12" s="18">
        <f t="shared" si="1"/>
        <v>-19.511090991398824</v>
      </c>
    </row>
    <row r="13" spans="1:10" x14ac:dyDescent="0.15">
      <c r="A13" s="8" t="s">
        <v>2</v>
      </c>
      <c r="B13" s="6">
        <f>SUM(B8:B12)</f>
        <v>213</v>
      </c>
      <c r="C13" s="6">
        <f>SUM(C8:C12)</f>
        <v>217</v>
      </c>
      <c r="D13" s="7">
        <f t="shared" si="3"/>
        <v>-1.8433179723502304</v>
      </c>
      <c r="E13" s="6">
        <f>SUM(E8:E12)</f>
        <v>1823</v>
      </c>
      <c r="F13" s="6">
        <f>SUM(F8:F12)</f>
        <v>2295</v>
      </c>
      <c r="G13" s="7">
        <f t="shared" si="0"/>
        <v>-20.566448801742919</v>
      </c>
      <c r="H13" s="6">
        <f>SUM(H8:H12)</f>
        <v>2956</v>
      </c>
      <c r="I13" s="6">
        <f>SUM(I8:I12)</f>
        <v>3701</v>
      </c>
      <c r="J13" s="7">
        <f t="shared" si="1"/>
        <v>-20.129694677114294</v>
      </c>
    </row>
    <row r="14" spans="1:10" ht="13" x14ac:dyDescent="0.15">
      <c r="A14" s="1" t="s">
        <v>12</v>
      </c>
      <c r="B14" s="2">
        <v>92</v>
      </c>
      <c r="C14" s="2">
        <f>+'Agosto 2019'!B14</f>
        <v>74</v>
      </c>
      <c r="D14" s="18">
        <f t="shared" si="3"/>
        <v>24.324324324324323</v>
      </c>
      <c r="E14" s="2">
        <f>+B14+'Julio 2020'!E14</f>
        <v>628</v>
      </c>
      <c r="F14" s="2">
        <f>+C14+'Julio 2020'!F14</f>
        <v>793</v>
      </c>
      <c r="G14" s="18">
        <f t="shared" si="0"/>
        <v>-20.807061790668349</v>
      </c>
      <c r="H14" s="2">
        <f>+B14-C14+'Julio 2020'!H14</f>
        <v>1087</v>
      </c>
      <c r="I14" s="22">
        <f>+'Agosto 2019'!H14</f>
        <v>1203</v>
      </c>
      <c r="J14" s="18">
        <f t="shared" si="1"/>
        <v>-9.6425602660016629</v>
      </c>
    </row>
    <row r="15" spans="1:10" ht="13" x14ac:dyDescent="0.15">
      <c r="A15" s="1" t="s">
        <v>13</v>
      </c>
      <c r="B15" s="2">
        <v>75</v>
      </c>
      <c r="C15" s="2">
        <f>+'Agosto 2019'!B15</f>
        <v>80</v>
      </c>
      <c r="D15" s="18">
        <f t="shared" si="3"/>
        <v>-6.25</v>
      </c>
      <c r="E15" s="2">
        <f>+B15+'Julio 2020'!E15</f>
        <v>627</v>
      </c>
      <c r="F15" s="2">
        <f>+C15+'Julio 2020'!F15</f>
        <v>912</v>
      </c>
      <c r="G15" s="18">
        <f t="shared" si="0"/>
        <v>-31.25</v>
      </c>
      <c r="H15" s="2">
        <f>+B15-C15+'Julio 2020'!H15</f>
        <v>1243</v>
      </c>
      <c r="I15" s="22">
        <f>+'Agosto 2019'!H15</f>
        <v>1627</v>
      </c>
      <c r="J15" s="18">
        <f t="shared" si="1"/>
        <v>-23.601720958819914</v>
      </c>
    </row>
    <row r="16" spans="1:10" ht="13" x14ac:dyDescent="0.15">
      <c r="A16" s="1" t="s">
        <v>14</v>
      </c>
      <c r="B16" s="2">
        <v>34</v>
      </c>
      <c r="C16" s="2">
        <f>+'Agosto 2019'!B16</f>
        <v>35</v>
      </c>
      <c r="D16" s="18">
        <f t="shared" si="3"/>
        <v>-2.8571428571428572</v>
      </c>
      <c r="E16" s="2">
        <f>+B16+'Julio 2020'!E16</f>
        <v>301</v>
      </c>
      <c r="F16" s="2">
        <f>+C16+'Julio 2020'!F16</f>
        <v>421</v>
      </c>
      <c r="G16" s="18">
        <f t="shared" si="0"/>
        <v>-28.50356294536817</v>
      </c>
      <c r="H16" s="2">
        <f>+B16-C16+'Julio 2020'!H16</f>
        <v>497</v>
      </c>
      <c r="I16" s="22">
        <f>+'Agosto 2019'!H16</f>
        <v>733</v>
      </c>
      <c r="J16" s="18">
        <f t="shared" si="1"/>
        <v>-32.196452933151434</v>
      </c>
    </row>
    <row r="17" spans="1:10" ht="13" x14ac:dyDescent="0.15">
      <c r="A17" s="1" t="s">
        <v>15</v>
      </c>
      <c r="B17" s="2">
        <v>21</v>
      </c>
      <c r="C17" s="2">
        <f>+'Agosto 2019'!B17</f>
        <v>10</v>
      </c>
      <c r="D17" s="18">
        <f t="shared" si="3"/>
        <v>110</v>
      </c>
      <c r="E17" s="2">
        <f>+B17+'Julio 2020'!E17</f>
        <v>169</v>
      </c>
      <c r="F17" s="2">
        <f>+C17+'Julio 2020'!F17</f>
        <v>203</v>
      </c>
      <c r="G17" s="18">
        <f t="shared" si="0"/>
        <v>-16.748768472906406</v>
      </c>
      <c r="H17" s="2">
        <f>+B17-C17+'Julio 2020'!H17</f>
        <v>317</v>
      </c>
      <c r="I17" s="22">
        <f>+'Agosto 2019'!H17</f>
        <v>314</v>
      </c>
      <c r="J17" s="18">
        <f t="shared" si="1"/>
        <v>0.95541401273885351</v>
      </c>
    </row>
    <row r="18" spans="1:10" ht="13" x14ac:dyDescent="0.15">
      <c r="A18" s="1" t="s">
        <v>29</v>
      </c>
      <c r="B18" s="2">
        <v>27</v>
      </c>
      <c r="C18" s="2">
        <f>+'Agosto 2019'!B18</f>
        <v>23</v>
      </c>
      <c r="D18" s="18">
        <f t="shared" si="3"/>
        <v>17.391304347826086</v>
      </c>
      <c r="E18" s="2">
        <f>+B18+'Julio 2020'!E18</f>
        <v>203</v>
      </c>
      <c r="F18" s="2">
        <f>+C18+'Julio 2020'!F18</f>
        <v>276</v>
      </c>
      <c r="G18" s="18">
        <f t="shared" si="0"/>
        <v>-26.44927536231884</v>
      </c>
      <c r="H18" s="2">
        <f>+B18-C18+'Julio 2020'!H18</f>
        <v>371</v>
      </c>
      <c r="I18" s="22">
        <f>+'Agosto 2019'!H18</f>
        <v>429</v>
      </c>
      <c r="J18" s="18">
        <f t="shared" si="1"/>
        <v>-13.519813519813519</v>
      </c>
    </row>
    <row r="19" spans="1:10" x14ac:dyDescent="0.15">
      <c r="A19" s="8" t="s">
        <v>3</v>
      </c>
      <c r="B19" s="6">
        <f>SUM(B14:B18)</f>
        <v>249</v>
      </c>
      <c r="C19" s="6">
        <f>SUM(C14:C18)</f>
        <v>222</v>
      </c>
      <c r="D19" s="7">
        <f t="shared" si="3"/>
        <v>12.162162162162161</v>
      </c>
      <c r="E19" s="6">
        <f>SUM(E14:E18)</f>
        <v>1928</v>
      </c>
      <c r="F19" s="6">
        <f>SUM(F14:F18)</f>
        <v>2605</v>
      </c>
      <c r="G19" s="7">
        <f t="shared" si="0"/>
        <v>-25.988483685220729</v>
      </c>
      <c r="H19" s="6">
        <f>SUM(H14:H18)</f>
        <v>3515</v>
      </c>
      <c r="I19" s="6">
        <f>SUM(I14:I18)</f>
        <v>4306</v>
      </c>
      <c r="J19" s="7">
        <f t="shared" si="1"/>
        <v>-18.369716674407805</v>
      </c>
    </row>
    <row r="20" spans="1:10" ht="13" x14ac:dyDescent="0.15">
      <c r="A20" s="1" t="s">
        <v>16</v>
      </c>
      <c r="B20" s="2">
        <v>40</v>
      </c>
      <c r="C20" s="2">
        <f>+'Agosto 2019'!B20</f>
        <v>21</v>
      </c>
      <c r="D20" s="18">
        <f t="shared" si="3"/>
        <v>90.476190476190482</v>
      </c>
      <c r="E20" s="2">
        <f>+B20+'Julio 2020'!E20</f>
        <v>227</v>
      </c>
      <c r="F20" s="2">
        <f>+C20+'Julio 2020'!F20</f>
        <v>291</v>
      </c>
      <c r="G20" s="18">
        <f t="shared" si="0"/>
        <v>-21.993127147766323</v>
      </c>
      <c r="H20" s="2">
        <f>+B20-C20+'Julio 2020'!H20</f>
        <v>409</v>
      </c>
      <c r="I20" s="22">
        <f>+'Agosto 2019'!H20</f>
        <v>452</v>
      </c>
      <c r="J20" s="18">
        <f t="shared" si="1"/>
        <v>-9.5132743362831853</v>
      </c>
    </row>
    <row r="21" spans="1:10" ht="13" x14ac:dyDescent="0.15">
      <c r="A21" s="1" t="s">
        <v>17</v>
      </c>
      <c r="B21" s="2">
        <v>20</v>
      </c>
      <c r="C21" s="2">
        <f>+'Agosto 2019'!B21</f>
        <v>9</v>
      </c>
      <c r="D21" s="18">
        <f t="shared" si="3"/>
        <v>122.22222222222223</v>
      </c>
      <c r="E21" s="2">
        <f>+B21+'Julio 2020'!E21</f>
        <v>146</v>
      </c>
      <c r="F21" s="2">
        <f>+C21+'Julio 2020'!F21</f>
        <v>146</v>
      </c>
      <c r="G21" s="18">
        <f t="shared" si="0"/>
        <v>0</v>
      </c>
      <c r="H21" s="2">
        <f>+B21-C21+'Julio 2020'!H21</f>
        <v>229</v>
      </c>
      <c r="I21" s="22">
        <f>+'Agosto 2019'!H21</f>
        <v>261</v>
      </c>
      <c r="J21" s="18">
        <f t="shared" si="1"/>
        <v>-12.260536398467433</v>
      </c>
    </row>
    <row r="22" spans="1:10" ht="13" x14ac:dyDescent="0.15">
      <c r="A22" s="1" t="s">
        <v>19</v>
      </c>
      <c r="B22" s="2">
        <v>7</v>
      </c>
      <c r="C22" s="2">
        <f>+'Agosto 2019'!B22</f>
        <v>8</v>
      </c>
      <c r="D22" s="18">
        <f t="shared" si="3"/>
        <v>-12.5</v>
      </c>
      <c r="E22" s="2">
        <f>+B22+'Julio 2020'!E22</f>
        <v>83</v>
      </c>
      <c r="F22" s="2">
        <f>+C22+'Julio 2020'!F22</f>
        <v>122</v>
      </c>
      <c r="G22" s="18">
        <f t="shared" si="0"/>
        <v>-31.967213114754099</v>
      </c>
      <c r="H22" s="2">
        <f>+B22-C22+'Julio 2020'!H22</f>
        <v>166</v>
      </c>
      <c r="I22" s="22">
        <f>+'Agosto 2019'!H22</f>
        <v>223</v>
      </c>
      <c r="J22" s="18">
        <f t="shared" si="1"/>
        <v>-25.560538116591928</v>
      </c>
    </row>
    <row r="23" spans="1:10" ht="13" x14ac:dyDescent="0.15">
      <c r="A23" s="1" t="s">
        <v>18</v>
      </c>
      <c r="B23" s="2">
        <v>6</v>
      </c>
      <c r="C23" s="2">
        <f>+'Agosto 2019'!B23</f>
        <v>12</v>
      </c>
      <c r="D23" s="18">
        <f t="shared" si="3"/>
        <v>-50</v>
      </c>
      <c r="E23" s="2">
        <f>+B23+'Julio 2020'!E23</f>
        <v>92</v>
      </c>
      <c r="F23" s="2">
        <f>+C23+'Julio 2020'!F23</f>
        <v>120</v>
      </c>
      <c r="G23" s="18">
        <f t="shared" si="0"/>
        <v>-23.333333333333332</v>
      </c>
      <c r="H23" s="2">
        <f>+B23-C23+'Julio 2020'!H23</f>
        <v>148</v>
      </c>
      <c r="I23" s="22">
        <f>+'Agosto 2019'!H23</f>
        <v>200</v>
      </c>
      <c r="J23" s="18">
        <f t="shared" si="1"/>
        <v>-26</v>
      </c>
    </row>
    <row r="24" spans="1:10" ht="13" x14ac:dyDescent="0.15">
      <c r="A24" s="1" t="s">
        <v>20</v>
      </c>
      <c r="B24" s="2">
        <v>24</v>
      </c>
      <c r="C24" s="2">
        <f>+'Agosto 2019'!B24</f>
        <v>11</v>
      </c>
      <c r="D24" s="18">
        <f t="shared" si="3"/>
        <v>118.18181818181819</v>
      </c>
      <c r="E24" s="2">
        <f>+B24+'Julio 2020'!E24</f>
        <v>205</v>
      </c>
      <c r="F24" s="2">
        <f>+C24+'Julio 2020'!F24</f>
        <v>155</v>
      </c>
      <c r="G24" s="18">
        <f t="shared" si="0"/>
        <v>32.258064516129032</v>
      </c>
      <c r="H24" s="2">
        <f>+B24-C24+'Julio 2020'!H24</f>
        <v>345</v>
      </c>
      <c r="I24" s="22">
        <f>+'Agosto 2019'!H24</f>
        <v>253</v>
      </c>
      <c r="J24" s="18">
        <f t="shared" si="1"/>
        <v>36.363636363636367</v>
      </c>
    </row>
    <row r="25" spans="1:10" ht="13" x14ac:dyDescent="0.15">
      <c r="A25" s="1" t="s">
        <v>22</v>
      </c>
      <c r="B25" s="2">
        <v>44</v>
      </c>
      <c r="C25" s="2">
        <f>+'Agosto 2019'!B25</f>
        <v>39</v>
      </c>
      <c r="D25" s="18">
        <f t="shared" si="3"/>
        <v>12.820512820512821</v>
      </c>
      <c r="E25" s="2">
        <f>+B25+'Julio 2020'!E25</f>
        <v>370</v>
      </c>
      <c r="F25" s="2">
        <f>+C25+'Julio 2020'!F25</f>
        <v>381</v>
      </c>
      <c r="G25" s="18">
        <f t="shared" si="0"/>
        <v>-2.8871391076115485</v>
      </c>
      <c r="H25" s="2">
        <f>+B25-C25+'Julio 2020'!H25</f>
        <v>627</v>
      </c>
      <c r="I25" s="22">
        <f>+'Agosto 2019'!H25</f>
        <v>606</v>
      </c>
      <c r="J25" s="18">
        <f t="shared" si="1"/>
        <v>3.4653465346534653</v>
      </c>
    </row>
    <row r="26" spans="1:10" ht="13" x14ac:dyDescent="0.15">
      <c r="A26" s="1" t="s">
        <v>21</v>
      </c>
      <c r="B26" s="2">
        <v>14</v>
      </c>
      <c r="C26" s="2">
        <f>+'Agosto 2019'!B26</f>
        <v>10</v>
      </c>
      <c r="D26" s="18">
        <f t="shared" si="3"/>
        <v>40</v>
      </c>
      <c r="E26" s="2">
        <f>+B26+'Julio 2020'!E26</f>
        <v>119</v>
      </c>
      <c r="F26" s="2">
        <f>+C26+'Julio 2020'!F26</f>
        <v>85</v>
      </c>
      <c r="G26" s="18">
        <f t="shared" si="0"/>
        <v>40</v>
      </c>
      <c r="H26" s="2">
        <f>+B26-C26+'Julio 2020'!H26</f>
        <v>184</v>
      </c>
      <c r="I26" s="22">
        <f>+'Agosto 2019'!H26</f>
        <v>128</v>
      </c>
      <c r="J26" s="18">
        <f t="shared" si="1"/>
        <v>43.75</v>
      </c>
    </row>
    <row r="27" spans="1:10" ht="13" x14ac:dyDescent="0.15">
      <c r="A27" s="1" t="s">
        <v>28</v>
      </c>
      <c r="B27" s="2">
        <v>20</v>
      </c>
      <c r="C27" s="2">
        <f>+'Agosto 2019'!B27</f>
        <v>11</v>
      </c>
      <c r="D27" s="18">
        <f t="shared" si="3"/>
        <v>81.818181818181813</v>
      </c>
      <c r="E27" s="2">
        <f>+B27+'Julio 2020'!E27</f>
        <v>81</v>
      </c>
      <c r="F27" s="2">
        <f>+C27+'Julio 2020'!F27</f>
        <v>88</v>
      </c>
      <c r="G27" s="18">
        <f t="shared" si="0"/>
        <v>-7.9545454545454541</v>
      </c>
      <c r="H27" s="2">
        <f>+B27-C27+'Julio 2020'!H27</f>
        <v>140</v>
      </c>
      <c r="I27" s="22">
        <f>+'Agosto 2019'!H27</f>
        <v>146</v>
      </c>
      <c r="J27" s="18">
        <f t="shared" si="1"/>
        <v>-4.1095890410958908</v>
      </c>
    </row>
    <row r="28" spans="1:10" x14ac:dyDescent="0.15">
      <c r="A28" s="8" t="s">
        <v>30</v>
      </c>
      <c r="B28" s="6">
        <f>SUM(B20:B27)</f>
        <v>175</v>
      </c>
      <c r="C28" s="6">
        <f>SUM(C20:C27)</f>
        <v>121</v>
      </c>
      <c r="D28" s="7">
        <f>+(B28-C28)*100/C28</f>
        <v>44.628099173553721</v>
      </c>
      <c r="E28" s="6">
        <f>SUM(E20:E27)</f>
        <v>1323</v>
      </c>
      <c r="F28" s="6">
        <f>SUM(F20:F27)</f>
        <v>1388</v>
      </c>
      <c r="G28" s="7">
        <f>+(E28-F28)*100/F28</f>
        <v>-4.6829971181556198</v>
      </c>
      <c r="H28" s="6">
        <f>SUM(H20:H27)</f>
        <v>2248</v>
      </c>
      <c r="I28" s="6">
        <f>SUM(I20:I27)</f>
        <v>2269</v>
      </c>
      <c r="J28" s="7">
        <f>+(H28-I28)*100/I28</f>
        <v>-0.92551784927280745</v>
      </c>
    </row>
    <row r="29" spans="1:10" ht="14" x14ac:dyDescent="0.15">
      <c r="A29" s="16" t="s">
        <v>27</v>
      </c>
      <c r="B29" s="14">
        <f>+B7+B13+B19+B28</f>
        <v>718</v>
      </c>
      <c r="C29" s="14">
        <f>+C7+C13+C19+C28</f>
        <v>637</v>
      </c>
      <c r="D29" s="15">
        <f>+(B29-C29)*100/C29</f>
        <v>12.71585557299843</v>
      </c>
      <c r="E29" s="14">
        <f t="shared" ref="E29:I29" si="4">+E7+E13+E19+E28</f>
        <v>5816</v>
      </c>
      <c r="F29" s="14">
        <f t="shared" si="4"/>
        <v>7166</v>
      </c>
      <c r="G29" s="15">
        <f>+(E29-F29)*100/F29</f>
        <v>-18.838961763885013</v>
      </c>
      <c r="H29" s="14">
        <f t="shared" si="4"/>
        <v>9990</v>
      </c>
      <c r="I29" s="14">
        <f t="shared" si="4"/>
        <v>11596</v>
      </c>
      <c r="J29" s="15">
        <f>+(H29-I29)*100/I29</f>
        <v>-13.849603311486719</v>
      </c>
    </row>
    <row r="30" spans="1:10" x14ac:dyDescent="0.15">
      <c r="A30" s="13" t="s">
        <v>31</v>
      </c>
      <c r="B30" s="13">
        <f>+B29-B7</f>
        <v>637</v>
      </c>
      <c r="C30" s="13">
        <f>+C29-C7</f>
        <v>560</v>
      </c>
      <c r="D30" s="12">
        <f>+(B30-C30)*100/C30</f>
        <v>13.75</v>
      </c>
      <c r="E30" s="13">
        <f t="shared" ref="E30:I30" si="5">+E29-E7</f>
        <v>5074</v>
      </c>
      <c r="F30" s="13">
        <f t="shared" si="5"/>
        <v>6288</v>
      </c>
      <c r="G30" s="12">
        <f>+(E30-F30)*100/F30</f>
        <v>-19.306615776081426</v>
      </c>
      <c r="H30" s="13">
        <f t="shared" si="5"/>
        <v>8719</v>
      </c>
      <c r="I30" s="13">
        <f t="shared" si="5"/>
        <v>10276</v>
      </c>
      <c r="J30" s="12">
        <f>+(H30-I30)*100/I30</f>
        <v>-15.151810042818218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33</v>
      </c>
      <c r="C4" s="2">
        <f>+'Julio 2019'!B4</f>
        <v>41</v>
      </c>
      <c r="D4" s="18">
        <f>+(B4-C4)*100/C4</f>
        <v>-19.512195121951219</v>
      </c>
      <c r="E4" s="2">
        <f>+B4+'Junio 2020'!E4</f>
        <v>197</v>
      </c>
      <c r="F4" s="2">
        <f>+C4+'Junio 2020'!F4</f>
        <v>195</v>
      </c>
      <c r="G4" s="18">
        <f t="shared" ref="G4:G27" si="0">+(E4-F4)*100/F4</f>
        <v>1.0256410256410255</v>
      </c>
      <c r="H4" s="2">
        <f>+B4-C4+'Junio 2020'!H4</f>
        <v>472</v>
      </c>
      <c r="I4" s="22">
        <f>+'Julio 2019'!H4</f>
        <v>345</v>
      </c>
      <c r="J4" s="18">
        <f t="shared" ref="J4:J27" si="1">+(H4-I4)*100/I4</f>
        <v>36.811594202898547</v>
      </c>
    </row>
    <row r="5" spans="1:10" ht="13" x14ac:dyDescent="0.15">
      <c r="A5" s="1" t="s">
        <v>5</v>
      </c>
      <c r="B5" s="2">
        <v>39</v>
      </c>
      <c r="C5" s="2">
        <f>+'Julio 2019'!B5</f>
        <v>21</v>
      </c>
      <c r="D5" s="18">
        <f t="shared" ref="D5:D6" si="2">+(B5-C5)*100/C5</f>
        <v>85.714285714285708</v>
      </c>
      <c r="E5" s="2">
        <f>+B5+'Junio 2020'!E5</f>
        <v>158</v>
      </c>
      <c r="F5" s="2">
        <f>+C5+'Junio 2020'!F5</f>
        <v>227</v>
      </c>
      <c r="G5" s="18">
        <f t="shared" si="0"/>
        <v>-30.396475770925111</v>
      </c>
      <c r="H5" s="2">
        <f>+B5-C5+'Junio 2020'!H5</f>
        <v>257</v>
      </c>
      <c r="I5" s="22">
        <f>+'Julio 2019'!H5</f>
        <v>337</v>
      </c>
      <c r="J5" s="18">
        <f t="shared" si="1"/>
        <v>-23.73887240356083</v>
      </c>
    </row>
    <row r="6" spans="1:10" ht="13" x14ac:dyDescent="0.15">
      <c r="A6" s="1" t="s">
        <v>6</v>
      </c>
      <c r="B6" s="2">
        <v>52</v>
      </c>
      <c r="C6" s="2">
        <f>+'Julio 2019'!B6</f>
        <v>65</v>
      </c>
      <c r="D6" s="18">
        <f t="shared" si="2"/>
        <v>-20</v>
      </c>
      <c r="E6" s="2">
        <f>+B6+'Junio 2020'!E6</f>
        <v>306</v>
      </c>
      <c r="F6" s="2">
        <f>+C6+'Junio 2020'!F6</f>
        <v>379</v>
      </c>
      <c r="G6" s="18">
        <f t="shared" si="0"/>
        <v>-19.261213720316622</v>
      </c>
      <c r="H6" s="2">
        <f>+B6-C6+'Junio 2020'!H6</f>
        <v>538</v>
      </c>
      <c r="I6" s="22">
        <f>+'Julio 2019'!H6</f>
        <v>646</v>
      </c>
      <c r="J6" s="18">
        <f t="shared" si="1"/>
        <v>-16.71826625386997</v>
      </c>
    </row>
    <row r="7" spans="1:10" x14ac:dyDescent="0.15">
      <c r="A7" s="8" t="s">
        <v>1</v>
      </c>
      <c r="B7" s="6">
        <f>SUM(B4:B6)</f>
        <v>124</v>
      </c>
      <c r="C7" s="6">
        <f>SUM(C4:C6)</f>
        <v>127</v>
      </c>
      <c r="D7" s="7">
        <f>+(B7-C7)*100/C7</f>
        <v>-2.3622047244094486</v>
      </c>
      <c r="E7" s="6">
        <f>SUM(E4:E6)</f>
        <v>661</v>
      </c>
      <c r="F7" s="6">
        <f>SUM(F4:F6)</f>
        <v>801</v>
      </c>
      <c r="G7" s="7">
        <f t="shared" si="0"/>
        <v>-17.478152309612984</v>
      </c>
      <c r="H7" s="6">
        <f>SUM(H4:H6)</f>
        <v>1267</v>
      </c>
      <c r="I7" s="6">
        <f>SUM(I4:I6)</f>
        <v>1328</v>
      </c>
      <c r="J7" s="7">
        <f t="shared" si="1"/>
        <v>-4.5933734939759034</v>
      </c>
    </row>
    <row r="8" spans="1:10" ht="13" x14ac:dyDescent="0.15">
      <c r="A8" s="1" t="s">
        <v>7</v>
      </c>
      <c r="B8" s="2">
        <v>0</v>
      </c>
      <c r="C8" s="2">
        <f>+'Julio 2019'!B8</f>
        <v>2</v>
      </c>
      <c r="D8" s="18">
        <f t="shared" ref="D8:D27" si="3">+(B8-C8)*100/C8</f>
        <v>-100</v>
      </c>
      <c r="E8" s="2">
        <f>+B8+'Junio 2020'!E8</f>
        <v>10</v>
      </c>
      <c r="F8" s="2">
        <f>+C8+'Junio 2020'!F8</f>
        <v>24</v>
      </c>
      <c r="G8" s="18">
        <f t="shared" si="0"/>
        <v>-58.333333333333336</v>
      </c>
      <c r="H8" s="2">
        <f>+B8-C8+'Junio 2020'!H8</f>
        <v>26</v>
      </c>
      <c r="I8" s="22">
        <f>+'Julio 2019'!H8</f>
        <v>51</v>
      </c>
      <c r="J8" s="18">
        <f t="shared" si="1"/>
        <v>-49.019607843137258</v>
      </c>
    </row>
    <row r="9" spans="1:10" ht="13" x14ac:dyDescent="0.15">
      <c r="A9" s="1" t="s">
        <v>8</v>
      </c>
      <c r="B9" s="2">
        <v>18</v>
      </c>
      <c r="C9" s="2">
        <f>+'Julio 2019'!B9</f>
        <v>12</v>
      </c>
      <c r="D9" s="18">
        <f t="shared" si="3"/>
        <v>50</v>
      </c>
      <c r="E9" s="2">
        <f>+B9+'Junio 2020'!E9</f>
        <v>43</v>
      </c>
      <c r="F9" s="2">
        <f>+C9+'Junio 2020'!F9</f>
        <v>61</v>
      </c>
      <c r="G9" s="18">
        <f t="shared" si="0"/>
        <v>-29.508196721311474</v>
      </c>
      <c r="H9" s="2">
        <f>+B9-C9+'Junio 2020'!H9</f>
        <v>82</v>
      </c>
      <c r="I9" s="22">
        <f>+'Julio 2019'!H9</f>
        <v>148</v>
      </c>
      <c r="J9" s="18">
        <f t="shared" si="1"/>
        <v>-44.594594594594597</v>
      </c>
    </row>
    <row r="10" spans="1:10" ht="13" x14ac:dyDescent="0.15">
      <c r="A10" s="1" t="s">
        <v>9</v>
      </c>
      <c r="B10" s="2">
        <v>46</v>
      </c>
      <c r="C10" s="2">
        <f>+'Julio 2019'!B10</f>
        <v>46</v>
      </c>
      <c r="D10" s="18">
        <f t="shared" si="3"/>
        <v>0</v>
      </c>
      <c r="E10" s="2">
        <f>+B10+'Junio 2020'!E10</f>
        <v>278</v>
      </c>
      <c r="F10" s="2">
        <f>+C10+'Junio 2020'!F10</f>
        <v>335</v>
      </c>
      <c r="G10" s="18">
        <f t="shared" si="0"/>
        <v>-17.014925373134329</v>
      </c>
      <c r="H10" s="2">
        <f>+B10-C10+'Junio 2020'!H10</f>
        <v>483</v>
      </c>
      <c r="I10" s="22">
        <f>+'Julio 2019'!H10</f>
        <v>588</v>
      </c>
      <c r="J10" s="18">
        <f t="shared" si="1"/>
        <v>-17.857142857142858</v>
      </c>
    </row>
    <row r="11" spans="1:10" ht="13" x14ac:dyDescent="0.15">
      <c r="A11" s="1" t="s">
        <v>10</v>
      </c>
      <c r="B11" s="2">
        <v>57</v>
      </c>
      <c r="C11" s="2">
        <f>+'Julio 2019'!B11</f>
        <v>71</v>
      </c>
      <c r="D11" s="18">
        <f t="shared" si="3"/>
        <v>-19.718309859154928</v>
      </c>
      <c r="E11" s="2">
        <f>+B11+'Junio 2020'!E11</f>
        <v>308</v>
      </c>
      <c r="F11" s="2">
        <f>+C11+'Junio 2020'!F11</f>
        <v>399</v>
      </c>
      <c r="G11" s="18">
        <f t="shared" si="0"/>
        <v>-22.807017543859651</v>
      </c>
      <c r="H11" s="2">
        <f>+B11-C11+'Junio 2020'!H11</f>
        <v>590</v>
      </c>
      <c r="I11" s="22">
        <f>+'Julio 2019'!H11</f>
        <v>719</v>
      </c>
      <c r="J11" s="18">
        <f t="shared" si="1"/>
        <v>-17.941585535465926</v>
      </c>
    </row>
    <row r="12" spans="1:10" ht="13" x14ac:dyDescent="0.15">
      <c r="A12" s="1" t="s">
        <v>11</v>
      </c>
      <c r="B12" s="2">
        <v>197</v>
      </c>
      <c r="C12" s="2">
        <f>+'Julio 2019'!B12</f>
        <v>203</v>
      </c>
      <c r="D12" s="18">
        <f t="shared" si="3"/>
        <v>-2.9556650246305418</v>
      </c>
      <c r="E12" s="2">
        <f>+B12+'Junio 2020'!E12</f>
        <v>971</v>
      </c>
      <c r="F12" s="2">
        <f>+C12+'Junio 2020'!F12</f>
        <v>1259</v>
      </c>
      <c r="G12" s="18">
        <f t="shared" si="0"/>
        <v>-22.875297855440827</v>
      </c>
      <c r="H12" s="2">
        <f>+B12-C12+'Junio 2020'!H12</f>
        <v>1779</v>
      </c>
      <c r="I12" s="22">
        <f>+'Julio 2019'!H12</f>
        <v>2253</v>
      </c>
      <c r="J12" s="18">
        <f t="shared" si="1"/>
        <v>-21.03861517976032</v>
      </c>
    </row>
    <row r="13" spans="1:10" x14ac:dyDescent="0.15">
      <c r="A13" s="8" t="s">
        <v>2</v>
      </c>
      <c r="B13" s="6">
        <f>SUM(B8:B12)</f>
        <v>318</v>
      </c>
      <c r="C13" s="6">
        <f>SUM(C8:C12)</f>
        <v>334</v>
      </c>
      <c r="D13" s="7">
        <f t="shared" si="3"/>
        <v>-4.7904191616766463</v>
      </c>
      <c r="E13" s="6">
        <f>SUM(E8:E12)</f>
        <v>1610</v>
      </c>
      <c r="F13" s="6">
        <f>SUM(F8:F12)</f>
        <v>2078</v>
      </c>
      <c r="G13" s="7">
        <f t="shared" si="0"/>
        <v>-22.521655437921076</v>
      </c>
      <c r="H13" s="6">
        <f>SUM(H8:H12)</f>
        <v>2960</v>
      </c>
      <c r="I13" s="6">
        <f>SUM(I8:I12)</f>
        <v>3759</v>
      </c>
      <c r="J13" s="7">
        <f t="shared" si="1"/>
        <v>-21.255653099228518</v>
      </c>
    </row>
    <row r="14" spans="1:10" ht="13" x14ac:dyDescent="0.15">
      <c r="A14" s="1" t="s">
        <v>12</v>
      </c>
      <c r="B14" s="2">
        <v>107</v>
      </c>
      <c r="C14" s="2">
        <f>+'Julio 2019'!B14</f>
        <v>96</v>
      </c>
      <c r="D14" s="18">
        <f t="shared" si="3"/>
        <v>11.458333333333334</v>
      </c>
      <c r="E14" s="2">
        <f>+B14+'Junio 2020'!E14</f>
        <v>536</v>
      </c>
      <c r="F14" s="2">
        <f>+C14+'Junio 2020'!F14</f>
        <v>719</v>
      </c>
      <c r="G14" s="18">
        <f t="shared" si="0"/>
        <v>-25.45201668984701</v>
      </c>
      <c r="H14" s="2">
        <f>+B14-C14+'Junio 2020'!H14</f>
        <v>1069</v>
      </c>
      <c r="I14" s="22">
        <f>+'Julio 2019'!H14</f>
        <v>1207</v>
      </c>
      <c r="J14" s="18">
        <f t="shared" si="1"/>
        <v>-11.433305716652859</v>
      </c>
    </row>
    <row r="15" spans="1:10" ht="13" x14ac:dyDescent="0.15">
      <c r="A15" s="1" t="s">
        <v>13</v>
      </c>
      <c r="B15" s="2">
        <v>91</v>
      </c>
      <c r="C15" s="2">
        <f>+'Julio 2019'!B15</f>
        <v>125</v>
      </c>
      <c r="D15" s="18">
        <f t="shared" si="3"/>
        <v>-27.2</v>
      </c>
      <c r="E15" s="2">
        <f>+B15+'Junio 2020'!E15</f>
        <v>552</v>
      </c>
      <c r="F15" s="2">
        <f>+C15+'Junio 2020'!F15</f>
        <v>832</v>
      </c>
      <c r="G15" s="18">
        <f t="shared" si="0"/>
        <v>-33.653846153846153</v>
      </c>
      <c r="H15" s="2">
        <f>+B15-C15+'Junio 2020'!H15</f>
        <v>1248</v>
      </c>
      <c r="I15" s="22">
        <f>+'Julio 2019'!H15</f>
        <v>1649</v>
      </c>
      <c r="J15" s="18">
        <f t="shared" si="1"/>
        <v>-24.317768344451181</v>
      </c>
    </row>
    <row r="16" spans="1:10" ht="13" x14ac:dyDescent="0.15">
      <c r="A16" s="1" t="s">
        <v>14</v>
      </c>
      <c r="B16" s="2">
        <v>56</v>
      </c>
      <c r="C16" s="2">
        <f>+'Julio 2019'!B16</f>
        <v>49</v>
      </c>
      <c r="D16" s="18">
        <f t="shared" si="3"/>
        <v>14.285714285714286</v>
      </c>
      <c r="E16" s="2">
        <f>+B16+'Junio 2020'!E16</f>
        <v>267</v>
      </c>
      <c r="F16" s="2">
        <f>+C16+'Junio 2020'!F16</f>
        <v>386</v>
      </c>
      <c r="G16" s="18">
        <f t="shared" si="0"/>
        <v>-30.82901554404145</v>
      </c>
      <c r="H16" s="2">
        <f>+B16-C16+'Junio 2020'!H16</f>
        <v>498</v>
      </c>
      <c r="I16" s="22">
        <f>+'Julio 2019'!H16</f>
        <v>736</v>
      </c>
      <c r="J16" s="18">
        <f t="shared" si="1"/>
        <v>-32.336956521739133</v>
      </c>
    </row>
    <row r="17" spans="1:10" ht="13" x14ac:dyDescent="0.15">
      <c r="A17" s="1" t="s">
        <v>15</v>
      </c>
      <c r="B17" s="2">
        <v>22</v>
      </c>
      <c r="C17" s="2">
        <f>+'Julio 2019'!B17</f>
        <v>18</v>
      </c>
      <c r="D17" s="18">
        <f t="shared" si="3"/>
        <v>22.222222222222221</v>
      </c>
      <c r="E17" s="2">
        <f>+B17+'Junio 2020'!E17</f>
        <v>148</v>
      </c>
      <c r="F17" s="2">
        <f>+C17+'Junio 2020'!F17</f>
        <v>193</v>
      </c>
      <c r="G17" s="18">
        <f t="shared" si="0"/>
        <v>-23.316062176165804</v>
      </c>
      <c r="H17" s="2">
        <f>+B17-C17+'Junio 2020'!H17</f>
        <v>306</v>
      </c>
      <c r="I17" s="22">
        <f>+'Julio 2019'!H17</f>
        <v>316</v>
      </c>
      <c r="J17" s="18">
        <f t="shared" si="1"/>
        <v>-3.1645569620253164</v>
      </c>
    </row>
    <row r="18" spans="1:10" ht="13" x14ac:dyDescent="0.15">
      <c r="A18" s="1" t="s">
        <v>29</v>
      </c>
      <c r="B18" s="2">
        <v>27</v>
      </c>
      <c r="C18" s="2">
        <f>+'Julio 2019'!B18</f>
        <v>18</v>
      </c>
      <c r="D18" s="18">
        <f t="shared" si="3"/>
        <v>50</v>
      </c>
      <c r="E18" s="2">
        <f>+B18+'Junio 2020'!E18</f>
        <v>176</v>
      </c>
      <c r="F18" s="2">
        <f>+C18+'Junio 2020'!F18</f>
        <v>253</v>
      </c>
      <c r="G18" s="18">
        <f t="shared" si="0"/>
        <v>-30.434782608695652</v>
      </c>
      <c r="H18" s="2">
        <f>+B18-C18+'Junio 2020'!H18</f>
        <v>367</v>
      </c>
      <c r="I18" s="22">
        <f>+'Julio 2019'!H18</f>
        <v>430</v>
      </c>
      <c r="J18" s="18">
        <f t="shared" si="1"/>
        <v>-14.651162790697674</v>
      </c>
    </row>
    <row r="19" spans="1:10" x14ac:dyDescent="0.15">
      <c r="A19" s="8" t="s">
        <v>3</v>
      </c>
      <c r="B19" s="6">
        <f>SUM(B14:B18)</f>
        <v>303</v>
      </c>
      <c r="C19" s="6">
        <f>SUM(C14:C18)</f>
        <v>306</v>
      </c>
      <c r="D19" s="7">
        <f t="shared" si="3"/>
        <v>-0.98039215686274506</v>
      </c>
      <c r="E19" s="6">
        <f>SUM(E14:E18)</f>
        <v>1679</v>
      </c>
      <c r="F19" s="6">
        <f>SUM(F14:F18)</f>
        <v>2383</v>
      </c>
      <c r="G19" s="7">
        <f t="shared" si="0"/>
        <v>-29.542593369702058</v>
      </c>
      <c r="H19" s="6">
        <f>SUM(H14:H18)</f>
        <v>3488</v>
      </c>
      <c r="I19" s="6">
        <f>SUM(I14:I18)</f>
        <v>4338</v>
      </c>
      <c r="J19" s="7">
        <f t="shared" si="1"/>
        <v>-19.59428307976026</v>
      </c>
    </row>
    <row r="20" spans="1:10" ht="13" x14ac:dyDescent="0.15">
      <c r="A20" s="1" t="s">
        <v>16</v>
      </c>
      <c r="B20" s="2">
        <v>31</v>
      </c>
      <c r="C20" s="2">
        <f>+'Julio 2019'!B20</f>
        <v>39</v>
      </c>
      <c r="D20" s="18">
        <f t="shared" si="3"/>
        <v>-20.512820512820515</v>
      </c>
      <c r="E20" s="2">
        <f>+B20+'Junio 2020'!E20</f>
        <v>187</v>
      </c>
      <c r="F20" s="2">
        <f>+C20+'Junio 2020'!F20</f>
        <v>270</v>
      </c>
      <c r="G20" s="18">
        <f t="shared" si="0"/>
        <v>-30.74074074074074</v>
      </c>
      <c r="H20" s="2">
        <f>+B20-C20+'Junio 2020'!H20</f>
        <v>390</v>
      </c>
      <c r="I20" s="22">
        <f>+'Julio 2019'!H20</f>
        <v>457</v>
      </c>
      <c r="J20" s="18">
        <f t="shared" si="1"/>
        <v>-14.660831509846828</v>
      </c>
    </row>
    <row r="21" spans="1:10" ht="13" x14ac:dyDescent="0.15">
      <c r="A21" s="1" t="s">
        <v>17</v>
      </c>
      <c r="B21" s="2">
        <v>26</v>
      </c>
      <c r="C21" s="2">
        <f>+'Julio 2019'!B21</f>
        <v>20</v>
      </c>
      <c r="D21" s="18">
        <f t="shared" si="3"/>
        <v>30</v>
      </c>
      <c r="E21" s="2">
        <f>+B21+'Junio 2020'!E21</f>
        <v>126</v>
      </c>
      <c r="F21" s="2">
        <f>+C21+'Junio 2020'!F21</f>
        <v>137</v>
      </c>
      <c r="G21" s="18">
        <f t="shared" si="0"/>
        <v>-8.0291970802919703</v>
      </c>
      <c r="H21" s="2">
        <f>+B21-C21+'Junio 2020'!H21</f>
        <v>218</v>
      </c>
      <c r="I21" s="22">
        <f>+'Julio 2019'!H21</f>
        <v>275</v>
      </c>
      <c r="J21" s="18">
        <f t="shared" si="1"/>
        <v>-20.727272727272727</v>
      </c>
    </row>
    <row r="22" spans="1:10" ht="13" x14ac:dyDescent="0.15">
      <c r="A22" s="1" t="s">
        <v>19</v>
      </c>
      <c r="B22" s="2">
        <v>7</v>
      </c>
      <c r="C22" s="2">
        <f>+'Julio 2019'!B22</f>
        <v>18</v>
      </c>
      <c r="D22" s="18">
        <f t="shared" si="3"/>
        <v>-61.111111111111114</v>
      </c>
      <c r="E22" s="2">
        <f>+B22+'Junio 2020'!E22</f>
        <v>76</v>
      </c>
      <c r="F22" s="2">
        <f>+C22+'Junio 2020'!F22</f>
        <v>114</v>
      </c>
      <c r="G22" s="18">
        <f t="shared" si="0"/>
        <v>-33.333333333333336</v>
      </c>
      <c r="H22" s="2">
        <f>+B22-C22+'Junio 2020'!H22</f>
        <v>167</v>
      </c>
      <c r="I22" s="22">
        <f>+'Julio 2019'!H22</f>
        <v>229</v>
      </c>
      <c r="J22" s="18">
        <f t="shared" si="1"/>
        <v>-27.074235807860262</v>
      </c>
    </row>
    <row r="23" spans="1:10" ht="13" x14ac:dyDescent="0.15">
      <c r="A23" s="1" t="s">
        <v>18</v>
      </c>
      <c r="B23" s="2">
        <v>14</v>
      </c>
      <c r="C23" s="2">
        <f>+'Julio 2019'!B23</f>
        <v>11</v>
      </c>
      <c r="D23" s="18">
        <f t="shared" si="3"/>
        <v>27.272727272727273</v>
      </c>
      <c r="E23" s="2">
        <f>+B23+'Junio 2020'!E23</f>
        <v>86</v>
      </c>
      <c r="F23" s="2">
        <f>+C23+'Junio 2020'!F23</f>
        <v>108</v>
      </c>
      <c r="G23" s="18">
        <f t="shared" si="0"/>
        <v>-20.37037037037037</v>
      </c>
      <c r="H23" s="2">
        <f>+B23-C23+'Junio 2020'!H23</f>
        <v>154</v>
      </c>
      <c r="I23" s="22">
        <f>+'Julio 2019'!H23</f>
        <v>198</v>
      </c>
      <c r="J23" s="18">
        <f t="shared" si="1"/>
        <v>-22.222222222222221</v>
      </c>
    </row>
    <row r="24" spans="1:10" ht="13" x14ac:dyDescent="0.15">
      <c r="A24" s="1" t="s">
        <v>20</v>
      </c>
      <c r="B24" s="2">
        <v>29</v>
      </c>
      <c r="C24" s="2">
        <f>+'Julio 2019'!B24</f>
        <v>20</v>
      </c>
      <c r="D24" s="18">
        <f t="shared" si="3"/>
        <v>45</v>
      </c>
      <c r="E24" s="2">
        <f>+B24+'Junio 2020'!E24</f>
        <v>181</v>
      </c>
      <c r="F24" s="2">
        <f>+C24+'Junio 2020'!F24</f>
        <v>144</v>
      </c>
      <c r="G24" s="18">
        <f t="shared" si="0"/>
        <v>25.694444444444443</v>
      </c>
      <c r="H24" s="2">
        <f>+B24-C24+'Junio 2020'!H24</f>
        <v>332</v>
      </c>
      <c r="I24" s="22">
        <f>+'Julio 2019'!H24</f>
        <v>259</v>
      </c>
      <c r="J24" s="18">
        <f t="shared" si="1"/>
        <v>28.185328185328185</v>
      </c>
    </row>
    <row r="25" spans="1:10" ht="13" x14ac:dyDescent="0.15">
      <c r="A25" s="1" t="s">
        <v>22</v>
      </c>
      <c r="B25" s="2">
        <v>44</v>
      </c>
      <c r="C25" s="2">
        <f>+'Julio 2019'!B25</f>
        <v>50</v>
      </c>
      <c r="D25" s="18">
        <f t="shared" si="3"/>
        <v>-12</v>
      </c>
      <c r="E25" s="2">
        <f>+B25+'Junio 2020'!E25</f>
        <v>326</v>
      </c>
      <c r="F25" s="2">
        <f>+C25+'Junio 2020'!F25</f>
        <v>342</v>
      </c>
      <c r="G25" s="18">
        <f t="shared" si="0"/>
        <v>-4.6783625730994149</v>
      </c>
      <c r="H25" s="2">
        <f>+B25-C25+'Junio 2020'!H25</f>
        <v>622</v>
      </c>
      <c r="I25" s="22">
        <f>+'Julio 2019'!H25</f>
        <v>602</v>
      </c>
      <c r="J25" s="18">
        <f t="shared" si="1"/>
        <v>3.3222591362126246</v>
      </c>
    </row>
    <row r="26" spans="1:10" ht="13" x14ac:dyDescent="0.15">
      <c r="A26" s="1" t="s">
        <v>21</v>
      </c>
      <c r="B26" s="2">
        <v>11</v>
      </c>
      <c r="C26" s="2">
        <f>+'Julio 2019'!B26</f>
        <v>11</v>
      </c>
      <c r="D26" s="18">
        <f t="shared" si="3"/>
        <v>0</v>
      </c>
      <c r="E26" s="2">
        <f>+B26+'Junio 2020'!E26</f>
        <v>105</v>
      </c>
      <c r="F26" s="2">
        <f>+C26+'Junio 2020'!F26</f>
        <v>75</v>
      </c>
      <c r="G26" s="18">
        <f t="shared" si="0"/>
        <v>40</v>
      </c>
      <c r="H26" s="2">
        <f>+B26-C26+'Junio 2020'!H26</f>
        <v>180</v>
      </c>
      <c r="I26" s="22">
        <f>+'Julio 2019'!H26</f>
        <v>130</v>
      </c>
      <c r="J26" s="18">
        <f t="shared" si="1"/>
        <v>38.46153846153846</v>
      </c>
    </row>
    <row r="27" spans="1:10" ht="13" x14ac:dyDescent="0.15">
      <c r="A27" s="1" t="s">
        <v>28</v>
      </c>
      <c r="B27" s="2">
        <v>20</v>
      </c>
      <c r="C27" s="2">
        <f>+'Julio 2019'!B27</f>
        <v>14</v>
      </c>
      <c r="D27" s="18">
        <f t="shared" si="3"/>
        <v>42.857142857142854</v>
      </c>
      <c r="E27" s="2">
        <f>+B27+'Junio 2020'!E27</f>
        <v>61</v>
      </c>
      <c r="F27" s="2">
        <f>+C27+'Junio 2020'!F27</f>
        <v>77</v>
      </c>
      <c r="G27" s="18">
        <f t="shared" si="0"/>
        <v>-20.779220779220779</v>
      </c>
      <c r="H27" s="2">
        <f>+B27-C27+'Junio 2020'!H27</f>
        <v>131</v>
      </c>
      <c r="I27" s="22">
        <f>+'Julio 2019'!H27</f>
        <v>142</v>
      </c>
      <c r="J27" s="18">
        <f t="shared" si="1"/>
        <v>-7.746478873239437</v>
      </c>
    </row>
    <row r="28" spans="1:10" x14ac:dyDescent="0.15">
      <c r="A28" s="8" t="s">
        <v>30</v>
      </c>
      <c r="B28" s="6">
        <f>SUM(B20:B27)</f>
        <v>182</v>
      </c>
      <c r="C28" s="6">
        <f>SUM(C20:C27)</f>
        <v>183</v>
      </c>
      <c r="D28" s="7">
        <f>+(B28-C28)*100/C28</f>
        <v>-0.54644808743169404</v>
      </c>
      <c r="E28" s="6">
        <f>SUM(E20:E27)</f>
        <v>1148</v>
      </c>
      <c r="F28" s="6">
        <f>SUM(F20:F27)</f>
        <v>1267</v>
      </c>
      <c r="G28" s="7">
        <f>+(E28-F28)*100/F28</f>
        <v>-9.3922651933701662</v>
      </c>
      <c r="H28" s="6">
        <f>SUM(H20:H27)</f>
        <v>2194</v>
      </c>
      <c r="I28" s="6">
        <f>SUM(I20:I27)</f>
        <v>2292</v>
      </c>
      <c r="J28" s="7">
        <f>+(H28-I28)*100/I28</f>
        <v>-4.2757417102966837</v>
      </c>
    </row>
    <row r="29" spans="1:10" ht="14" x14ac:dyDescent="0.15">
      <c r="A29" s="16" t="s">
        <v>27</v>
      </c>
      <c r="B29" s="14">
        <f>+B7+B13+B19+B28</f>
        <v>927</v>
      </c>
      <c r="C29" s="14">
        <f>+C7+C13+C19+C28</f>
        <v>950</v>
      </c>
      <c r="D29" s="15">
        <f>+(B29-C29)*100/C29</f>
        <v>-2.4210526315789473</v>
      </c>
      <c r="E29" s="14">
        <f t="shared" ref="E29:I29" si="4">+E7+E13+E19+E28</f>
        <v>5098</v>
      </c>
      <c r="F29" s="14">
        <f t="shared" si="4"/>
        <v>6529</v>
      </c>
      <c r="G29" s="15">
        <f>+(E29-F29)*100/F29</f>
        <v>-21.917598407106755</v>
      </c>
      <c r="H29" s="14">
        <f t="shared" si="4"/>
        <v>9909</v>
      </c>
      <c r="I29" s="14">
        <f t="shared" si="4"/>
        <v>11717</v>
      </c>
      <c r="J29" s="15">
        <f>+(H29-I29)*100/I29</f>
        <v>-15.430570965264145</v>
      </c>
    </row>
    <row r="30" spans="1:10" x14ac:dyDescent="0.15">
      <c r="A30" s="13" t="s">
        <v>31</v>
      </c>
      <c r="B30" s="13">
        <f>+B29-B7</f>
        <v>803</v>
      </c>
      <c r="C30" s="13">
        <f>+C29-C7</f>
        <v>823</v>
      </c>
      <c r="D30" s="12">
        <f>+(B30-C30)*100/C30</f>
        <v>-2.4301336573511545</v>
      </c>
      <c r="E30" s="13">
        <f t="shared" ref="E30:I30" si="5">+E29-E7</f>
        <v>4437</v>
      </c>
      <c r="F30" s="13">
        <f t="shared" si="5"/>
        <v>5728</v>
      </c>
      <c r="G30" s="12">
        <f>+(E30-F30)*100/F30</f>
        <v>-22.53840782122905</v>
      </c>
      <c r="H30" s="13">
        <f t="shared" si="5"/>
        <v>8642</v>
      </c>
      <c r="I30" s="13">
        <f t="shared" si="5"/>
        <v>10389</v>
      </c>
      <c r="J30" s="12">
        <f>+(H30-I30)*100/I30</f>
        <v>-16.815862931947251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48</v>
      </c>
      <c r="C4" s="2">
        <f>+'Junio 2019'!B4</f>
        <v>18</v>
      </c>
      <c r="D4" s="18">
        <f>+(B4-C4)*100/C4</f>
        <v>166.66666666666666</v>
      </c>
      <c r="E4" s="2">
        <f>+B4+'Mayo 2020'!E4</f>
        <v>164</v>
      </c>
      <c r="F4" s="2">
        <f>+C4+'Mayo 2020'!F4</f>
        <v>154</v>
      </c>
      <c r="G4" s="18">
        <f t="shared" ref="G4:G27" si="0">+(E4-F4)*100/F4</f>
        <v>6.4935064935064934</v>
      </c>
      <c r="H4" s="2">
        <f>+B4-C4+'Mayo 2020'!H4</f>
        <v>480</v>
      </c>
      <c r="I4" s="22">
        <f>+'Junio 2019'!H4</f>
        <v>333</v>
      </c>
      <c r="J4" s="18">
        <f t="shared" ref="J4:J27" si="1">+(H4-I4)*100/I4</f>
        <v>44.144144144144143</v>
      </c>
    </row>
    <row r="5" spans="1:10" ht="13" x14ac:dyDescent="0.15">
      <c r="A5" s="1" t="s">
        <v>5</v>
      </c>
      <c r="B5" s="2">
        <v>22</v>
      </c>
      <c r="C5" s="2">
        <f>+'Junio 2019'!B5</f>
        <v>29</v>
      </c>
      <c r="D5" s="18">
        <f t="shared" ref="D5:D6" si="2">+(B5-C5)*100/C5</f>
        <v>-24.137931034482758</v>
      </c>
      <c r="E5" s="2">
        <f>+B5+'Mayo 2020'!E5</f>
        <v>119</v>
      </c>
      <c r="F5" s="2">
        <f>+C5+'Mayo 2020'!F5</f>
        <v>206</v>
      </c>
      <c r="G5" s="18">
        <f t="shared" si="0"/>
        <v>-42.233009708737868</v>
      </c>
      <c r="H5" s="2">
        <f>+B5-C5+'Mayo 2020'!H5</f>
        <v>239</v>
      </c>
      <c r="I5" s="22">
        <f>+'Junio 2019'!H5</f>
        <v>337</v>
      </c>
      <c r="J5" s="18">
        <f t="shared" si="1"/>
        <v>-29.080118694362017</v>
      </c>
    </row>
    <row r="6" spans="1:10" ht="13" x14ac:dyDescent="0.15">
      <c r="A6" s="1" t="s">
        <v>6</v>
      </c>
      <c r="B6" s="2">
        <v>80</v>
      </c>
      <c r="C6" s="2">
        <f>+'Junio 2019'!B6</f>
        <v>67</v>
      </c>
      <c r="D6" s="18">
        <f t="shared" si="2"/>
        <v>19.402985074626866</v>
      </c>
      <c r="E6" s="2">
        <f>+B6+'Mayo 2020'!E6</f>
        <v>254</v>
      </c>
      <c r="F6" s="2">
        <f>+C6+'Mayo 2020'!F6</f>
        <v>314</v>
      </c>
      <c r="G6" s="18">
        <f t="shared" si="0"/>
        <v>-19.108280254777071</v>
      </c>
      <c r="H6" s="2">
        <f>+B6-C6+'Mayo 2020'!H6</f>
        <v>551</v>
      </c>
      <c r="I6" s="22">
        <f>+'Junio 2019'!H6</f>
        <v>646</v>
      </c>
      <c r="J6" s="18">
        <f t="shared" si="1"/>
        <v>-14.705882352941176</v>
      </c>
    </row>
    <row r="7" spans="1:10" x14ac:dyDescent="0.15">
      <c r="A7" s="8" t="s">
        <v>1</v>
      </c>
      <c r="B7" s="6">
        <f>SUM(B4:B6)</f>
        <v>150</v>
      </c>
      <c r="C7" s="6">
        <f>SUM(C4:C6)</f>
        <v>114</v>
      </c>
      <c r="D7" s="7">
        <f>+(B7-C7)*100/C7</f>
        <v>31.578947368421051</v>
      </c>
      <c r="E7" s="6">
        <f>SUM(E4:E6)</f>
        <v>537</v>
      </c>
      <c r="F7" s="6">
        <f>SUM(F4:F6)</f>
        <v>674</v>
      </c>
      <c r="G7" s="7">
        <f t="shared" si="0"/>
        <v>-20.326409495548962</v>
      </c>
      <c r="H7" s="6">
        <f>SUM(H4:H6)</f>
        <v>1270</v>
      </c>
      <c r="I7" s="6">
        <f>SUM(I4:I6)</f>
        <v>1316</v>
      </c>
      <c r="J7" s="7">
        <f t="shared" si="1"/>
        <v>-3.4954407294832825</v>
      </c>
    </row>
    <row r="8" spans="1:10" ht="13" x14ac:dyDescent="0.15">
      <c r="A8" s="1" t="s">
        <v>7</v>
      </c>
      <c r="B8" s="2">
        <v>3</v>
      </c>
      <c r="C8" s="2">
        <f>+'Junio 2019'!B8</f>
        <v>2</v>
      </c>
      <c r="D8" s="18">
        <f t="shared" ref="D8:D27" si="3">+(B8-C8)*100/C8</f>
        <v>50</v>
      </c>
      <c r="E8" s="2">
        <f>+B8+'Mayo 2020'!E8</f>
        <v>10</v>
      </c>
      <c r="F8" s="2">
        <f>+C8+'Mayo 2020'!F8</f>
        <v>22</v>
      </c>
      <c r="G8" s="18">
        <f t="shared" si="0"/>
        <v>-54.545454545454547</v>
      </c>
      <c r="H8" s="2">
        <f>+B8-C8+'Mayo 2020'!H8</f>
        <v>28</v>
      </c>
      <c r="I8" s="22">
        <f>+'Junio 2019'!H8</f>
        <v>52</v>
      </c>
      <c r="J8" s="18">
        <f t="shared" si="1"/>
        <v>-46.153846153846153</v>
      </c>
    </row>
    <row r="9" spans="1:10" ht="13" x14ac:dyDescent="0.15">
      <c r="A9" s="1" t="s">
        <v>8</v>
      </c>
      <c r="B9" s="2">
        <v>7</v>
      </c>
      <c r="C9" s="2">
        <f>+'Junio 2019'!B9</f>
        <v>8</v>
      </c>
      <c r="D9" s="18">
        <f t="shared" si="3"/>
        <v>-12.5</v>
      </c>
      <c r="E9" s="2">
        <f>+B9+'Mayo 2020'!E9</f>
        <v>25</v>
      </c>
      <c r="F9" s="2">
        <f>+C9+'Mayo 2020'!F9</f>
        <v>49</v>
      </c>
      <c r="G9" s="18">
        <f t="shared" si="0"/>
        <v>-48.979591836734691</v>
      </c>
      <c r="H9" s="2">
        <f>+B9-C9+'Mayo 2020'!H9</f>
        <v>76</v>
      </c>
      <c r="I9" s="22">
        <f>+'Junio 2019'!H9</f>
        <v>155</v>
      </c>
      <c r="J9" s="18">
        <f t="shared" si="1"/>
        <v>-50.967741935483872</v>
      </c>
    </row>
    <row r="10" spans="1:10" ht="13" x14ac:dyDescent="0.15">
      <c r="A10" s="1" t="s">
        <v>9</v>
      </c>
      <c r="B10" s="2">
        <v>69</v>
      </c>
      <c r="C10" s="2">
        <f>+'Junio 2019'!B10</f>
        <v>43</v>
      </c>
      <c r="D10" s="18">
        <f t="shared" si="3"/>
        <v>60.465116279069768</v>
      </c>
      <c r="E10" s="2">
        <f>+B10+'Mayo 2020'!E10</f>
        <v>232</v>
      </c>
      <c r="F10" s="2">
        <f>+C10+'Mayo 2020'!F10</f>
        <v>289</v>
      </c>
      <c r="G10" s="18">
        <f t="shared" si="0"/>
        <v>-19.72318339100346</v>
      </c>
      <c r="H10" s="2">
        <f>+B10-C10+'Mayo 2020'!H10</f>
        <v>483</v>
      </c>
      <c r="I10" s="22">
        <f>+'Junio 2019'!H10</f>
        <v>577</v>
      </c>
      <c r="J10" s="18">
        <f t="shared" si="1"/>
        <v>-16.291161178509533</v>
      </c>
    </row>
    <row r="11" spans="1:10" ht="13" x14ac:dyDescent="0.15">
      <c r="A11" s="1" t="s">
        <v>10</v>
      </c>
      <c r="B11" s="2">
        <v>59</v>
      </c>
      <c r="C11" s="2">
        <f>+'Junio 2019'!B11</f>
        <v>61</v>
      </c>
      <c r="D11" s="18">
        <f t="shared" si="3"/>
        <v>-3.278688524590164</v>
      </c>
      <c r="E11" s="2">
        <f>+B11+'Mayo 2020'!E11</f>
        <v>251</v>
      </c>
      <c r="F11" s="2">
        <f>+C11+'Mayo 2020'!F11</f>
        <v>328</v>
      </c>
      <c r="G11" s="18">
        <f t="shared" si="0"/>
        <v>-23.475609756097562</v>
      </c>
      <c r="H11" s="2">
        <f>+B11-C11+'Mayo 2020'!H11</f>
        <v>604</v>
      </c>
      <c r="I11" s="22">
        <f>+'Junio 2019'!H11</f>
        <v>695</v>
      </c>
      <c r="J11" s="18">
        <f t="shared" si="1"/>
        <v>-13.093525179856115</v>
      </c>
    </row>
    <row r="12" spans="1:10" ht="13" x14ac:dyDescent="0.15">
      <c r="A12" s="1" t="s">
        <v>11</v>
      </c>
      <c r="B12" s="2">
        <v>198</v>
      </c>
      <c r="C12" s="2">
        <f>+'Junio 2019'!B12</f>
        <v>203</v>
      </c>
      <c r="D12" s="18">
        <f t="shared" si="3"/>
        <v>-2.4630541871921183</v>
      </c>
      <c r="E12" s="2">
        <f>+B12+'Mayo 2020'!E12</f>
        <v>774</v>
      </c>
      <c r="F12" s="2">
        <f>+C12+'Mayo 2020'!F12</f>
        <v>1056</v>
      </c>
      <c r="G12" s="18">
        <f t="shared" si="0"/>
        <v>-26.704545454545453</v>
      </c>
      <c r="H12" s="2">
        <f>+B12-C12+'Mayo 2020'!H12</f>
        <v>1785</v>
      </c>
      <c r="I12" s="22">
        <f>+'Junio 2019'!H12</f>
        <v>2205</v>
      </c>
      <c r="J12" s="18">
        <f t="shared" si="1"/>
        <v>-19.047619047619047</v>
      </c>
    </row>
    <row r="13" spans="1:10" x14ac:dyDescent="0.15">
      <c r="A13" s="8" t="s">
        <v>2</v>
      </c>
      <c r="B13" s="6">
        <f>SUM(B8:B12)</f>
        <v>336</v>
      </c>
      <c r="C13" s="6">
        <f>SUM(C8:C12)</f>
        <v>317</v>
      </c>
      <c r="D13" s="7">
        <f t="shared" si="3"/>
        <v>5.9936908517350158</v>
      </c>
      <c r="E13" s="6">
        <f>SUM(E8:E12)</f>
        <v>1292</v>
      </c>
      <c r="F13" s="6">
        <f>SUM(F8:F12)</f>
        <v>1744</v>
      </c>
      <c r="G13" s="7">
        <f t="shared" si="0"/>
        <v>-25.917431192660551</v>
      </c>
      <c r="H13" s="6">
        <f>SUM(H8:H12)</f>
        <v>2976</v>
      </c>
      <c r="I13" s="6">
        <f>SUM(I8:I12)</f>
        <v>3684</v>
      </c>
      <c r="J13" s="7">
        <f t="shared" si="1"/>
        <v>-19.218241042345277</v>
      </c>
    </row>
    <row r="14" spans="1:10" ht="13" x14ac:dyDescent="0.15">
      <c r="A14" s="1" t="s">
        <v>12</v>
      </c>
      <c r="B14" s="2">
        <v>114</v>
      </c>
      <c r="C14" s="2">
        <f>+'Junio 2019'!B14</f>
        <v>135</v>
      </c>
      <c r="D14" s="18">
        <f t="shared" si="3"/>
        <v>-15.555555555555555</v>
      </c>
      <c r="E14" s="2">
        <f>+B14+'Mayo 2020'!E14</f>
        <v>429</v>
      </c>
      <c r="F14" s="2">
        <f>+C14+'Mayo 2020'!F14</f>
        <v>623</v>
      </c>
      <c r="G14" s="18">
        <f t="shared" si="0"/>
        <v>-31.139646869983949</v>
      </c>
      <c r="H14" s="2">
        <f>+B14-C14+'Mayo 2020'!H14</f>
        <v>1058</v>
      </c>
      <c r="I14" s="22">
        <f>+'Junio 2019'!H14</f>
        <v>1208</v>
      </c>
      <c r="J14" s="18">
        <f t="shared" si="1"/>
        <v>-12.417218543046358</v>
      </c>
    </row>
    <row r="15" spans="1:10" ht="13" x14ac:dyDescent="0.15">
      <c r="A15" s="1" t="s">
        <v>13</v>
      </c>
      <c r="B15" s="2">
        <v>124</v>
      </c>
      <c r="C15" s="2">
        <f>+'Junio 2019'!B15</f>
        <v>110</v>
      </c>
      <c r="D15" s="18">
        <f t="shared" si="3"/>
        <v>12.727272727272727</v>
      </c>
      <c r="E15" s="2">
        <f>+B15+'Mayo 2020'!E15</f>
        <v>461</v>
      </c>
      <c r="F15" s="2">
        <f>+C15+'Mayo 2020'!F15</f>
        <v>707</v>
      </c>
      <c r="G15" s="18">
        <f t="shared" si="0"/>
        <v>-34.794908062234796</v>
      </c>
      <c r="H15" s="2">
        <f>+B15-C15+'Mayo 2020'!H15</f>
        <v>1282</v>
      </c>
      <c r="I15" s="22">
        <f>+'Junio 2019'!H15</f>
        <v>1627</v>
      </c>
      <c r="J15" s="18">
        <f t="shared" si="1"/>
        <v>-21.204671173939765</v>
      </c>
    </row>
    <row r="16" spans="1:10" ht="13" x14ac:dyDescent="0.15">
      <c r="A16" s="1" t="s">
        <v>14</v>
      </c>
      <c r="B16" s="2">
        <v>39</v>
      </c>
      <c r="C16" s="2">
        <f>+'Junio 2019'!B16</f>
        <v>42</v>
      </c>
      <c r="D16" s="18">
        <f t="shared" si="3"/>
        <v>-7.1428571428571432</v>
      </c>
      <c r="E16" s="2">
        <f>+B16+'Mayo 2020'!E16</f>
        <v>211</v>
      </c>
      <c r="F16" s="2">
        <f>+C16+'Mayo 2020'!F16</f>
        <v>337</v>
      </c>
      <c r="G16" s="18">
        <f t="shared" si="0"/>
        <v>-37.388724035608305</v>
      </c>
      <c r="H16" s="2">
        <f>+B16-C16+'Mayo 2020'!H16</f>
        <v>491</v>
      </c>
      <c r="I16" s="22">
        <f>+'Junio 2019'!H16</f>
        <v>740</v>
      </c>
      <c r="J16" s="18">
        <f t="shared" si="1"/>
        <v>-33.648648648648646</v>
      </c>
    </row>
    <row r="17" spans="1:10" ht="13" x14ac:dyDescent="0.15">
      <c r="A17" s="1" t="s">
        <v>15</v>
      </c>
      <c r="B17" s="2">
        <v>22</v>
      </c>
      <c r="C17" s="2">
        <f>+'Junio 2019'!B17</f>
        <v>22</v>
      </c>
      <c r="D17" s="18">
        <f t="shared" si="3"/>
        <v>0</v>
      </c>
      <c r="E17" s="2">
        <f>+B17+'Mayo 2020'!E17</f>
        <v>126</v>
      </c>
      <c r="F17" s="2">
        <f>+C17+'Mayo 2020'!F17</f>
        <v>175</v>
      </c>
      <c r="G17" s="18">
        <f t="shared" si="0"/>
        <v>-28</v>
      </c>
      <c r="H17" s="2">
        <f>+B17-C17+'Mayo 2020'!H17</f>
        <v>302</v>
      </c>
      <c r="I17" s="22">
        <f>+'Junio 2019'!H17</f>
        <v>312</v>
      </c>
      <c r="J17" s="18">
        <f t="shared" si="1"/>
        <v>-3.2051282051282053</v>
      </c>
    </row>
    <row r="18" spans="1:10" ht="13" x14ac:dyDescent="0.15">
      <c r="A18" s="1" t="s">
        <v>29</v>
      </c>
      <c r="B18" s="2">
        <v>35</v>
      </c>
      <c r="C18" s="2">
        <f>+'Junio 2019'!B18</f>
        <v>55</v>
      </c>
      <c r="D18" s="18">
        <f t="shared" si="3"/>
        <v>-36.363636363636367</v>
      </c>
      <c r="E18" s="2">
        <f>+B18+'Mayo 2020'!E18</f>
        <v>149</v>
      </c>
      <c r="F18" s="2">
        <f>+C18+'Mayo 2020'!F18</f>
        <v>235</v>
      </c>
      <c r="G18" s="18">
        <f t="shared" si="0"/>
        <v>-36.595744680851062</v>
      </c>
      <c r="H18" s="2">
        <f>+B18-C18+'Mayo 2020'!H18</f>
        <v>358</v>
      </c>
      <c r="I18" s="22">
        <f>+'Junio 2019'!H18</f>
        <v>436</v>
      </c>
      <c r="J18" s="18">
        <f t="shared" si="1"/>
        <v>-17.889908256880734</v>
      </c>
    </row>
    <row r="19" spans="1:10" x14ac:dyDescent="0.15">
      <c r="A19" s="8" t="s">
        <v>3</v>
      </c>
      <c r="B19" s="6">
        <f>SUM(B14:B18)</f>
        <v>334</v>
      </c>
      <c r="C19" s="6">
        <f>SUM(C14:C18)</f>
        <v>364</v>
      </c>
      <c r="D19" s="7">
        <f t="shared" si="3"/>
        <v>-8.2417582417582409</v>
      </c>
      <c r="E19" s="6">
        <f>SUM(E14:E18)</f>
        <v>1376</v>
      </c>
      <c r="F19" s="6">
        <f>SUM(F14:F18)</f>
        <v>2077</v>
      </c>
      <c r="G19" s="7">
        <f t="shared" si="0"/>
        <v>-33.750601829561866</v>
      </c>
      <c r="H19" s="6">
        <f>SUM(H14:H18)</f>
        <v>3491</v>
      </c>
      <c r="I19" s="6">
        <f>SUM(I14:I18)</f>
        <v>4323</v>
      </c>
      <c r="J19" s="7">
        <f t="shared" si="1"/>
        <v>-19.245894055054361</v>
      </c>
    </row>
    <row r="20" spans="1:10" ht="13" x14ac:dyDescent="0.15">
      <c r="A20" s="1" t="s">
        <v>16</v>
      </c>
      <c r="B20" s="2">
        <v>34</v>
      </c>
      <c r="C20" s="2">
        <f>+'Junio 2019'!B20</f>
        <v>31</v>
      </c>
      <c r="D20" s="18">
        <f t="shared" si="3"/>
        <v>9.67741935483871</v>
      </c>
      <c r="E20" s="2">
        <f>+B20+'Mayo 2020'!E20</f>
        <v>156</v>
      </c>
      <c r="F20" s="2">
        <f>+C20+'Mayo 2020'!F20</f>
        <v>231</v>
      </c>
      <c r="G20" s="18">
        <f t="shared" si="0"/>
        <v>-32.467532467532465</v>
      </c>
      <c r="H20" s="2">
        <f>+B20-C20+'Mayo 2020'!H20</f>
        <v>398</v>
      </c>
      <c r="I20" s="22">
        <f>+'Junio 2019'!H20</f>
        <v>433</v>
      </c>
      <c r="J20" s="18">
        <f t="shared" si="1"/>
        <v>-8.0831408775981526</v>
      </c>
    </row>
    <row r="21" spans="1:10" ht="13" x14ac:dyDescent="0.15">
      <c r="A21" s="1" t="s">
        <v>17</v>
      </c>
      <c r="B21" s="2">
        <v>19</v>
      </c>
      <c r="C21" s="2">
        <f>+'Junio 2019'!B21</f>
        <v>25</v>
      </c>
      <c r="D21" s="18">
        <f t="shared" si="3"/>
        <v>-24</v>
      </c>
      <c r="E21" s="2">
        <f>+B21+'Mayo 2020'!E21</f>
        <v>100</v>
      </c>
      <c r="F21" s="2">
        <f>+C21+'Mayo 2020'!F21</f>
        <v>117</v>
      </c>
      <c r="G21" s="18">
        <f t="shared" si="0"/>
        <v>-14.52991452991453</v>
      </c>
      <c r="H21" s="2">
        <f>+B21-C21+'Mayo 2020'!H21</f>
        <v>212</v>
      </c>
      <c r="I21" s="22">
        <f>+'Junio 2019'!H21</f>
        <v>278</v>
      </c>
      <c r="J21" s="18">
        <f t="shared" si="1"/>
        <v>-23.741007194244606</v>
      </c>
    </row>
    <row r="22" spans="1:10" ht="13" x14ac:dyDescent="0.15">
      <c r="A22" s="1" t="s">
        <v>19</v>
      </c>
      <c r="B22" s="2">
        <v>15</v>
      </c>
      <c r="C22" s="2">
        <f>+'Junio 2019'!B22</f>
        <v>12</v>
      </c>
      <c r="D22" s="18">
        <f t="shared" si="3"/>
        <v>25</v>
      </c>
      <c r="E22" s="2">
        <f>+B22+'Mayo 2020'!E22</f>
        <v>69</v>
      </c>
      <c r="F22" s="2">
        <f>+C22+'Mayo 2020'!F22</f>
        <v>96</v>
      </c>
      <c r="G22" s="18">
        <f t="shared" si="0"/>
        <v>-28.125</v>
      </c>
      <c r="H22" s="2">
        <f>+B22-C22+'Mayo 2020'!H22</f>
        <v>178</v>
      </c>
      <c r="I22" s="22">
        <f>+'Junio 2019'!H22</f>
        <v>228</v>
      </c>
      <c r="J22" s="18">
        <f t="shared" si="1"/>
        <v>-21.92982456140351</v>
      </c>
    </row>
    <row r="23" spans="1:10" ht="13" x14ac:dyDescent="0.15">
      <c r="A23" s="1" t="s">
        <v>18</v>
      </c>
      <c r="B23" s="2">
        <v>20</v>
      </c>
      <c r="C23" s="2">
        <f>+'Junio 2019'!B23</f>
        <v>24</v>
      </c>
      <c r="D23" s="18">
        <f t="shared" si="3"/>
        <v>-16.666666666666668</v>
      </c>
      <c r="E23" s="2">
        <f>+B23+'Mayo 2020'!E23</f>
        <v>72</v>
      </c>
      <c r="F23" s="2">
        <f>+C23+'Mayo 2020'!F23</f>
        <v>97</v>
      </c>
      <c r="G23" s="18">
        <f t="shared" si="0"/>
        <v>-25.773195876288661</v>
      </c>
      <c r="H23" s="2">
        <f>+B23-C23+'Mayo 2020'!H23</f>
        <v>151</v>
      </c>
      <c r="I23" s="22">
        <f>+'Junio 2019'!H23</f>
        <v>193</v>
      </c>
      <c r="J23" s="18">
        <f t="shared" si="1"/>
        <v>-21.761658031088082</v>
      </c>
    </row>
    <row r="24" spans="1:10" ht="13" x14ac:dyDescent="0.15">
      <c r="A24" s="1" t="s">
        <v>20</v>
      </c>
      <c r="B24" s="2">
        <v>45</v>
      </c>
      <c r="C24" s="2">
        <f>+'Junio 2019'!B24</f>
        <v>27</v>
      </c>
      <c r="D24" s="18">
        <f t="shared" si="3"/>
        <v>66.666666666666671</v>
      </c>
      <c r="E24" s="2">
        <f>+B24+'Mayo 2020'!E24</f>
        <v>152</v>
      </c>
      <c r="F24" s="2">
        <f>+C24+'Mayo 2020'!F24</f>
        <v>124</v>
      </c>
      <c r="G24" s="18">
        <f t="shared" si="0"/>
        <v>22.580645161290324</v>
      </c>
      <c r="H24" s="2">
        <f>+B24-C24+'Mayo 2020'!H24</f>
        <v>323</v>
      </c>
      <c r="I24" s="22">
        <f>+'Junio 2019'!H24</f>
        <v>262</v>
      </c>
      <c r="J24" s="18">
        <f t="shared" si="1"/>
        <v>23.282442748091604</v>
      </c>
    </row>
    <row r="25" spans="1:10" ht="13" x14ac:dyDescent="0.15">
      <c r="A25" s="1" t="s">
        <v>22</v>
      </c>
      <c r="B25" s="2">
        <v>60</v>
      </c>
      <c r="C25" s="2">
        <f>+'Junio 2019'!B25</f>
        <v>53</v>
      </c>
      <c r="D25" s="18">
        <f t="shared" si="3"/>
        <v>13.20754716981132</v>
      </c>
      <c r="E25" s="2">
        <f>+B25+'Mayo 2020'!E25</f>
        <v>282</v>
      </c>
      <c r="F25" s="2">
        <f>+C25+'Mayo 2020'!F25</f>
        <v>292</v>
      </c>
      <c r="G25" s="18">
        <f t="shared" si="0"/>
        <v>-3.4246575342465753</v>
      </c>
      <c r="H25" s="2">
        <f>+B25-C25+'Mayo 2020'!H25</f>
        <v>628</v>
      </c>
      <c r="I25" s="22">
        <f>+'Junio 2019'!H25</f>
        <v>591</v>
      </c>
      <c r="J25" s="18">
        <f t="shared" si="1"/>
        <v>6.260575296108291</v>
      </c>
    </row>
    <row r="26" spans="1:10" ht="13" x14ac:dyDescent="0.15">
      <c r="A26" s="1" t="s">
        <v>21</v>
      </c>
      <c r="B26" s="2">
        <v>24</v>
      </c>
      <c r="C26" s="2">
        <f>+'Junio 2019'!B26</f>
        <v>13</v>
      </c>
      <c r="D26" s="18">
        <f t="shared" si="3"/>
        <v>84.615384615384613</v>
      </c>
      <c r="E26" s="2">
        <f>+B26+'Mayo 2020'!E26</f>
        <v>94</v>
      </c>
      <c r="F26" s="2">
        <f>+C26+'Mayo 2020'!F26</f>
        <v>64</v>
      </c>
      <c r="G26" s="18">
        <f t="shared" si="0"/>
        <v>46.875</v>
      </c>
      <c r="H26" s="2">
        <f>+B26-C26+'Mayo 2020'!H26</f>
        <v>180</v>
      </c>
      <c r="I26" s="22">
        <f>+'Junio 2019'!H26</f>
        <v>134</v>
      </c>
      <c r="J26" s="18">
        <f t="shared" si="1"/>
        <v>34.328358208955223</v>
      </c>
    </row>
    <row r="27" spans="1:10" ht="13" x14ac:dyDescent="0.15">
      <c r="A27" s="1" t="s">
        <v>28</v>
      </c>
      <c r="B27" s="2">
        <v>7</v>
      </c>
      <c r="C27" s="2">
        <f>+'Junio 2019'!B27</f>
        <v>15</v>
      </c>
      <c r="D27" s="18">
        <f t="shared" si="3"/>
        <v>-53.333333333333336</v>
      </c>
      <c r="E27" s="2">
        <f>+B27+'Mayo 2020'!E27</f>
        <v>41</v>
      </c>
      <c r="F27" s="2">
        <f>+C27+'Mayo 2020'!F27</f>
        <v>63</v>
      </c>
      <c r="G27" s="18">
        <f t="shared" si="0"/>
        <v>-34.920634920634917</v>
      </c>
      <c r="H27" s="2">
        <f>+B27-C27+'Mayo 2020'!H27</f>
        <v>125</v>
      </c>
      <c r="I27" s="22">
        <f>+'Junio 2019'!H27</f>
        <v>133</v>
      </c>
      <c r="J27" s="18">
        <f t="shared" si="1"/>
        <v>-6.0150375939849621</v>
      </c>
    </row>
    <row r="28" spans="1:10" x14ac:dyDescent="0.15">
      <c r="A28" s="8" t="s">
        <v>30</v>
      </c>
      <c r="B28" s="6">
        <f>SUM(B20:B27)</f>
        <v>224</v>
      </c>
      <c r="C28" s="6">
        <f>SUM(C20:C27)</f>
        <v>200</v>
      </c>
      <c r="D28" s="7">
        <f>+(B28-C28)*100/C28</f>
        <v>12</v>
      </c>
      <c r="E28" s="6">
        <f>SUM(E20:E27)</f>
        <v>966</v>
      </c>
      <c r="F28" s="6">
        <f>SUM(F20:F27)</f>
        <v>1084</v>
      </c>
      <c r="G28" s="7">
        <f>+(E28-F28)*100/F28</f>
        <v>-10.885608856088561</v>
      </c>
      <c r="H28" s="6">
        <f>SUM(H20:H27)</f>
        <v>2195</v>
      </c>
      <c r="I28" s="6">
        <f>SUM(I20:I27)</f>
        <v>2252</v>
      </c>
      <c r="J28" s="7">
        <f>+(H28-I28)*100/I28</f>
        <v>-2.5310834813499112</v>
      </c>
    </row>
    <row r="29" spans="1:10" ht="14" x14ac:dyDescent="0.15">
      <c r="A29" s="16" t="s">
        <v>27</v>
      </c>
      <c r="B29" s="14">
        <f>+B7+B13+B19+B28</f>
        <v>1044</v>
      </c>
      <c r="C29" s="14">
        <f>+C7+C13+C19+C28</f>
        <v>995</v>
      </c>
      <c r="D29" s="15">
        <f>+(B29-C29)*100/C29</f>
        <v>4.924623115577889</v>
      </c>
      <c r="E29" s="14">
        <f t="shared" ref="E29:I29" si="4">+E7+E13+E19+E28</f>
        <v>4171</v>
      </c>
      <c r="F29" s="14">
        <f t="shared" si="4"/>
        <v>5579</v>
      </c>
      <c r="G29" s="15">
        <f>+(E29-F29)*100/F29</f>
        <v>-25.237497759455099</v>
      </c>
      <c r="H29" s="14">
        <f t="shared" si="4"/>
        <v>9932</v>
      </c>
      <c r="I29" s="14">
        <f t="shared" si="4"/>
        <v>11575</v>
      </c>
      <c r="J29" s="15">
        <f>+(H29-I29)*100/I29</f>
        <v>-14.19438444924406</v>
      </c>
    </row>
    <row r="30" spans="1:10" x14ac:dyDescent="0.15">
      <c r="A30" s="13" t="s">
        <v>31</v>
      </c>
      <c r="B30" s="13">
        <f>+B29-B7</f>
        <v>894</v>
      </c>
      <c r="C30" s="13">
        <f>+C29-C7</f>
        <v>881</v>
      </c>
      <c r="D30" s="12">
        <f>+(B30-C30)*100/C30</f>
        <v>1.4755959137343928</v>
      </c>
      <c r="E30" s="13">
        <f t="shared" ref="E30:I30" si="5">+E29-E7</f>
        <v>3634</v>
      </c>
      <c r="F30" s="13">
        <f t="shared" si="5"/>
        <v>4905</v>
      </c>
      <c r="G30" s="12">
        <f>+(E30-F30)*100/F30</f>
        <v>-25.912334352701325</v>
      </c>
      <c r="H30" s="13">
        <f t="shared" si="5"/>
        <v>8662</v>
      </c>
      <c r="I30" s="13">
        <f t="shared" si="5"/>
        <v>10259</v>
      </c>
      <c r="J30" s="12">
        <f>+(H30-I30)*100/I30</f>
        <v>-15.566819378107027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30"/>
  <sheetViews>
    <sheetView zoomScale="130" zoomScaleNormal="130" zoomScalePageLayoutView="138" workbookViewId="0">
      <selection activeCell="F44" sqref="F44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33</v>
      </c>
      <c r="C4" s="2">
        <f>+'Mayo 2019'!B4</f>
        <v>29</v>
      </c>
      <c r="D4" s="18">
        <f>+(B4-C4)*100/C4</f>
        <v>13.793103448275861</v>
      </c>
      <c r="E4" s="2">
        <f>+B4+'Abril 2020'!E4</f>
        <v>116</v>
      </c>
      <c r="F4" s="2">
        <f>+C4+'Abril 2020'!F4</f>
        <v>136</v>
      </c>
      <c r="G4" s="18">
        <f t="shared" ref="G4:G27" si="0">+(E4-F4)*100/F4</f>
        <v>-14.705882352941176</v>
      </c>
      <c r="H4" s="2">
        <f>+B4-C4+'Abril 2020'!H4</f>
        <v>450</v>
      </c>
      <c r="I4" s="22">
        <f>+'Mayo 2019'!H4</f>
        <v>352</v>
      </c>
      <c r="J4" s="18">
        <f t="shared" ref="J4:J27" si="1">+(H4-I4)*100/I4</f>
        <v>27.84090909090909</v>
      </c>
    </row>
    <row r="5" spans="1:10" ht="13" x14ac:dyDescent="0.15">
      <c r="A5" s="1" t="s">
        <v>5</v>
      </c>
      <c r="B5" s="2">
        <v>28</v>
      </c>
      <c r="C5" s="2">
        <f>+'Mayo 2019'!B5</f>
        <v>45</v>
      </c>
      <c r="D5" s="18">
        <f t="shared" ref="D5:D6" si="2">+(B5-C5)*100/C5</f>
        <v>-37.777777777777779</v>
      </c>
      <c r="E5" s="2">
        <f>+B5+'Abril 2020'!E5</f>
        <v>97</v>
      </c>
      <c r="F5" s="2">
        <f>+C5+'Abril 2020'!F5</f>
        <v>177</v>
      </c>
      <c r="G5" s="18">
        <f t="shared" si="0"/>
        <v>-45.197740112994353</v>
      </c>
      <c r="H5" s="2">
        <f>+B5-C5+'Abril 2020'!H5</f>
        <v>246</v>
      </c>
      <c r="I5" s="22">
        <f>+'Mayo 2019'!H5</f>
        <v>340</v>
      </c>
      <c r="J5" s="18">
        <f t="shared" si="1"/>
        <v>-27.647058823529413</v>
      </c>
    </row>
    <row r="6" spans="1:10" ht="13" x14ac:dyDescent="0.15">
      <c r="A6" s="1" t="s">
        <v>6</v>
      </c>
      <c r="B6" s="2">
        <v>43</v>
      </c>
      <c r="C6" s="2">
        <f>+'Mayo 2019'!B6</f>
        <v>76</v>
      </c>
      <c r="D6" s="18">
        <f t="shared" si="2"/>
        <v>-43.421052631578945</v>
      </c>
      <c r="E6" s="2">
        <f>+B6+'Abril 2020'!E6</f>
        <v>174</v>
      </c>
      <c r="F6" s="2">
        <f>+C6+'Abril 2020'!F6</f>
        <v>247</v>
      </c>
      <c r="G6" s="18">
        <f t="shared" si="0"/>
        <v>-29.554655870445345</v>
      </c>
      <c r="H6" s="2">
        <f>+B6-C6+'Abril 2020'!H6</f>
        <v>538</v>
      </c>
      <c r="I6" s="22">
        <f>+'Mayo 2019'!H6</f>
        <v>621</v>
      </c>
      <c r="J6" s="18">
        <f t="shared" si="1"/>
        <v>-13.365539452495975</v>
      </c>
    </row>
    <row r="7" spans="1:10" x14ac:dyDescent="0.15">
      <c r="A7" s="8" t="s">
        <v>1</v>
      </c>
      <c r="B7" s="6">
        <f>SUM(B4:B6)</f>
        <v>104</v>
      </c>
      <c r="C7" s="6">
        <f>SUM(C4:C6)</f>
        <v>150</v>
      </c>
      <c r="D7" s="7">
        <f>+(B7-C7)*100/C7</f>
        <v>-30.666666666666668</v>
      </c>
      <c r="E7" s="6">
        <f>SUM(E4:E6)</f>
        <v>387</v>
      </c>
      <c r="F7" s="6">
        <f>SUM(F4:F6)</f>
        <v>560</v>
      </c>
      <c r="G7" s="7">
        <f t="shared" si="0"/>
        <v>-30.892857142857142</v>
      </c>
      <c r="H7" s="6">
        <f>SUM(H4:H6)</f>
        <v>1234</v>
      </c>
      <c r="I7" s="6">
        <f>SUM(I4:I6)</f>
        <v>1313</v>
      </c>
      <c r="J7" s="7">
        <f t="shared" si="1"/>
        <v>-6.0167555217060169</v>
      </c>
    </row>
    <row r="8" spans="1:10" ht="13" x14ac:dyDescent="0.15">
      <c r="A8" s="1" t="s">
        <v>7</v>
      </c>
      <c r="B8" s="2">
        <v>1</v>
      </c>
      <c r="C8" s="2">
        <f>+'Mayo 2019'!B8</f>
        <v>4</v>
      </c>
      <c r="D8" s="18">
        <f t="shared" ref="D8:D27" si="3">+(B8-C8)*100/C8</f>
        <v>-75</v>
      </c>
      <c r="E8" s="2">
        <f>+B8+'Abril 2020'!E8</f>
        <v>7</v>
      </c>
      <c r="F8" s="2">
        <f>+C8+'Abril 2020'!F8</f>
        <v>20</v>
      </c>
      <c r="G8" s="18">
        <f t="shared" si="0"/>
        <v>-65</v>
      </c>
      <c r="H8" s="2">
        <f>+B8-C8+'Abril 2020'!H8</f>
        <v>27</v>
      </c>
      <c r="I8" s="22">
        <f>+'Mayo 2019'!H8</f>
        <v>65</v>
      </c>
      <c r="J8" s="18">
        <f t="shared" si="1"/>
        <v>-58.46153846153846</v>
      </c>
    </row>
    <row r="9" spans="1:10" ht="13" x14ac:dyDescent="0.15">
      <c r="A9" s="1" t="s">
        <v>8</v>
      </c>
      <c r="B9" s="2">
        <v>5</v>
      </c>
      <c r="C9" s="2">
        <f>+'Mayo 2019'!B9</f>
        <v>9</v>
      </c>
      <c r="D9" s="18">
        <f t="shared" si="3"/>
        <v>-44.444444444444443</v>
      </c>
      <c r="E9" s="2">
        <f>+B9+'Abril 2020'!E9</f>
        <v>18</v>
      </c>
      <c r="F9" s="2">
        <f>+C9+'Abril 2020'!F9</f>
        <v>41</v>
      </c>
      <c r="G9" s="18">
        <f t="shared" si="0"/>
        <v>-56.097560975609753</v>
      </c>
      <c r="H9" s="2">
        <f>+B9-C9+'Abril 2020'!H9</f>
        <v>77</v>
      </c>
      <c r="I9" s="22">
        <f>+'Mayo 2019'!H9</f>
        <v>163</v>
      </c>
      <c r="J9" s="18">
        <f t="shared" si="1"/>
        <v>-52.760736196319016</v>
      </c>
    </row>
    <row r="10" spans="1:10" ht="13" x14ac:dyDescent="0.15">
      <c r="A10" s="1" t="s">
        <v>9</v>
      </c>
      <c r="B10" s="2">
        <v>27</v>
      </c>
      <c r="C10" s="2">
        <f>+'Mayo 2019'!B10</f>
        <v>47</v>
      </c>
      <c r="D10" s="18">
        <f t="shared" si="3"/>
        <v>-42.553191489361701</v>
      </c>
      <c r="E10" s="2">
        <f>+B10+'Abril 2020'!E10</f>
        <v>163</v>
      </c>
      <c r="F10" s="2">
        <f>+C10+'Abril 2020'!F10</f>
        <v>246</v>
      </c>
      <c r="G10" s="18">
        <f t="shared" si="0"/>
        <v>-33.739837398373986</v>
      </c>
      <c r="H10" s="2">
        <f>+B10-C10+'Abril 2020'!H10</f>
        <v>457</v>
      </c>
      <c r="I10" s="22">
        <f>+'Mayo 2019'!H10</f>
        <v>578</v>
      </c>
      <c r="J10" s="18">
        <f t="shared" si="1"/>
        <v>-20.934256055363321</v>
      </c>
    </row>
    <row r="11" spans="1:10" ht="13" x14ac:dyDescent="0.15">
      <c r="A11" s="1" t="s">
        <v>10</v>
      </c>
      <c r="B11" s="2">
        <v>48</v>
      </c>
      <c r="C11" s="2">
        <f>+'Mayo 2019'!B11</f>
        <v>66</v>
      </c>
      <c r="D11" s="18">
        <f t="shared" si="3"/>
        <v>-27.272727272727273</v>
      </c>
      <c r="E11" s="2">
        <f>+B11+'Abril 2020'!E11</f>
        <v>192</v>
      </c>
      <c r="F11" s="2">
        <f>+C11+'Abril 2020'!F11</f>
        <v>267</v>
      </c>
      <c r="G11" s="18">
        <f t="shared" si="0"/>
        <v>-28.089887640449437</v>
      </c>
      <c r="H11" s="2">
        <f>+B11-C11+'Abril 2020'!H11</f>
        <v>606</v>
      </c>
      <c r="I11" s="22">
        <f>+'Mayo 2019'!H11</f>
        <v>682</v>
      </c>
      <c r="J11" s="18">
        <f t="shared" si="1"/>
        <v>-11.143695014662757</v>
      </c>
    </row>
    <row r="12" spans="1:10" ht="13" x14ac:dyDescent="0.15">
      <c r="A12" s="1" t="s">
        <v>11</v>
      </c>
      <c r="B12" s="2">
        <v>121</v>
      </c>
      <c r="C12" s="2">
        <f>+'Mayo 2019'!B12</f>
        <v>204</v>
      </c>
      <c r="D12" s="18">
        <f t="shared" si="3"/>
        <v>-40.686274509803923</v>
      </c>
      <c r="E12" s="2">
        <f>+B12+'Abril 2020'!E12</f>
        <v>576</v>
      </c>
      <c r="F12" s="2">
        <f>+C12+'Abril 2020'!F12</f>
        <v>853</v>
      </c>
      <c r="G12" s="18">
        <f t="shared" si="0"/>
        <v>-32.473622508792495</v>
      </c>
      <c r="H12" s="2">
        <f>+B12-C12+'Abril 2020'!H12</f>
        <v>1790</v>
      </c>
      <c r="I12" s="22">
        <f>+'Mayo 2019'!H12</f>
        <v>2179</v>
      </c>
      <c r="J12" s="18">
        <f t="shared" si="1"/>
        <v>-17.852225791647545</v>
      </c>
    </row>
    <row r="13" spans="1:10" x14ac:dyDescent="0.15">
      <c r="A13" s="8" t="s">
        <v>2</v>
      </c>
      <c r="B13" s="6">
        <f>SUM(B8:B12)</f>
        <v>202</v>
      </c>
      <c r="C13" s="6">
        <f>SUM(C8:C12)</f>
        <v>330</v>
      </c>
      <c r="D13" s="7">
        <f t="shared" si="3"/>
        <v>-38.787878787878789</v>
      </c>
      <c r="E13" s="6">
        <f>SUM(E8:E12)</f>
        <v>956</v>
      </c>
      <c r="F13" s="6">
        <f>SUM(F8:F12)</f>
        <v>1427</v>
      </c>
      <c r="G13" s="7">
        <f t="shared" si="0"/>
        <v>-33.006306937631393</v>
      </c>
      <c r="H13" s="6">
        <f>SUM(H8:H12)</f>
        <v>2957</v>
      </c>
      <c r="I13" s="6">
        <f>SUM(I8:I12)</f>
        <v>3667</v>
      </c>
      <c r="J13" s="7">
        <f t="shared" si="1"/>
        <v>-19.361876193073357</v>
      </c>
    </row>
    <row r="14" spans="1:10" ht="13" x14ac:dyDescent="0.15">
      <c r="A14" s="1" t="s">
        <v>12</v>
      </c>
      <c r="B14" s="2">
        <v>71</v>
      </c>
      <c r="C14" s="2">
        <f>+'Mayo 2019'!B14</f>
        <v>109</v>
      </c>
      <c r="D14" s="18">
        <f t="shared" si="3"/>
        <v>-34.862385321100916</v>
      </c>
      <c r="E14" s="2">
        <f>+B14+'Abril 2020'!E14</f>
        <v>315</v>
      </c>
      <c r="F14" s="2">
        <f>+C14+'Abril 2020'!F14</f>
        <v>488</v>
      </c>
      <c r="G14" s="18">
        <f t="shared" si="0"/>
        <v>-35.450819672131146</v>
      </c>
      <c r="H14" s="2">
        <f>+B14-C14+'Abril 2020'!H14</f>
        <v>1079</v>
      </c>
      <c r="I14" s="22">
        <f>+'Mayo 2019'!H14</f>
        <v>1189</v>
      </c>
      <c r="J14" s="18">
        <f t="shared" si="1"/>
        <v>-9.2514718250630779</v>
      </c>
    </row>
    <row r="15" spans="1:10" ht="13" x14ac:dyDescent="0.15">
      <c r="A15" s="1" t="s">
        <v>13</v>
      </c>
      <c r="B15" s="2">
        <v>74</v>
      </c>
      <c r="C15" s="2">
        <f>+'Mayo 2019'!B15</f>
        <v>151</v>
      </c>
      <c r="D15" s="18">
        <f t="shared" si="3"/>
        <v>-50.993377483443709</v>
      </c>
      <c r="E15" s="2">
        <f>+B15+'Abril 2020'!E15</f>
        <v>337</v>
      </c>
      <c r="F15" s="2">
        <f>+C15+'Abril 2020'!F15</f>
        <v>597</v>
      </c>
      <c r="G15" s="18">
        <f t="shared" si="0"/>
        <v>-43.551088777219434</v>
      </c>
      <c r="H15" s="2">
        <f>+B15-C15+'Abril 2020'!H15</f>
        <v>1268</v>
      </c>
      <c r="I15" s="22">
        <f>+'Mayo 2019'!H15</f>
        <v>1647</v>
      </c>
      <c r="J15" s="18">
        <f t="shared" si="1"/>
        <v>-23.011536126290224</v>
      </c>
    </row>
    <row r="16" spans="1:10" ht="13" x14ac:dyDescent="0.15">
      <c r="A16" s="1" t="s">
        <v>14</v>
      </c>
      <c r="B16" s="2">
        <v>31</v>
      </c>
      <c r="C16" s="2">
        <f>+'Mayo 2019'!B16</f>
        <v>53</v>
      </c>
      <c r="D16" s="18">
        <f t="shared" si="3"/>
        <v>-41.509433962264154</v>
      </c>
      <c r="E16" s="2">
        <f>+B16+'Abril 2020'!E16</f>
        <v>172</v>
      </c>
      <c r="F16" s="2">
        <f>+C16+'Abril 2020'!F16</f>
        <v>295</v>
      </c>
      <c r="G16" s="18">
        <f t="shared" si="0"/>
        <v>-41.694915254237287</v>
      </c>
      <c r="H16" s="2">
        <f>+B16-C16+'Abril 2020'!H16</f>
        <v>494</v>
      </c>
      <c r="I16" s="22">
        <f>+'Mayo 2019'!H16</f>
        <v>754</v>
      </c>
      <c r="J16" s="18">
        <f t="shared" si="1"/>
        <v>-34.482758620689658</v>
      </c>
    </row>
    <row r="17" spans="1:10" ht="13" x14ac:dyDescent="0.15">
      <c r="A17" s="1" t="s">
        <v>15</v>
      </c>
      <c r="B17" s="2">
        <v>28</v>
      </c>
      <c r="C17" s="2">
        <f>+'Mayo 2019'!B17</f>
        <v>29</v>
      </c>
      <c r="D17" s="18">
        <f t="shared" si="3"/>
        <v>-3.4482758620689653</v>
      </c>
      <c r="E17" s="2">
        <f>+B17+'Abril 2020'!E17</f>
        <v>104</v>
      </c>
      <c r="F17" s="2">
        <f>+C17+'Abril 2020'!F17</f>
        <v>153</v>
      </c>
      <c r="G17" s="18">
        <f t="shared" si="0"/>
        <v>-32.026143790849673</v>
      </c>
      <c r="H17" s="2">
        <f>+B17-C17+'Abril 2020'!H17</f>
        <v>302</v>
      </c>
      <c r="I17" s="22">
        <f>+'Mayo 2019'!H17</f>
        <v>310</v>
      </c>
      <c r="J17" s="18">
        <f t="shared" si="1"/>
        <v>-2.5806451612903225</v>
      </c>
    </row>
    <row r="18" spans="1:10" ht="13" x14ac:dyDescent="0.15">
      <c r="A18" s="1" t="s">
        <v>29</v>
      </c>
      <c r="B18" s="2">
        <v>35</v>
      </c>
      <c r="C18" s="2">
        <f>+'Mayo 2019'!B18</f>
        <v>40</v>
      </c>
      <c r="D18" s="18">
        <f t="shared" si="3"/>
        <v>-12.5</v>
      </c>
      <c r="E18" s="2">
        <f>+B18+'Abril 2020'!E18</f>
        <v>114</v>
      </c>
      <c r="F18" s="2">
        <f>+C18+'Abril 2020'!F18</f>
        <v>180</v>
      </c>
      <c r="G18" s="18">
        <f t="shared" si="0"/>
        <v>-36.666666666666664</v>
      </c>
      <c r="H18" s="2">
        <f>+B18-C18+'Abril 2020'!H18</f>
        <v>378</v>
      </c>
      <c r="I18" s="22">
        <f>+'Mayo 2019'!H18</f>
        <v>426</v>
      </c>
      <c r="J18" s="18">
        <f t="shared" si="1"/>
        <v>-11.267605633802816</v>
      </c>
    </row>
    <row r="19" spans="1:10" x14ac:dyDescent="0.15">
      <c r="A19" s="8" t="s">
        <v>3</v>
      </c>
      <c r="B19" s="6">
        <f>SUM(B14:B18)</f>
        <v>239</v>
      </c>
      <c r="C19" s="6">
        <f>SUM(C14:C18)</f>
        <v>382</v>
      </c>
      <c r="D19" s="7">
        <f t="shared" si="3"/>
        <v>-37.434554973821989</v>
      </c>
      <c r="E19" s="6">
        <f>SUM(E14:E18)</f>
        <v>1042</v>
      </c>
      <c r="F19" s="6">
        <f>SUM(F14:F18)</f>
        <v>1713</v>
      </c>
      <c r="G19" s="7">
        <f t="shared" si="0"/>
        <v>-39.171044950379454</v>
      </c>
      <c r="H19" s="6">
        <f>SUM(H14:H18)</f>
        <v>3521</v>
      </c>
      <c r="I19" s="6">
        <f>SUM(I14:I18)</f>
        <v>4326</v>
      </c>
      <c r="J19" s="7">
        <f t="shared" si="1"/>
        <v>-18.608414239482201</v>
      </c>
    </row>
    <row r="20" spans="1:10" ht="13" x14ac:dyDescent="0.15">
      <c r="A20" s="1" t="s">
        <v>16</v>
      </c>
      <c r="B20" s="2">
        <v>32</v>
      </c>
      <c r="C20" s="2">
        <f>+'Mayo 2019'!B20</f>
        <v>24</v>
      </c>
      <c r="D20" s="18">
        <f t="shared" si="3"/>
        <v>33.333333333333336</v>
      </c>
      <c r="E20" s="2">
        <f>+B20+'Abril 2020'!E20</f>
        <v>122</v>
      </c>
      <c r="F20" s="2">
        <f>+C20+'Abril 2020'!F20</f>
        <v>200</v>
      </c>
      <c r="G20" s="18">
        <f t="shared" si="0"/>
        <v>-39</v>
      </c>
      <c r="H20" s="2">
        <f>+B20-C20+'Abril 2020'!H20</f>
        <v>395</v>
      </c>
      <c r="I20" s="22">
        <f>+'Mayo 2019'!H20</f>
        <v>428</v>
      </c>
      <c r="J20" s="18">
        <f t="shared" si="1"/>
        <v>-7.7102803738317753</v>
      </c>
    </row>
    <row r="21" spans="1:10" ht="13" x14ac:dyDescent="0.15">
      <c r="A21" s="1" t="s">
        <v>17</v>
      </c>
      <c r="B21" s="2">
        <v>20</v>
      </c>
      <c r="C21" s="2">
        <f>+'Mayo 2019'!B21</f>
        <v>17</v>
      </c>
      <c r="D21" s="18">
        <f t="shared" si="3"/>
        <v>17.647058823529413</v>
      </c>
      <c r="E21" s="2">
        <f>+B21+'Abril 2020'!E21</f>
        <v>81</v>
      </c>
      <c r="F21" s="2">
        <f>+C21+'Abril 2020'!F21</f>
        <v>92</v>
      </c>
      <c r="G21" s="18">
        <f t="shared" si="0"/>
        <v>-11.956521739130435</v>
      </c>
      <c r="H21" s="2">
        <f>+B21-C21+'Abril 2020'!H21</f>
        <v>218</v>
      </c>
      <c r="I21" s="22">
        <f>+'Mayo 2019'!H21</f>
        <v>276</v>
      </c>
      <c r="J21" s="18">
        <f t="shared" si="1"/>
        <v>-21.014492753623188</v>
      </c>
    </row>
    <row r="22" spans="1:10" ht="13" x14ac:dyDescent="0.15">
      <c r="A22" s="1" t="s">
        <v>19</v>
      </c>
      <c r="B22" s="2">
        <v>9</v>
      </c>
      <c r="C22" s="2">
        <f>+'Mayo 2019'!B22</f>
        <v>12</v>
      </c>
      <c r="D22" s="18">
        <f t="shared" si="3"/>
        <v>-25</v>
      </c>
      <c r="E22" s="2">
        <f>+B22+'Abril 2020'!E22</f>
        <v>54</v>
      </c>
      <c r="F22" s="2">
        <f>+C22+'Abril 2020'!F22</f>
        <v>84</v>
      </c>
      <c r="G22" s="18">
        <f t="shared" si="0"/>
        <v>-35.714285714285715</v>
      </c>
      <c r="H22" s="2">
        <f>+B22-C22+'Abril 2020'!H22</f>
        <v>175</v>
      </c>
      <c r="I22" s="22">
        <f>+'Mayo 2019'!H22</f>
        <v>228</v>
      </c>
      <c r="J22" s="18">
        <f t="shared" si="1"/>
        <v>-23.245614035087719</v>
      </c>
    </row>
    <row r="23" spans="1:10" ht="13" x14ac:dyDescent="0.15">
      <c r="A23" s="1" t="s">
        <v>18</v>
      </c>
      <c r="B23" s="2">
        <v>13</v>
      </c>
      <c r="C23" s="2">
        <f>+'Mayo 2019'!B23</f>
        <v>14</v>
      </c>
      <c r="D23" s="18">
        <f t="shared" si="3"/>
        <v>-7.1428571428571432</v>
      </c>
      <c r="E23" s="2">
        <f>+B23+'Abril 2020'!E23</f>
        <v>52</v>
      </c>
      <c r="F23" s="2">
        <f>+C23+'Abril 2020'!F23</f>
        <v>73</v>
      </c>
      <c r="G23" s="18">
        <f t="shared" si="0"/>
        <v>-28.767123287671232</v>
      </c>
      <c r="H23" s="2">
        <f>+B23-C23+'Abril 2020'!H23</f>
        <v>155</v>
      </c>
      <c r="I23" s="22">
        <f>+'Mayo 2019'!H23</f>
        <v>181</v>
      </c>
      <c r="J23" s="18">
        <f t="shared" si="1"/>
        <v>-14.3646408839779</v>
      </c>
    </row>
    <row r="24" spans="1:10" ht="13" x14ac:dyDescent="0.15">
      <c r="A24" s="1" t="s">
        <v>20</v>
      </c>
      <c r="B24" s="2">
        <v>14</v>
      </c>
      <c r="C24" s="2">
        <f>+'Mayo 2019'!B24</f>
        <v>17</v>
      </c>
      <c r="D24" s="18">
        <f t="shared" si="3"/>
        <v>-17.647058823529413</v>
      </c>
      <c r="E24" s="2">
        <f>+B24+'Abril 2020'!E24</f>
        <v>107</v>
      </c>
      <c r="F24" s="2">
        <f>+C24+'Abril 2020'!F24</f>
        <v>97</v>
      </c>
      <c r="G24" s="18">
        <f t="shared" si="0"/>
        <v>10.309278350515465</v>
      </c>
      <c r="H24" s="2">
        <f>+B24-C24+'Abril 2020'!H24</f>
        <v>305</v>
      </c>
      <c r="I24" s="22">
        <f>+'Mayo 2019'!H24</f>
        <v>258</v>
      </c>
      <c r="J24" s="18">
        <f t="shared" si="1"/>
        <v>18.217054263565892</v>
      </c>
    </row>
    <row r="25" spans="1:10" ht="13" x14ac:dyDescent="0.15">
      <c r="A25" s="1" t="s">
        <v>22</v>
      </c>
      <c r="B25" s="2">
        <v>51</v>
      </c>
      <c r="C25" s="2">
        <f>+'Mayo 2019'!B25</f>
        <v>53</v>
      </c>
      <c r="D25" s="18">
        <f t="shared" si="3"/>
        <v>-3.7735849056603774</v>
      </c>
      <c r="E25" s="2">
        <f>+B25+'Abril 2020'!E25</f>
        <v>222</v>
      </c>
      <c r="F25" s="2">
        <f>+C25+'Abril 2020'!F25</f>
        <v>239</v>
      </c>
      <c r="G25" s="18">
        <f t="shared" si="0"/>
        <v>-7.1129707112970708</v>
      </c>
      <c r="H25" s="2">
        <f>+B25-C25+'Abril 2020'!H25</f>
        <v>621</v>
      </c>
      <c r="I25" s="22">
        <f>+'Mayo 2019'!H25</f>
        <v>581</v>
      </c>
      <c r="J25" s="18">
        <f t="shared" si="1"/>
        <v>6.8846815834767643</v>
      </c>
    </row>
    <row r="26" spans="1:10" ht="13" x14ac:dyDescent="0.15">
      <c r="A26" s="1" t="s">
        <v>21</v>
      </c>
      <c r="B26" s="2">
        <v>20</v>
      </c>
      <c r="C26" s="2">
        <f>+'Mayo 2019'!B26</f>
        <v>14</v>
      </c>
      <c r="D26" s="18">
        <f t="shared" si="3"/>
        <v>42.857142857142854</v>
      </c>
      <c r="E26" s="2">
        <f>+B26+'Abril 2020'!E26</f>
        <v>70</v>
      </c>
      <c r="F26" s="2">
        <f>+C26+'Abril 2020'!F26</f>
        <v>51</v>
      </c>
      <c r="G26" s="18">
        <f t="shared" si="0"/>
        <v>37.254901960784316</v>
      </c>
      <c r="H26" s="2">
        <f>+B26-C26+'Abril 2020'!H26</f>
        <v>169</v>
      </c>
      <c r="I26" s="22">
        <f>+'Mayo 2019'!H26</f>
        <v>136</v>
      </c>
      <c r="J26" s="18">
        <f t="shared" si="1"/>
        <v>24.264705882352942</v>
      </c>
    </row>
    <row r="27" spans="1:10" ht="13" x14ac:dyDescent="0.15">
      <c r="A27" s="1" t="s">
        <v>28</v>
      </c>
      <c r="B27" s="2">
        <v>7</v>
      </c>
      <c r="C27" s="2">
        <f>+'Mayo 2019'!B27</f>
        <v>7</v>
      </c>
      <c r="D27" s="18">
        <f t="shared" si="3"/>
        <v>0</v>
      </c>
      <c r="E27" s="2">
        <f>+B27+'Abril 2020'!E27</f>
        <v>34</v>
      </c>
      <c r="F27" s="2">
        <f>+C27+'Abril 2020'!F27</f>
        <v>48</v>
      </c>
      <c r="G27" s="18">
        <f t="shared" si="0"/>
        <v>-29.166666666666668</v>
      </c>
      <c r="H27" s="2">
        <f>+B27-C27+'Abril 2020'!H27</f>
        <v>133</v>
      </c>
      <c r="I27" s="22">
        <f>+'Mayo 2019'!H27</f>
        <v>126</v>
      </c>
      <c r="J27" s="18">
        <f t="shared" si="1"/>
        <v>5.5555555555555554</v>
      </c>
    </row>
    <row r="28" spans="1:10" x14ac:dyDescent="0.15">
      <c r="A28" s="8" t="s">
        <v>30</v>
      </c>
      <c r="B28" s="6">
        <f>SUM(B20:B27)</f>
        <v>166</v>
      </c>
      <c r="C28" s="6">
        <f>SUM(C20:C27)</f>
        <v>158</v>
      </c>
      <c r="D28" s="7">
        <f>+(B28-C28)*100/C28</f>
        <v>5.0632911392405067</v>
      </c>
      <c r="E28" s="6">
        <f>SUM(E20:E27)</f>
        <v>742</v>
      </c>
      <c r="F28" s="6">
        <f>SUM(F20:F27)</f>
        <v>884</v>
      </c>
      <c r="G28" s="7">
        <f>+(E28-F28)*100/F28</f>
        <v>-16.063348416289593</v>
      </c>
      <c r="H28" s="6">
        <f>SUM(H20:H27)</f>
        <v>2171</v>
      </c>
      <c r="I28" s="6">
        <f>SUM(I20:I27)</f>
        <v>2214</v>
      </c>
      <c r="J28" s="7">
        <f>+(H28-I28)*100/I28</f>
        <v>-1.9421860885275519</v>
      </c>
    </row>
    <row r="29" spans="1:10" ht="14" x14ac:dyDescent="0.15">
      <c r="A29" s="16" t="s">
        <v>27</v>
      </c>
      <c r="B29" s="14">
        <f>+B7+B13+B19+B28</f>
        <v>711</v>
      </c>
      <c r="C29" s="14">
        <f>+C7+C13+C19+C28</f>
        <v>1020</v>
      </c>
      <c r="D29" s="15">
        <f>+(B29-C29)*100/C29</f>
        <v>-30.294117647058822</v>
      </c>
      <c r="E29" s="14">
        <f t="shared" ref="E29:I29" si="4">+E7+E13+E19+E28</f>
        <v>3127</v>
      </c>
      <c r="F29" s="14">
        <f t="shared" si="4"/>
        <v>4584</v>
      </c>
      <c r="G29" s="15">
        <f>+(E29-F29)*100/F29</f>
        <v>-31.784467713787084</v>
      </c>
      <c r="H29" s="14">
        <f t="shared" si="4"/>
        <v>9883</v>
      </c>
      <c r="I29" s="14">
        <f t="shared" si="4"/>
        <v>11520</v>
      </c>
      <c r="J29" s="15">
        <f>+(H29-I29)*100/I29</f>
        <v>-14.210069444444445</v>
      </c>
    </row>
    <row r="30" spans="1:10" x14ac:dyDescent="0.15">
      <c r="A30" s="13" t="s">
        <v>31</v>
      </c>
      <c r="B30" s="13">
        <f>+B29-B7</f>
        <v>607</v>
      </c>
      <c r="C30" s="13">
        <f>+C29-C7</f>
        <v>870</v>
      </c>
      <c r="D30" s="12">
        <f>+(B30-C30)*100/C30</f>
        <v>-30.229885057471265</v>
      </c>
      <c r="E30" s="13">
        <f t="shared" ref="E30:I30" si="5">+E29-E7</f>
        <v>2740</v>
      </c>
      <c r="F30" s="13">
        <f t="shared" si="5"/>
        <v>4024</v>
      </c>
      <c r="G30" s="12">
        <f>+(E30-F30)*100/F30</f>
        <v>-31.908548707753479</v>
      </c>
      <c r="H30" s="13">
        <f t="shared" si="5"/>
        <v>8649</v>
      </c>
      <c r="I30" s="13">
        <f t="shared" si="5"/>
        <v>10207</v>
      </c>
      <c r="J30" s="12">
        <f>+(H30-I30)*100/I30</f>
        <v>-15.264034486136964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30"/>
  <sheetViews>
    <sheetView zoomScale="130" zoomScaleNormal="130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12</v>
      </c>
      <c r="C4" s="2">
        <f>+'Abril 2019'!B4</f>
        <v>32</v>
      </c>
      <c r="D4" s="18">
        <f>+(B4-C4)*100/C4</f>
        <v>-62.5</v>
      </c>
      <c r="E4" s="2">
        <f>+B4+'Marzo 2020'!E4</f>
        <v>83</v>
      </c>
      <c r="F4" s="2">
        <f>+C4+'Marzo 2020'!F4</f>
        <v>107</v>
      </c>
      <c r="G4" s="18">
        <f t="shared" ref="G4:G27" si="0">+(E4-F4)*100/F4</f>
        <v>-22.429906542056074</v>
      </c>
      <c r="H4" s="2">
        <f>+B4-C4+'Marzo 2020'!H4</f>
        <v>446</v>
      </c>
      <c r="I4" s="22">
        <f>+'Abril 2019'!H4</f>
        <v>357</v>
      </c>
      <c r="J4" s="18">
        <f t="shared" ref="J4:J27" si="1">+(H4-I4)*100/I4</f>
        <v>24.929971988795518</v>
      </c>
    </row>
    <row r="5" spans="1:10" ht="13" x14ac:dyDescent="0.15">
      <c r="A5" s="1" t="s">
        <v>5</v>
      </c>
      <c r="B5" s="2">
        <v>30</v>
      </c>
      <c r="C5" s="2">
        <f>+'Abril 2019'!B5</f>
        <v>58</v>
      </c>
      <c r="D5" s="18">
        <f t="shared" ref="D5:D6" si="2">+(B5-C5)*100/C5</f>
        <v>-48.275862068965516</v>
      </c>
      <c r="E5" s="2">
        <f>+B5+'Marzo 2020'!E5</f>
        <v>69</v>
      </c>
      <c r="F5" s="2">
        <f>+C5+'Marzo 2020'!F5</f>
        <v>132</v>
      </c>
      <c r="G5" s="18">
        <f t="shared" si="0"/>
        <v>-47.727272727272727</v>
      </c>
      <c r="H5" s="2">
        <f>+B5-C5+'Marzo 2020'!H5</f>
        <v>263</v>
      </c>
      <c r="I5" s="22">
        <f>+'Abril 2019'!H5</f>
        <v>317</v>
      </c>
      <c r="J5" s="18">
        <f t="shared" si="1"/>
        <v>-17.034700315457414</v>
      </c>
    </row>
    <row r="6" spans="1:10" ht="13" x14ac:dyDescent="0.15">
      <c r="A6" s="1" t="s">
        <v>6</v>
      </c>
      <c r="B6" s="2">
        <v>31</v>
      </c>
      <c r="C6" s="2">
        <f>+'Abril 2019'!B6</f>
        <v>38</v>
      </c>
      <c r="D6" s="18">
        <f t="shared" si="2"/>
        <v>-18.421052631578949</v>
      </c>
      <c r="E6" s="2">
        <f>+B6+'Marzo 2020'!E6</f>
        <v>131</v>
      </c>
      <c r="F6" s="2">
        <f>+C6+'Marzo 2020'!F6</f>
        <v>171</v>
      </c>
      <c r="G6" s="18">
        <f t="shared" si="0"/>
        <v>-23.391812865497077</v>
      </c>
      <c r="H6" s="2">
        <f>+B6-C6+'Marzo 2020'!H6</f>
        <v>571</v>
      </c>
      <c r="I6" s="22">
        <f>+'Abril 2019'!H6</f>
        <v>603</v>
      </c>
      <c r="J6" s="18">
        <f t="shared" si="1"/>
        <v>-5.3067993366500827</v>
      </c>
    </row>
    <row r="7" spans="1:10" x14ac:dyDescent="0.15">
      <c r="A7" s="8" t="s">
        <v>1</v>
      </c>
      <c r="B7" s="6">
        <f>SUM(B4:B6)</f>
        <v>73</v>
      </c>
      <c r="C7" s="6">
        <f>SUM(C4:C6)</f>
        <v>128</v>
      </c>
      <c r="D7" s="7">
        <f>+(B7-C7)*100/C7</f>
        <v>-42.96875</v>
      </c>
      <c r="E7" s="6">
        <f>SUM(E4:E6)</f>
        <v>283</v>
      </c>
      <c r="F7" s="6">
        <f>SUM(F4:F6)</f>
        <v>410</v>
      </c>
      <c r="G7" s="7">
        <f t="shared" si="0"/>
        <v>-30.975609756097562</v>
      </c>
      <c r="H7" s="6">
        <f>SUM(H4:H6)</f>
        <v>1280</v>
      </c>
      <c r="I7" s="6">
        <f>SUM(I4:I6)</f>
        <v>1277</v>
      </c>
      <c r="J7" s="7">
        <f t="shared" si="1"/>
        <v>0.23492560689115113</v>
      </c>
    </row>
    <row r="8" spans="1:10" ht="13" x14ac:dyDescent="0.15">
      <c r="A8" s="1" t="s">
        <v>7</v>
      </c>
      <c r="B8" s="2">
        <v>2</v>
      </c>
      <c r="C8" s="2">
        <f>+'Abril 2019'!B8</f>
        <v>4</v>
      </c>
      <c r="D8" s="18">
        <f t="shared" ref="D8:D27" si="3">+(B8-C8)*100/C8</f>
        <v>-50</v>
      </c>
      <c r="E8" s="2">
        <f>+B8+'Marzo 2020'!E8</f>
        <v>6</v>
      </c>
      <c r="F8" s="2">
        <f>+C8+'Marzo 2020'!F8</f>
        <v>16</v>
      </c>
      <c r="G8" s="18">
        <f t="shared" si="0"/>
        <v>-62.5</v>
      </c>
      <c r="H8" s="2">
        <f>+B8-C8+'Marzo 2020'!H8</f>
        <v>30</v>
      </c>
      <c r="I8" s="22">
        <f>+'Abril 2019'!H8</f>
        <v>69</v>
      </c>
      <c r="J8" s="18">
        <f t="shared" si="1"/>
        <v>-56.521739130434781</v>
      </c>
    </row>
    <row r="9" spans="1:10" ht="13" x14ac:dyDescent="0.15">
      <c r="A9" s="1" t="s">
        <v>8</v>
      </c>
      <c r="B9" s="2">
        <v>5</v>
      </c>
      <c r="C9" s="2">
        <f>+'Abril 2019'!B9</f>
        <v>13</v>
      </c>
      <c r="D9" s="18">
        <f t="shared" si="3"/>
        <v>-61.53846153846154</v>
      </c>
      <c r="E9" s="2">
        <f>+B9+'Marzo 2020'!E9</f>
        <v>13</v>
      </c>
      <c r="F9" s="2">
        <f>+C9+'Marzo 2020'!F9</f>
        <v>32</v>
      </c>
      <c r="G9" s="18">
        <f t="shared" si="0"/>
        <v>-59.375</v>
      </c>
      <c r="H9" s="2">
        <f>+B9-C9+'Marzo 2020'!H9</f>
        <v>81</v>
      </c>
      <c r="I9" s="22">
        <f>+'Abril 2019'!H9</f>
        <v>164</v>
      </c>
      <c r="J9" s="18">
        <f t="shared" si="1"/>
        <v>-50.609756097560975</v>
      </c>
    </row>
    <row r="10" spans="1:10" ht="13" x14ac:dyDescent="0.15">
      <c r="A10" s="1" t="s">
        <v>9</v>
      </c>
      <c r="B10" s="2">
        <v>30</v>
      </c>
      <c r="C10" s="2">
        <f>+'Abril 2019'!B10</f>
        <v>57</v>
      </c>
      <c r="D10" s="18">
        <f t="shared" si="3"/>
        <v>-47.368421052631582</v>
      </c>
      <c r="E10" s="2">
        <f>+B10+'Marzo 2020'!E10</f>
        <v>136</v>
      </c>
      <c r="F10" s="2">
        <f>+C10+'Marzo 2020'!F10</f>
        <v>199</v>
      </c>
      <c r="G10" s="18">
        <f t="shared" si="0"/>
        <v>-31.658291457286431</v>
      </c>
      <c r="H10" s="2">
        <f>+B10-C10+'Marzo 2020'!H10</f>
        <v>477</v>
      </c>
      <c r="I10" s="22">
        <f>+'Abril 2019'!H10</f>
        <v>572</v>
      </c>
      <c r="J10" s="18">
        <f t="shared" si="1"/>
        <v>-16.60839160839161</v>
      </c>
    </row>
    <row r="11" spans="1:10" ht="13" x14ac:dyDescent="0.15">
      <c r="A11" s="1" t="s">
        <v>10</v>
      </c>
      <c r="B11" s="2">
        <v>31</v>
      </c>
      <c r="C11" s="2">
        <f>+'Abril 2019'!B11</f>
        <v>58</v>
      </c>
      <c r="D11" s="18">
        <f t="shared" si="3"/>
        <v>-46.551724137931032</v>
      </c>
      <c r="E11" s="2">
        <f>+B11+'Marzo 2020'!E11</f>
        <v>144</v>
      </c>
      <c r="F11" s="2">
        <f>+C11+'Marzo 2020'!F11</f>
        <v>201</v>
      </c>
      <c r="G11" s="18">
        <f t="shared" si="0"/>
        <v>-28.35820895522388</v>
      </c>
      <c r="H11" s="2">
        <f>+B11-C11+'Marzo 2020'!H11</f>
        <v>624</v>
      </c>
      <c r="I11" s="22">
        <f>+'Abril 2019'!H11</f>
        <v>659</v>
      </c>
      <c r="J11" s="18">
        <f t="shared" si="1"/>
        <v>-5.3110773899848258</v>
      </c>
    </row>
    <row r="12" spans="1:10" ht="13" x14ac:dyDescent="0.15">
      <c r="A12" s="1" t="s">
        <v>11</v>
      </c>
      <c r="B12" s="2">
        <v>124</v>
      </c>
      <c r="C12" s="2">
        <f>+'Abril 2019'!B12</f>
        <v>186</v>
      </c>
      <c r="D12" s="18">
        <f t="shared" si="3"/>
        <v>-33.333333333333336</v>
      </c>
      <c r="E12" s="2">
        <f>+B12+'Marzo 2020'!E12</f>
        <v>455</v>
      </c>
      <c r="F12" s="2">
        <f>+C12+'Marzo 2020'!F12</f>
        <v>649</v>
      </c>
      <c r="G12" s="18">
        <f t="shared" si="0"/>
        <v>-29.892141756548536</v>
      </c>
      <c r="H12" s="2">
        <f>+B12-C12+'Marzo 2020'!H12</f>
        <v>1873</v>
      </c>
      <c r="I12" s="22">
        <f>+'Abril 2019'!H12</f>
        <v>2140</v>
      </c>
      <c r="J12" s="18">
        <f t="shared" si="1"/>
        <v>-12.476635514018692</v>
      </c>
    </row>
    <row r="13" spans="1:10" x14ac:dyDescent="0.15">
      <c r="A13" s="8" t="s">
        <v>2</v>
      </c>
      <c r="B13" s="6">
        <f>SUM(B8:B12)</f>
        <v>192</v>
      </c>
      <c r="C13" s="6">
        <f>SUM(C8:C12)</f>
        <v>318</v>
      </c>
      <c r="D13" s="7">
        <f t="shared" si="3"/>
        <v>-39.622641509433961</v>
      </c>
      <c r="E13" s="6">
        <f>SUM(E8:E12)</f>
        <v>754</v>
      </c>
      <c r="F13" s="6">
        <f>SUM(F8:F12)</f>
        <v>1097</v>
      </c>
      <c r="G13" s="7">
        <f t="shared" si="0"/>
        <v>-31.267092069279855</v>
      </c>
      <c r="H13" s="6">
        <f>SUM(H8:H12)</f>
        <v>3085</v>
      </c>
      <c r="I13" s="6">
        <f>SUM(I8:I12)</f>
        <v>3604</v>
      </c>
      <c r="J13" s="7">
        <f t="shared" si="1"/>
        <v>-14.400665926748058</v>
      </c>
    </row>
    <row r="14" spans="1:10" ht="13" x14ac:dyDescent="0.15">
      <c r="A14" s="1" t="s">
        <v>12</v>
      </c>
      <c r="B14" s="2">
        <v>34</v>
      </c>
      <c r="C14" s="2">
        <f>+'Abril 2019'!B14</f>
        <v>104</v>
      </c>
      <c r="D14" s="18">
        <f t="shared" si="3"/>
        <v>-67.307692307692307</v>
      </c>
      <c r="E14" s="2">
        <f>+B14+'Marzo 2020'!E14</f>
        <v>244</v>
      </c>
      <c r="F14" s="2">
        <f>+C14+'Marzo 2020'!F14</f>
        <v>379</v>
      </c>
      <c r="G14" s="18">
        <f t="shared" si="0"/>
        <v>-35.620052770448552</v>
      </c>
      <c r="H14" s="2">
        <f>+B14-C14+'Marzo 2020'!H14</f>
        <v>1117</v>
      </c>
      <c r="I14" s="22">
        <f>+'Abril 2019'!H14</f>
        <v>1180</v>
      </c>
      <c r="J14" s="18">
        <f t="shared" si="1"/>
        <v>-5.3389830508474576</v>
      </c>
    </row>
    <row r="15" spans="1:10" ht="13" x14ac:dyDescent="0.15">
      <c r="A15" s="1" t="s">
        <v>13</v>
      </c>
      <c r="B15" s="2">
        <v>83</v>
      </c>
      <c r="C15" s="2">
        <f>+'Abril 2019'!B15</f>
        <v>145</v>
      </c>
      <c r="D15" s="18">
        <f t="shared" si="3"/>
        <v>-42.758620689655174</v>
      </c>
      <c r="E15" s="2">
        <f>+B15+'Marzo 2020'!E15</f>
        <v>263</v>
      </c>
      <c r="F15" s="2">
        <f>+C15+'Marzo 2020'!F15</f>
        <v>446</v>
      </c>
      <c r="G15" s="18">
        <f t="shared" si="0"/>
        <v>-41.031390134529147</v>
      </c>
      <c r="H15" s="2">
        <f>+B15-C15+'Marzo 2020'!H15</f>
        <v>1345</v>
      </c>
      <c r="I15" s="22">
        <f>+'Abril 2019'!H15</f>
        <v>1584</v>
      </c>
      <c r="J15" s="18">
        <f t="shared" si="1"/>
        <v>-15.088383838383839</v>
      </c>
    </row>
    <row r="16" spans="1:10" ht="13" x14ac:dyDescent="0.15">
      <c r="A16" s="1" t="s">
        <v>14</v>
      </c>
      <c r="B16" s="2">
        <v>38</v>
      </c>
      <c r="C16" s="2">
        <f>+'Abril 2019'!B16</f>
        <v>58</v>
      </c>
      <c r="D16" s="18">
        <f t="shared" si="3"/>
        <v>-34.482758620689658</v>
      </c>
      <c r="E16" s="2">
        <f>+B16+'Marzo 2020'!E16</f>
        <v>141</v>
      </c>
      <c r="F16" s="2">
        <f>+C16+'Marzo 2020'!F16</f>
        <v>242</v>
      </c>
      <c r="G16" s="18">
        <f t="shared" si="0"/>
        <v>-41.735537190082646</v>
      </c>
      <c r="H16" s="2">
        <f>+B16-C16+'Marzo 2020'!H16</f>
        <v>516</v>
      </c>
      <c r="I16" s="22">
        <f>+'Abril 2019'!H16</f>
        <v>750</v>
      </c>
      <c r="J16" s="18">
        <f t="shared" si="1"/>
        <v>-31.2</v>
      </c>
    </row>
    <row r="17" spans="1:10" ht="13" x14ac:dyDescent="0.15">
      <c r="A17" s="1" t="s">
        <v>15</v>
      </c>
      <c r="B17" s="2">
        <v>26</v>
      </c>
      <c r="C17" s="2">
        <f>+'Abril 2019'!B17</f>
        <v>23</v>
      </c>
      <c r="D17" s="18">
        <f t="shared" si="3"/>
        <v>13.043478260869565</v>
      </c>
      <c r="E17" s="2">
        <f>+B17+'Marzo 2020'!E17</f>
        <v>76</v>
      </c>
      <c r="F17" s="2">
        <f>+C17+'Marzo 2020'!F17</f>
        <v>124</v>
      </c>
      <c r="G17" s="18">
        <f t="shared" si="0"/>
        <v>-38.70967741935484</v>
      </c>
      <c r="H17" s="2">
        <f>+B17-C17+'Marzo 2020'!H17</f>
        <v>303</v>
      </c>
      <c r="I17" s="22">
        <f>+'Abril 2019'!H17</f>
        <v>297</v>
      </c>
      <c r="J17" s="18">
        <f t="shared" si="1"/>
        <v>2.0202020202020203</v>
      </c>
    </row>
    <row r="18" spans="1:10" ht="13" x14ac:dyDescent="0.15">
      <c r="A18" s="1" t="s">
        <v>29</v>
      </c>
      <c r="B18" s="2">
        <v>19</v>
      </c>
      <c r="C18" s="2">
        <f>+'Abril 2019'!B18</f>
        <v>24</v>
      </c>
      <c r="D18" s="18">
        <f t="shared" si="3"/>
        <v>-20.833333333333332</v>
      </c>
      <c r="E18" s="2">
        <f>+B18+'Marzo 2020'!E18</f>
        <v>79</v>
      </c>
      <c r="F18" s="2">
        <f>+C18+'Marzo 2020'!F18</f>
        <v>140</v>
      </c>
      <c r="G18" s="18">
        <f t="shared" si="0"/>
        <v>-43.571428571428569</v>
      </c>
      <c r="H18" s="2">
        <f>+B18-C18+'Marzo 2020'!H18</f>
        <v>383</v>
      </c>
      <c r="I18" s="22">
        <f>+'Abril 2019'!H18</f>
        <v>426</v>
      </c>
      <c r="J18" s="18">
        <f t="shared" si="1"/>
        <v>-10.093896713615024</v>
      </c>
    </row>
    <row r="19" spans="1:10" x14ac:dyDescent="0.15">
      <c r="A19" s="8" t="s">
        <v>3</v>
      </c>
      <c r="B19" s="6">
        <f>SUM(B14:B18)</f>
        <v>200</v>
      </c>
      <c r="C19" s="6">
        <f>SUM(C14:C18)</f>
        <v>354</v>
      </c>
      <c r="D19" s="7">
        <f t="shared" si="3"/>
        <v>-43.502824858757059</v>
      </c>
      <c r="E19" s="6">
        <f>SUM(E14:E18)</f>
        <v>803</v>
      </c>
      <c r="F19" s="6">
        <f>SUM(F14:F18)</f>
        <v>1331</v>
      </c>
      <c r="G19" s="7">
        <f t="shared" si="0"/>
        <v>-39.669421487603309</v>
      </c>
      <c r="H19" s="6">
        <f>SUM(H14:H18)</f>
        <v>3664</v>
      </c>
      <c r="I19" s="6">
        <f>SUM(I14:I18)</f>
        <v>4237</v>
      </c>
      <c r="J19" s="7">
        <f t="shared" si="1"/>
        <v>-13.523719612933679</v>
      </c>
    </row>
    <row r="20" spans="1:10" ht="13" x14ac:dyDescent="0.15">
      <c r="A20" s="1" t="s">
        <v>16</v>
      </c>
      <c r="B20" s="2">
        <v>23</v>
      </c>
      <c r="C20" s="2">
        <f>+'Abril 2019'!B20</f>
        <v>69</v>
      </c>
      <c r="D20" s="18">
        <f t="shared" si="3"/>
        <v>-66.666666666666671</v>
      </c>
      <c r="E20" s="2">
        <f>+B20+'Marzo 2020'!E20</f>
        <v>90</v>
      </c>
      <c r="F20" s="2">
        <f>+C20+'Marzo 2020'!F20</f>
        <v>176</v>
      </c>
      <c r="G20" s="18">
        <f t="shared" si="0"/>
        <v>-48.863636363636367</v>
      </c>
      <c r="H20" s="2">
        <f>+B20-C20+'Marzo 2020'!H20</f>
        <v>387</v>
      </c>
      <c r="I20" s="22">
        <f>+'Abril 2019'!H20</f>
        <v>434</v>
      </c>
      <c r="J20" s="18">
        <f t="shared" si="1"/>
        <v>-10.829493087557603</v>
      </c>
    </row>
    <row r="21" spans="1:10" ht="13" x14ac:dyDescent="0.15">
      <c r="A21" s="1" t="s">
        <v>17</v>
      </c>
      <c r="B21" s="2">
        <v>15</v>
      </c>
      <c r="C21" s="2">
        <f>+'Abril 2019'!B21</f>
        <v>23</v>
      </c>
      <c r="D21" s="18">
        <f t="shared" si="3"/>
        <v>-34.782608695652172</v>
      </c>
      <c r="E21" s="2">
        <f>+B21+'Marzo 2020'!E21</f>
        <v>61</v>
      </c>
      <c r="F21" s="2">
        <f>+C21+'Marzo 2020'!F21</f>
        <v>75</v>
      </c>
      <c r="G21" s="18">
        <f t="shared" si="0"/>
        <v>-18.666666666666668</v>
      </c>
      <c r="H21" s="2">
        <f>+B21-C21+'Marzo 2020'!H21</f>
        <v>215</v>
      </c>
      <c r="I21" s="22">
        <f>+'Abril 2019'!H21</f>
        <v>288</v>
      </c>
      <c r="J21" s="18">
        <f t="shared" si="1"/>
        <v>-25.347222222222221</v>
      </c>
    </row>
    <row r="22" spans="1:10" ht="13" x14ac:dyDescent="0.15">
      <c r="A22" s="1" t="s">
        <v>19</v>
      </c>
      <c r="B22" s="2">
        <v>16</v>
      </c>
      <c r="C22" s="2">
        <f>+'Abril 2019'!B22</f>
        <v>29</v>
      </c>
      <c r="D22" s="18">
        <f t="shared" si="3"/>
        <v>-44.827586206896555</v>
      </c>
      <c r="E22" s="2">
        <f>+B22+'Marzo 2020'!E22</f>
        <v>45</v>
      </c>
      <c r="F22" s="2">
        <f>+C22+'Marzo 2020'!F22</f>
        <v>72</v>
      </c>
      <c r="G22" s="18">
        <f t="shared" si="0"/>
        <v>-37.5</v>
      </c>
      <c r="H22" s="2">
        <f>+B22-C22+'Marzo 2020'!H22</f>
        <v>178</v>
      </c>
      <c r="I22" s="22">
        <f>+'Abril 2019'!H22</f>
        <v>231</v>
      </c>
      <c r="J22" s="18">
        <f t="shared" si="1"/>
        <v>-22.943722943722943</v>
      </c>
    </row>
    <row r="23" spans="1:10" ht="13" x14ac:dyDescent="0.15">
      <c r="A23" s="1" t="s">
        <v>18</v>
      </c>
      <c r="B23" s="2">
        <v>5</v>
      </c>
      <c r="C23" s="2">
        <f>+'Abril 2019'!B23</f>
        <v>14</v>
      </c>
      <c r="D23" s="18">
        <f t="shared" si="3"/>
        <v>-64.285714285714292</v>
      </c>
      <c r="E23" s="2">
        <f>+B23+'Marzo 2020'!E23</f>
        <v>39</v>
      </c>
      <c r="F23" s="2">
        <f>+C23+'Marzo 2020'!F23</f>
        <v>59</v>
      </c>
      <c r="G23" s="18">
        <f t="shared" si="0"/>
        <v>-33.898305084745765</v>
      </c>
      <c r="H23" s="2">
        <f>+B23-C23+'Marzo 2020'!H23</f>
        <v>156</v>
      </c>
      <c r="I23" s="22">
        <f>+'Abril 2019'!H23</f>
        <v>185</v>
      </c>
      <c r="J23" s="18">
        <f t="shared" si="1"/>
        <v>-15.675675675675675</v>
      </c>
    </row>
    <row r="24" spans="1:10" ht="13" x14ac:dyDescent="0.15">
      <c r="A24" s="1" t="s">
        <v>20</v>
      </c>
      <c r="B24" s="2">
        <v>30</v>
      </c>
      <c r="C24" s="2">
        <f>+'Abril 2019'!B24</f>
        <v>22</v>
      </c>
      <c r="D24" s="18">
        <f t="shared" si="3"/>
        <v>36.363636363636367</v>
      </c>
      <c r="E24" s="2">
        <f>+B24+'Marzo 2020'!E24</f>
        <v>93</v>
      </c>
      <c r="F24" s="2">
        <f>+C24+'Marzo 2020'!F24</f>
        <v>80</v>
      </c>
      <c r="G24" s="18">
        <f t="shared" si="0"/>
        <v>16.25</v>
      </c>
      <c r="H24" s="2">
        <f>+B24-C24+'Marzo 2020'!H24</f>
        <v>308</v>
      </c>
      <c r="I24" s="22">
        <f>+'Abril 2019'!H24</f>
        <v>261</v>
      </c>
      <c r="J24" s="18">
        <f t="shared" si="1"/>
        <v>18.007662835249043</v>
      </c>
    </row>
    <row r="25" spans="1:10" ht="13" x14ac:dyDescent="0.15">
      <c r="A25" s="1" t="s">
        <v>22</v>
      </c>
      <c r="B25" s="2">
        <v>49</v>
      </c>
      <c r="C25" s="2">
        <f>+'Abril 2019'!B25</f>
        <v>69</v>
      </c>
      <c r="D25" s="18">
        <f t="shared" si="3"/>
        <v>-28.985507246376812</v>
      </c>
      <c r="E25" s="2">
        <f>+B25+'Marzo 2020'!E25</f>
        <v>171</v>
      </c>
      <c r="F25" s="2">
        <f>+C25+'Marzo 2020'!F25</f>
        <v>186</v>
      </c>
      <c r="G25" s="18">
        <f t="shared" si="0"/>
        <v>-8.064516129032258</v>
      </c>
      <c r="H25" s="2">
        <f>+B25-C25+'Marzo 2020'!H25</f>
        <v>623</v>
      </c>
      <c r="I25" s="22">
        <f>+'Abril 2019'!H25</f>
        <v>570</v>
      </c>
      <c r="J25" s="18">
        <f t="shared" si="1"/>
        <v>9.2982456140350873</v>
      </c>
    </row>
    <row r="26" spans="1:10" ht="13" x14ac:dyDescent="0.15">
      <c r="A26" s="1" t="s">
        <v>21</v>
      </c>
      <c r="B26" s="2">
        <v>12</v>
      </c>
      <c r="C26" s="2">
        <f>+'Abril 2019'!B26</f>
        <v>5</v>
      </c>
      <c r="D26" s="18">
        <f t="shared" si="3"/>
        <v>140</v>
      </c>
      <c r="E26" s="2">
        <f>+B26+'Marzo 2020'!E26</f>
        <v>50</v>
      </c>
      <c r="F26" s="2">
        <f>+C26+'Marzo 2020'!F26</f>
        <v>37</v>
      </c>
      <c r="G26" s="18">
        <f t="shared" si="0"/>
        <v>35.135135135135137</v>
      </c>
      <c r="H26" s="2">
        <f>+B26-C26+'Marzo 2020'!H26</f>
        <v>163</v>
      </c>
      <c r="I26" s="22">
        <f>+'Abril 2019'!H26</f>
        <v>134</v>
      </c>
      <c r="J26" s="18">
        <f t="shared" si="1"/>
        <v>21.64179104477612</v>
      </c>
    </row>
    <row r="27" spans="1:10" ht="13" x14ac:dyDescent="0.15">
      <c r="A27" s="1" t="s">
        <v>28</v>
      </c>
      <c r="B27" s="2">
        <v>6</v>
      </c>
      <c r="C27" s="2">
        <f>+'Abril 2019'!B27</f>
        <v>11</v>
      </c>
      <c r="D27" s="18">
        <f t="shared" si="3"/>
        <v>-45.454545454545453</v>
      </c>
      <c r="E27" s="2">
        <f>+B27+'Marzo 2020'!E27</f>
        <v>27</v>
      </c>
      <c r="F27" s="2">
        <f>+C27+'Marzo 2020'!F27</f>
        <v>41</v>
      </c>
      <c r="G27" s="18">
        <f t="shared" si="0"/>
        <v>-34.146341463414636</v>
      </c>
      <c r="H27" s="2">
        <f>+B27-C27+'Marzo 2020'!H27</f>
        <v>133</v>
      </c>
      <c r="I27" s="22">
        <f>+'Abril 2019'!H27</f>
        <v>129</v>
      </c>
      <c r="J27" s="18">
        <f t="shared" si="1"/>
        <v>3.1007751937984498</v>
      </c>
    </row>
    <row r="28" spans="1:10" x14ac:dyDescent="0.15">
      <c r="A28" s="8" t="s">
        <v>30</v>
      </c>
      <c r="B28" s="6">
        <f>SUM(B20:B27)</f>
        <v>156</v>
      </c>
      <c r="C28" s="6">
        <f>SUM(C20:C27)</f>
        <v>242</v>
      </c>
      <c r="D28" s="7">
        <f>+(B28-C28)*100/C28</f>
        <v>-35.537190082644628</v>
      </c>
      <c r="E28" s="6">
        <f>SUM(E20:E27)</f>
        <v>576</v>
      </c>
      <c r="F28" s="6">
        <f>SUM(F20:F27)</f>
        <v>726</v>
      </c>
      <c r="G28" s="7">
        <f>+(E28-F28)*100/F28</f>
        <v>-20.66115702479339</v>
      </c>
      <c r="H28" s="6">
        <f>SUM(H20:H27)</f>
        <v>2163</v>
      </c>
      <c r="I28" s="6">
        <f>SUM(I20:I27)</f>
        <v>2232</v>
      </c>
      <c r="J28" s="7">
        <f>+(H28-I28)*100/I28</f>
        <v>-3.0913978494623655</v>
      </c>
    </row>
    <row r="29" spans="1:10" ht="14" x14ac:dyDescent="0.15">
      <c r="A29" s="16" t="s">
        <v>27</v>
      </c>
      <c r="B29" s="14">
        <f>+B7+B13+B19+B28</f>
        <v>621</v>
      </c>
      <c r="C29" s="14">
        <f>+C7+C13+C19+C28</f>
        <v>1042</v>
      </c>
      <c r="D29" s="15">
        <f>+(B29-C29)*100/C29</f>
        <v>-40.40307101727447</v>
      </c>
      <c r="E29" s="14">
        <f t="shared" ref="E29:I29" si="4">+E7+E13+E19+E28</f>
        <v>2416</v>
      </c>
      <c r="F29" s="14">
        <f t="shared" si="4"/>
        <v>3564</v>
      </c>
      <c r="G29" s="15">
        <f>+(E29-F29)*100/F29</f>
        <v>-32.210998877665546</v>
      </c>
      <c r="H29" s="14">
        <f t="shared" si="4"/>
        <v>10192</v>
      </c>
      <c r="I29" s="14">
        <f t="shared" si="4"/>
        <v>11350</v>
      </c>
      <c r="J29" s="15">
        <f>+(H29-I29)*100/I29</f>
        <v>-10.202643171806168</v>
      </c>
    </row>
    <row r="30" spans="1:10" x14ac:dyDescent="0.15">
      <c r="A30" s="13" t="s">
        <v>31</v>
      </c>
      <c r="B30" s="13">
        <f>+B29-B7</f>
        <v>548</v>
      </c>
      <c r="C30" s="13">
        <f>+C29-C7</f>
        <v>914</v>
      </c>
      <c r="D30" s="12">
        <f>+(B30-C30)*100/C30</f>
        <v>-40.043763676148799</v>
      </c>
      <c r="E30" s="13">
        <f t="shared" ref="E30:I30" si="5">+E29-E7</f>
        <v>2133</v>
      </c>
      <c r="F30" s="13">
        <f t="shared" si="5"/>
        <v>3154</v>
      </c>
      <c r="G30" s="12">
        <f>+(E30-F30)*100/F30</f>
        <v>-32.371591629676601</v>
      </c>
      <c r="H30" s="13">
        <f t="shared" si="5"/>
        <v>8912</v>
      </c>
      <c r="I30" s="13">
        <f t="shared" si="5"/>
        <v>10073</v>
      </c>
      <c r="J30" s="12">
        <f>+(H30-I30)*100/I30</f>
        <v>-11.525861213144049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30"/>
  <sheetViews>
    <sheetView zoomScale="138" zoomScaleNormal="138" zoomScalePageLayoutView="138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19</v>
      </c>
      <c r="C4" s="2">
        <f>+'Marzo 2019'!B4</f>
        <v>36</v>
      </c>
      <c r="D4" s="18">
        <f>+(B4-C4)*100/C4</f>
        <v>-47.222222222222221</v>
      </c>
      <c r="E4" s="2">
        <f>+B4+'Febrero 2020'!E4</f>
        <v>71</v>
      </c>
      <c r="F4" s="2">
        <f>+C4+'Febrero 2020'!F4</f>
        <v>75</v>
      </c>
      <c r="G4" s="18">
        <f t="shared" ref="G4:G27" si="0">+(E4-F4)*100/F4</f>
        <v>-5.333333333333333</v>
      </c>
      <c r="H4" s="2">
        <f>+B4-C4+'Febrero 2020'!H4</f>
        <v>466</v>
      </c>
      <c r="I4" s="22">
        <f>+'Marzo 2019'!H4</f>
        <v>349</v>
      </c>
      <c r="J4" s="18">
        <f t="shared" ref="J4:J27" si="1">+(H4-I4)*100/I4</f>
        <v>33.524355300859597</v>
      </c>
    </row>
    <row r="5" spans="1:10" ht="13" x14ac:dyDescent="0.15">
      <c r="A5" s="1" t="s">
        <v>5</v>
      </c>
      <c r="B5" s="2">
        <v>21</v>
      </c>
      <c r="C5" s="2">
        <f>+'Marzo 2019'!B5</f>
        <v>39</v>
      </c>
      <c r="D5" s="18">
        <f t="shared" ref="D5:D6" si="2">+(B5-C5)*100/C5</f>
        <v>-46.153846153846153</v>
      </c>
      <c r="E5" s="2">
        <f>+B5+'Febrero 2020'!E5</f>
        <v>39</v>
      </c>
      <c r="F5" s="2">
        <f>+C5+'Febrero 2020'!F5</f>
        <v>74</v>
      </c>
      <c r="G5" s="18">
        <f t="shared" si="0"/>
        <v>-47.297297297297298</v>
      </c>
      <c r="H5" s="2">
        <f>+B5-C5+'Febrero 2020'!H5</f>
        <v>291</v>
      </c>
      <c r="I5" s="22">
        <f>+'Marzo 2019'!H5</f>
        <v>321</v>
      </c>
      <c r="J5" s="18">
        <f t="shared" si="1"/>
        <v>-9.3457943925233646</v>
      </c>
    </row>
    <row r="6" spans="1:10" ht="13" x14ac:dyDescent="0.15">
      <c r="A6" s="1" t="s">
        <v>6</v>
      </c>
      <c r="B6" s="2">
        <v>28</v>
      </c>
      <c r="C6" s="2">
        <f>+'Marzo 2019'!B6</f>
        <v>49</v>
      </c>
      <c r="D6" s="18">
        <f t="shared" si="2"/>
        <v>-42.857142857142854</v>
      </c>
      <c r="E6" s="2">
        <f>+B6+'Febrero 2020'!E6</f>
        <v>100</v>
      </c>
      <c r="F6" s="2">
        <f>+C6+'Febrero 2020'!F6</f>
        <v>133</v>
      </c>
      <c r="G6" s="18">
        <f t="shared" si="0"/>
        <v>-24.81203007518797</v>
      </c>
      <c r="H6" s="2">
        <f>+B6-C6+'Febrero 2020'!H6</f>
        <v>578</v>
      </c>
      <c r="I6" s="22">
        <f>+'Marzo 2019'!H6</f>
        <v>604</v>
      </c>
      <c r="J6" s="18">
        <f t="shared" si="1"/>
        <v>-4.3046357615894042</v>
      </c>
    </row>
    <row r="7" spans="1:10" x14ac:dyDescent="0.15">
      <c r="A7" s="8" t="s">
        <v>1</v>
      </c>
      <c r="B7" s="6">
        <f>SUM(B4:B6)</f>
        <v>68</v>
      </c>
      <c r="C7" s="6">
        <f>SUM(C4:C6)</f>
        <v>124</v>
      </c>
      <c r="D7" s="7">
        <f>+(B7-C7)*100/C7</f>
        <v>-45.161290322580648</v>
      </c>
      <c r="E7" s="6">
        <f>SUM(E4:E6)</f>
        <v>210</v>
      </c>
      <c r="F7" s="6">
        <f>SUM(F4:F6)</f>
        <v>282</v>
      </c>
      <c r="G7" s="7">
        <f t="shared" si="0"/>
        <v>-25.531914893617021</v>
      </c>
      <c r="H7" s="6">
        <f>SUM(H4:H6)</f>
        <v>1335</v>
      </c>
      <c r="I7" s="6">
        <f>SUM(I4:I6)</f>
        <v>1274</v>
      </c>
      <c r="J7" s="7">
        <f t="shared" si="1"/>
        <v>4.7880690737833591</v>
      </c>
    </row>
    <row r="8" spans="1:10" ht="13" x14ac:dyDescent="0.15">
      <c r="A8" s="1" t="s">
        <v>7</v>
      </c>
      <c r="B8" s="2">
        <v>1</v>
      </c>
      <c r="C8" s="2">
        <f>+'Marzo 2019'!B8</f>
        <v>3</v>
      </c>
      <c r="D8" s="18">
        <f t="shared" ref="D8:D27" si="3">+(B8-C8)*100/C8</f>
        <v>-66.666666666666671</v>
      </c>
      <c r="E8" s="2">
        <f>+B8+'Febrero 2020'!E8</f>
        <v>4</v>
      </c>
      <c r="F8" s="2">
        <f>+C8+'Febrero 2020'!F8</f>
        <v>12</v>
      </c>
      <c r="G8" s="18">
        <f t="shared" si="0"/>
        <v>-66.666666666666671</v>
      </c>
      <c r="H8" s="2">
        <f>+B8-C8+'Febrero 2020'!H8</f>
        <v>32</v>
      </c>
      <c r="I8" s="22">
        <f>+'Marzo 2019'!H8</f>
        <v>72</v>
      </c>
      <c r="J8" s="18">
        <f t="shared" si="1"/>
        <v>-55.555555555555557</v>
      </c>
    </row>
    <row r="9" spans="1:10" ht="13" x14ac:dyDescent="0.15">
      <c r="A9" s="1" t="s">
        <v>8</v>
      </c>
      <c r="B9" s="2">
        <v>2</v>
      </c>
      <c r="C9" s="2">
        <f>+'Marzo 2019'!B9</f>
        <v>10</v>
      </c>
      <c r="D9" s="18">
        <f t="shared" si="3"/>
        <v>-80</v>
      </c>
      <c r="E9" s="2">
        <f>+B9+'Febrero 2020'!E9</f>
        <v>8</v>
      </c>
      <c r="F9" s="2">
        <f>+C9+'Febrero 2020'!F9</f>
        <v>19</v>
      </c>
      <c r="G9" s="18">
        <f t="shared" si="0"/>
        <v>-57.89473684210526</v>
      </c>
      <c r="H9" s="2">
        <f>+B9-C9+'Febrero 2020'!H9</f>
        <v>89</v>
      </c>
      <c r="I9" s="22">
        <f>+'Marzo 2019'!H9</f>
        <v>164</v>
      </c>
      <c r="J9" s="18">
        <f t="shared" si="1"/>
        <v>-45.731707317073173</v>
      </c>
    </row>
    <row r="10" spans="1:10" ht="13" x14ac:dyDescent="0.15">
      <c r="A10" s="1" t="s">
        <v>9</v>
      </c>
      <c r="B10" s="2">
        <v>25</v>
      </c>
      <c r="C10" s="2">
        <f>+'Marzo 2019'!B10</f>
        <v>46</v>
      </c>
      <c r="D10" s="18">
        <f t="shared" si="3"/>
        <v>-45.652173913043477</v>
      </c>
      <c r="E10" s="2">
        <f>+B10+'Febrero 2020'!E10</f>
        <v>106</v>
      </c>
      <c r="F10" s="2">
        <f>+C10+'Febrero 2020'!F10</f>
        <v>142</v>
      </c>
      <c r="G10" s="18">
        <f t="shared" si="0"/>
        <v>-25.35211267605634</v>
      </c>
      <c r="H10" s="2">
        <f>+B10-C10+'Febrero 2020'!H10</f>
        <v>504</v>
      </c>
      <c r="I10" s="22">
        <f>+'Marzo 2019'!H10</f>
        <v>555</v>
      </c>
      <c r="J10" s="18">
        <f t="shared" si="1"/>
        <v>-9.1891891891891895</v>
      </c>
    </row>
    <row r="11" spans="1:10" ht="13" x14ac:dyDescent="0.15">
      <c r="A11" s="1" t="s">
        <v>10</v>
      </c>
      <c r="B11" s="2">
        <v>33</v>
      </c>
      <c r="C11" s="2">
        <f>+'Marzo 2019'!B11</f>
        <v>44</v>
      </c>
      <c r="D11" s="18">
        <f t="shared" si="3"/>
        <v>-25</v>
      </c>
      <c r="E11" s="2">
        <f>+B11+'Febrero 2020'!E11</f>
        <v>113</v>
      </c>
      <c r="F11" s="2">
        <f>+C11+'Febrero 2020'!F11</f>
        <v>143</v>
      </c>
      <c r="G11" s="18">
        <f t="shared" si="0"/>
        <v>-20.97902097902098</v>
      </c>
      <c r="H11" s="2">
        <f>+B11-C11+'Febrero 2020'!H11</f>
        <v>651</v>
      </c>
      <c r="I11" s="22">
        <f>+'Marzo 2019'!H11</f>
        <v>644</v>
      </c>
      <c r="J11" s="18">
        <f t="shared" si="1"/>
        <v>1.0869565217391304</v>
      </c>
    </row>
    <row r="12" spans="1:10" ht="13" x14ac:dyDescent="0.15">
      <c r="A12" s="1" t="s">
        <v>11</v>
      </c>
      <c r="B12" s="2">
        <v>88</v>
      </c>
      <c r="C12" s="2">
        <f>+'Marzo 2019'!B12</f>
        <v>175</v>
      </c>
      <c r="D12" s="18">
        <f t="shared" si="3"/>
        <v>-49.714285714285715</v>
      </c>
      <c r="E12" s="2">
        <f>+B12+'Febrero 2020'!E12</f>
        <v>331</v>
      </c>
      <c r="F12" s="2">
        <f>+C12+'Febrero 2020'!F12</f>
        <v>463</v>
      </c>
      <c r="G12" s="18">
        <f t="shared" si="0"/>
        <v>-28.509719222462202</v>
      </c>
      <c r="H12" s="2">
        <f>+B12-C12+'Febrero 2020'!H12</f>
        <v>1935</v>
      </c>
      <c r="I12" s="22">
        <f>+'Marzo 2019'!H12</f>
        <v>2129</v>
      </c>
      <c r="J12" s="18">
        <f t="shared" si="1"/>
        <v>-9.1122592766557062</v>
      </c>
    </row>
    <row r="13" spans="1:10" x14ac:dyDescent="0.15">
      <c r="A13" s="8" t="s">
        <v>2</v>
      </c>
      <c r="B13" s="6">
        <f>SUM(B8:B12)</f>
        <v>149</v>
      </c>
      <c r="C13" s="6">
        <f>SUM(C8:C12)</f>
        <v>278</v>
      </c>
      <c r="D13" s="7">
        <f t="shared" si="3"/>
        <v>-46.402877697841724</v>
      </c>
      <c r="E13" s="6">
        <f>SUM(E8:E12)</f>
        <v>562</v>
      </c>
      <c r="F13" s="6">
        <f>SUM(F8:F12)</f>
        <v>779</v>
      </c>
      <c r="G13" s="7">
        <f t="shared" si="0"/>
        <v>-27.85622593068036</v>
      </c>
      <c r="H13" s="6">
        <f>SUM(H8:H12)</f>
        <v>3211</v>
      </c>
      <c r="I13" s="6">
        <f>SUM(I8:I12)</f>
        <v>3564</v>
      </c>
      <c r="J13" s="7">
        <f t="shared" si="1"/>
        <v>-9.9046015712682376</v>
      </c>
    </row>
    <row r="14" spans="1:10" ht="13" x14ac:dyDescent="0.15">
      <c r="A14" s="1" t="s">
        <v>12</v>
      </c>
      <c r="B14" s="2">
        <v>60</v>
      </c>
      <c r="C14" s="2">
        <f>+'Marzo 2019'!B14</f>
        <v>99</v>
      </c>
      <c r="D14" s="18">
        <f t="shared" si="3"/>
        <v>-39.393939393939391</v>
      </c>
      <c r="E14" s="2">
        <f>+B14+'Febrero 2020'!E14</f>
        <v>210</v>
      </c>
      <c r="F14" s="2">
        <f>+C14+'Febrero 2020'!F14</f>
        <v>275</v>
      </c>
      <c r="G14" s="18">
        <f t="shared" si="0"/>
        <v>-23.636363636363637</v>
      </c>
      <c r="H14" s="2">
        <f>+B14-C14+'Febrero 2020'!H14</f>
        <v>1187</v>
      </c>
      <c r="I14" s="22">
        <f>+'Marzo 2019'!H14</f>
        <v>1188</v>
      </c>
      <c r="J14" s="18">
        <f t="shared" si="1"/>
        <v>-8.4175084175084181E-2</v>
      </c>
    </row>
    <row r="15" spans="1:10" ht="13" x14ac:dyDescent="0.15">
      <c r="A15" s="1" t="s">
        <v>13</v>
      </c>
      <c r="B15" s="2">
        <v>38</v>
      </c>
      <c r="C15" s="2">
        <f>+'Marzo 2019'!B15</f>
        <v>92</v>
      </c>
      <c r="D15" s="18">
        <f t="shared" si="3"/>
        <v>-58.695652173913047</v>
      </c>
      <c r="E15" s="2">
        <f>+B15+'Febrero 2020'!E15</f>
        <v>180</v>
      </c>
      <c r="F15" s="2">
        <f>+C15+'Febrero 2020'!F15</f>
        <v>301</v>
      </c>
      <c r="G15" s="18">
        <f t="shared" si="0"/>
        <v>-40.199335548172755</v>
      </c>
      <c r="H15" s="2">
        <f>+B15-C15+'Febrero 2020'!H15</f>
        <v>1407</v>
      </c>
      <c r="I15" s="22">
        <f>+'Marzo 2019'!H15</f>
        <v>1556</v>
      </c>
      <c r="J15" s="18">
        <f t="shared" si="1"/>
        <v>-9.5758354755784065</v>
      </c>
    </row>
    <row r="16" spans="1:10" ht="13" x14ac:dyDescent="0.15">
      <c r="A16" s="1" t="s">
        <v>14</v>
      </c>
      <c r="B16" s="2">
        <v>31</v>
      </c>
      <c r="C16" s="2">
        <f>+'Marzo 2019'!B16</f>
        <v>59</v>
      </c>
      <c r="D16" s="18">
        <f t="shared" si="3"/>
        <v>-47.457627118644069</v>
      </c>
      <c r="E16" s="2">
        <f>+B16+'Febrero 2020'!E16</f>
        <v>103</v>
      </c>
      <c r="F16" s="2">
        <f>+C16+'Febrero 2020'!F16</f>
        <v>184</v>
      </c>
      <c r="G16" s="18">
        <f t="shared" si="0"/>
        <v>-44.021739130434781</v>
      </c>
      <c r="H16" s="2">
        <f>+B16-C16+'Febrero 2020'!H16</f>
        <v>536</v>
      </c>
      <c r="I16" s="22">
        <f>+'Marzo 2019'!H16</f>
        <v>756</v>
      </c>
      <c r="J16" s="18">
        <f t="shared" si="1"/>
        <v>-29.100529100529101</v>
      </c>
    </row>
    <row r="17" spans="1:10" ht="13" x14ac:dyDescent="0.15">
      <c r="A17" s="1" t="s">
        <v>15</v>
      </c>
      <c r="B17" s="2">
        <v>15</v>
      </c>
      <c r="C17" s="2">
        <f>+'Marzo 2019'!B17</f>
        <v>35</v>
      </c>
      <c r="D17" s="18">
        <f t="shared" si="3"/>
        <v>-57.142857142857146</v>
      </c>
      <c r="E17" s="2">
        <f>+B17+'Febrero 2020'!E17</f>
        <v>50</v>
      </c>
      <c r="F17" s="2">
        <f>+C17+'Febrero 2020'!F17</f>
        <v>101</v>
      </c>
      <c r="G17" s="18">
        <f t="shared" si="0"/>
        <v>-50.495049504950494</v>
      </c>
      <c r="H17" s="2">
        <f>+B17-C17+'Febrero 2020'!H17</f>
        <v>300</v>
      </c>
      <c r="I17" s="22">
        <f>+'Marzo 2019'!H17</f>
        <v>292</v>
      </c>
      <c r="J17" s="18">
        <f t="shared" si="1"/>
        <v>2.7397260273972601</v>
      </c>
    </row>
    <row r="18" spans="1:10" ht="13" x14ac:dyDescent="0.15">
      <c r="A18" s="1" t="s">
        <v>29</v>
      </c>
      <c r="B18" s="2">
        <v>12</v>
      </c>
      <c r="C18" s="2">
        <f>+'Marzo 2019'!B18</f>
        <v>42</v>
      </c>
      <c r="D18" s="18">
        <f t="shared" si="3"/>
        <v>-71.428571428571431</v>
      </c>
      <c r="E18" s="2">
        <f>+B18+'Febrero 2020'!E18</f>
        <v>60</v>
      </c>
      <c r="F18" s="2">
        <f>+C18+'Febrero 2020'!F18</f>
        <v>116</v>
      </c>
      <c r="G18" s="18">
        <f t="shared" si="0"/>
        <v>-48.275862068965516</v>
      </c>
      <c r="H18" s="2">
        <f>+B18-C18+'Febrero 2020'!H18</f>
        <v>388</v>
      </c>
      <c r="I18" s="22">
        <f>+'Marzo 2019'!H18</f>
        <v>432</v>
      </c>
      <c r="J18" s="18">
        <f t="shared" si="1"/>
        <v>-10.185185185185185</v>
      </c>
    </row>
    <row r="19" spans="1:10" x14ac:dyDescent="0.15">
      <c r="A19" s="8" t="s">
        <v>3</v>
      </c>
      <c r="B19" s="6">
        <f>SUM(B14:B18)</f>
        <v>156</v>
      </c>
      <c r="C19" s="6">
        <f>SUM(C14:C18)</f>
        <v>327</v>
      </c>
      <c r="D19" s="7">
        <f t="shared" si="3"/>
        <v>-52.293577981651374</v>
      </c>
      <c r="E19" s="6">
        <f>SUM(E14:E18)</f>
        <v>603</v>
      </c>
      <c r="F19" s="6">
        <f>SUM(F14:F18)</f>
        <v>977</v>
      </c>
      <c r="G19" s="7">
        <f t="shared" si="0"/>
        <v>-38.280450358239506</v>
      </c>
      <c r="H19" s="6">
        <f>SUM(H14:H18)</f>
        <v>3818</v>
      </c>
      <c r="I19" s="6">
        <f>SUM(I14:I18)</f>
        <v>4224</v>
      </c>
      <c r="J19" s="7">
        <f t="shared" si="1"/>
        <v>-9.6117424242424239</v>
      </c>
    </row>
    <row r="20" spans="1:10" ht="13" x14ac:dyDescent="0.15">
      <c r="A20" s="1" t="s">
        <v>16</v>
      </c>
      <c r="B20" s="2">
        <v>25</v>
      </c>
      <c r="C20" s="2">
        <f>+'Marzo 2019'!B20</f>
        <v>40</v>
      </c>
      <c r="D20" s="18">
        <f t="shared" si="3"/>
        <v>-37.5</v>
      </c>
      <c r="E20" s="2">
        <f>+B20+'Febrero 2020'!E20</f>
        <v>67</v>
      </c>
      <c r="F20" s="2">
        <f>+C20+'Febrero 2020'!F20</f>
        <v>107</v>
      </c>
      <c r="G20" s="18">
        <f t="shared" si="0"/>
        <v>-37.383177570093459</v>
      </c>
      <c r="H20" s="2">
        <f>+B20-C20+'Febrero 2020'!H20</f>
        <v>433</v>
      </c>
      <c r="I20" s="22">
        <f>+'Marzo 2019'!H20</f>
        <v>394</v>
      </c>
      <c r="J20" s="18">
        <f t="shared" si="1"/>
        <v>9.8984771573604053</v>
      </c>
    </row>
    <row r="21" spans="1:10" ht="13" x14ac:dyDescent="0.15">
      <c r="A21" s="1" t="s">
        <v>17</v>
      </c>
      <c r="B21" s="2">
        <v>17</v>
      </c>
      <c r="C21" s="2">
        <f>+'Marzo 2019'!B21</f>
        <v>17</v>
      </c>
      <c r="D21" s="18">
        <f t="shared" si="3"/>
        <v>0</v>
      </c>
      <c r="E21" s="2">
        <f>+B21+'Febrero 2020'!E21</f>
        <v>46</v>
      </c>
      <c r="F21" s="2">
        <f>+C21+'Febrero 2020'!F21</f>
        <v>52</v>
      </c>
      <c r="G21" s="18">
        <f t="shared" si="0"/>
        <v>-11.538461538461538</v>
      </c>
      <c r="H21" s="2">
        <f>+B21-C21+'Febrero 2020'!H21</f>
        <v>223</v>
      </c>
      <c r="I21" s="22">
        <f>+'Marzo 2019'!H21</f>
        <v>281</v>
      </c>
      <c r="J21" s="18">
        <f t="shared" si="1"/>
        <v>-20.640569395017792</v>
      </c>
    </row>
    <row r="22" spans="1:10" ht="13" x14ac:dyDescent="0.15">
      <c r="A22" s="1" t="s">
        <v>19</v>
      </c>
      <c r="B22" s="2">
        <v>11</v>
      </c>
      <c r="C22" s="2">
        <f>+'Marzo 2019'!B22</f>
        <v>17</v>
      </c>
      <c r="D22" s="18">
        <f t="shared" si="3"/>
        <v>-35.294117647058826</v>
      </c>
      <c r="E22" s="2">
        <f>+B22+'Febrero 2020'!E22</f>
        <v>29</v>
      </c>
      <c r="F22" s="2">
        <f>+C22+'Febrero 2020'!F22</f>
        <v>43</v>
      </c>
      <c r="G22" s="18">
        <f t="shared" si="0"/>
        <v>-32.558139534883722</v>
      </c>
      <c r="H22" s="2">
        <f>+B22-C22+'Febrero 2020'!H22</f>
        <v>191</v>
      </c>
      <c r="I22" s="22">
        <f>+'Marzo 2019'!H22</f>
        <v>223</v>
      </c>
      <c r="J22" s="18">
        <f t="shared" si="1"/>
        <v>-14.349775784753364</v>
      </c>
    </row>
    <row r="23" spans="1:10" ht="13" x14ac:dyDescent="0.15">
      <c r="A23" s="1" t="s">
        <v>18</v>
      </c>
      <c r="B23" s="2">
        <v>10</v>
      </c>
      <c r="C23" s="2">
        <f>+'Marzo 2019'!B23</f>
        <v>15</v>
      </c>
      <c r="D23" s="18">
        <f t="shared" si="3"/>
        <v>-33.333333333333336</v>
      </c>
      <c r="E23" s="2">
        <f>+B23+'Febrero 2020'!E23</f>
        <v>34</v>
      </c>
      <c r="F23" s="2">
        <f>+C23+'Febrero 2020'!F23</f>
        <v>45</v>
      </c>
      <c r="G23" s="18">
        <f t="shared" si="0"/>
        <v>-24.444444444444443</v>
      </c>
      <c r="H23" s="2">
        <f>+B23-C23+'Febrero 2020'!H23</f>
        <v>165</v>
      </c>
      <c r="I23" s="22">
        <f>+'Marzo 2019'!H23</f>
        <v>178</v>
      </c>
      <c r="J23" s="18">
        <f t="shared" si="1"/>
        <v>-7.3033707865168536</v>
      </c>
    </row>
    <row r="24" spans="1:10" ht="13" x14ac:dyDescent="0.15">
      <c r="A24" s="1" t="s">
        <v>20</v>
      </c>
      <c r="B24" s="2">
        <v>18</v>
      </c>
      <c r="C24" s="2">
        <f>+'Marzo 2019'!B24</f>
        <v>22</v>
      </c>
      <c r="D24" s="18">
        <f t="shared" si="3"/>
        <v>-18.181818181818183</v>
      </c>
      <c r="E24" s="2">
        <f>+B24+'Febrero 2020'!E24</f>
        <v>63</v>
      </c>
      <c r="F24" s="2">
        <f>+C24+'Febrero 2020'!F24</f>
        <v>58</v>
      </c>
      <c r="G24" s="18">
        <f t="shared" si="0"/>
        <v>8.6206896551724146</v>
      </c>
      <c r="H24" s="2">
        <f>+B24-C24+'Febrero 2020'!H24</f>
        <v>300</v>
      </c>
      <c r="I24" s="22">
        <f>+'Marzo 2019'!H24</f>
        <v>265</v>
      </c>
      <c r="J24" s="18">
        <f t="shared" si="1"/>
        <v>13.20754716981132</v>
      </c>
    </row>
    <row r="25" spans="1:10" ht="13" x14ac:dyDescent="0.15">
      <c r="A25" s="1" t="s">
        <v>22</v>
      </c>
      <c r="B25" s="2">
        <v>35</v>
      </c>
      <c r="C25" s="2">
        <f>+'Marzo 2019'!B25</f>
        <v>44</v>
      </c>
      <c r="D25" s="18">
        <f t="shared" si="3"/>
        <v>-20.454545454545453</v>
      </c>
      <c r="E25" s="2">
        <f>+B25+'Febrero 2020'!E25</f>
        <v>122</v>
      </c>
      <c r="F25" s="2">
        <f>+C25+'Febrero 2020'!F25</f>
        <v>117</v>
      </c>
      <c r="G25" s="18">
        <f t="shared" si="0"/>
        <v>4.2735042735042734</v>
      </c>
      <c r="H25" s="2">
        <f>+B25-C25+'Febrero 2020'!H25</f>
        <v>643</v>
      </c>
      <c r="I25" s="22">
        <f>+'Marzo 2019'!H25</f>
        <v>547</v>
      </c>
      <c r="J25" s="18">
        <f t="shared" si="1"/>
        <v>17.550274223034734</v>
      </c>
    </row>
    <row r="26" spans="1:10" ht="13" x14ac:dyDescent="0.15">
      <c r="A26" s="1" t="s">
        <v>21</v>
      </c>
      <c r="B26" s="2">
        <v>12</v>
      </c>
      <c r="C26" s="2">
        <f>+'Marzo 2019'!B26</f>
        <v>8</v>
      </c>
      <c r="D26" s="18">
        <f t="shared" si="3"/>
        <v>50</v>
      </c>
      <c r="E26" s="2">
        <f>+B26+'Febrero 2020'!E26</f>
        <v>38</v>
      </c>
      <c r="F26" s="2">
        <f>+C26+'Febrero 2020'!F26</f>
        <v>32</v>
      </c>
      <c r="G26" s="18">
        <f t="shared" si="0"/>
        <v>18.75</v>
      </c>
      <c r="H26" s="2">
        <f>+B26-C26+'Febrero 2020'!H26</f>
        <v>156</v>
      </c>
      <c r="I26" s="22">
        <f>+'Marzo 2019'!H26</f>
        <v>142</v>
      </c>
      <c r="J26" s="18">
        <f t="shared" si="1"/>
        <v>9.8591549295774641</v>
      </c>
    </row>
    <row r="27" spans="1:10" ht="13" x14ac:dyDescent="0.15">
      <c r="A27" s="1" t="s">
        <v>28</v>
      </c>
      <c r="B27" s="2">
        <v>4</v>
      </c>
      <c r="C27" s="2">
        <f>+'Marzo 2019'!B27</f>
        <v>16</v>
      </c>
      <c r="D27" s="18">
        <f t="shared" si="3"/>
        <v>-75</v>
      </c>
      <c r="E27" s="2">
        <f>+B27+'Febrero 2020'!E27</f>
        <v>21</v>
      </c>
      <c r="F27" s="2">
        <f>+C27+'Febrero 2020'!F27</f>
        <v>30</v>
      </c>
      <c r="G27" s="18">
        <f t="shared" si="0"/>
        <v>-30</v>
      </c>
      <c r="H27" s="2">
        <f>+B27-C27+'Febrero 2020'!H27</f>
        <v>138</v>
      </c>
      <c r="I27" s="22">
        <f>+'Marzo 2019'!H27</f>
        <v>136</v>
      </c>
      <c r="J27" s="18">
        <f t="shared" si="1"/>
        <v>1.4705882352941178</v>
      </c>
    </row>
    <row r="28" spans="1:10" x14ac:dyDescent="0.15">
      <c r="A28" s="8" t="s">
        <v>30</v>
      </c>
      <c r="B28" s="6">
        <f>SUM(B20:B27)</f>
        <v>132</v>
      </c>
      <c r="C28" s="6">
        <f>SUM(C20:C27)</f>
        <v>179</v>
      </c>
      <c r="D28" s="7">
        <f>+(B28-C28)*100/C28</f>
        <v>-26.256983240223462</v>
      </c>
      <c r="E28" s="6">
        <f>SUM(E20:E27)</f>
        <v>420</v>
      </c>
      <c r="F28" s="6">
        <f>SUM(F20:F27)</f>
        <v>484</v>
      </c>
      <c r="G28" s="7">
        <f>+(E28-F28)*100/F28</f>
        <v>-13.223140495867769</v>
      </c>
      <c r="H28" s="6">
        <f>SUM(H20:H27)</f>
        <v>2249</v>
      </c>
      <c r="I28" s="6">
        <f>SUM(I20:I27)</f>
        <v>2166</v>
      </c>
      <c r="J28" s="7">
        <f>+(H28-I28)*100/I28</f>
        <v>3.8319482917820866</v>
      </c>
    </row>
    <row r="29" spans="1:10" ht="14" x14ac:dyDescent="0.15">
      <c r="A29" s="16" t="s">
        <v>27</v>
      </c>
      <c r="B29" s="14">
        <f>+B7+B13+B19+B28</f>
        <v>505</v>
      </c>
      <c r="C29" s="14">
        <f>+C7+C13+C19+C28</f>
        <v>908</v>
      </c>
      <c r="D29" s="15">
        <f>+(B29-C29)*100/C29</f>
        <v>-44.383259911894271</v>
      </c>
      <c r="E29" s="14">
        <f t="shared" ref="E29:I29" si="4">+E7+E13+E19+E28</f>
        <v>1795</v>
      </c>
      <c r="F29" s="14">
        <f t="shared" si="4"/>
        <v>2522</v>
      </c>
      <c r="G29" s="15">
        <f>+(E29-F29)*100/F29</f>
        <v>-28.826328310864394</v>
      </c>
      <c r="H29" s="14">
        <f t="shared" si="4"/>
        <v>10613</v>
      </c>
      <c r="I29" s="14">
        <f t="shared" si="4"/>
        <v>11228</v>
      </c>
      <c r="J29" s="15">
        <f>+(H29-I29)*100/I29</f>
        <v>-5.4773779836123975</v>
      </c>
    </row>
    <row r="30" spans="1:10" x14ac:dyDescent="0.15">
      <c r="A30" s="13" t="s">
        <v>31</v>
      </c>
      <c r="B30" s="13">
        <f>+B29-B7</f>
        <v>437</v>
      </c>
      <c r="C30" s="13">
        <f>+C29-C7</f>
        <v>784</v>
      </c>
      <c r="D30" s="12">
        <f>+(B30-C30)*100/C30</f>
        <v>-44.260204081632651</v>
      </c>
      <c r="E30" s="13">
        <f t="shared" ref="E30:I30" si="5">+E29-E7</f>
        <v>1585</v>
      </c>
      <c r="F30" s="13">
        <f t="shared" si="5"/>
        <v>2240</v>
      </c>
      <c r="G30" s="12">
        <f>+(E30-F30)*100/F30</f>
        <v>-29.241071428571427</v>
      </c>
      <c r="H30" s="13">
        <f t="shared" si="5"/>
        <v>9278</v>
      </c>
      <c r="I30" s="13">
        <f t="shared" si="5"/>
        <v>9954</v>
      </c>
      <c r="J30" s="12">
        <f>+(H30-I30)*100/I30</f>
        <v>-6.7912397026321081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30"/>
  <sheetViews>
    <sheetView zoomScale="138" zoomScaleNormal="138" zoomScalePageLayoutView="138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24</v>
      </c>
      <c r="C4" s="2">
        <f>+'Febrero 2019'!B4</f>
        <v>20</v>
      </c>
      <c r="D4" s="18">
        <f>+(B4-C4)*100/C4</f>
        <v>20</v>
      </c>
      <c r="E4" s="2">
        <f>+B4+'Enero 2020'!E4</f>
        <v>52</v>
      </c>
      <c r="F4" s="2">
        <f>+C4+'Enero 2020'!F4</f>
        <v>39</v>
      </c>
      <c r="G4" s="18">
        <f t="shared" ref="G4:G27" si="0">+(E4-F4)*100/F4</f>
        <v>33.333333333333336</v>
      </c>
      <c r="H4" s="2">
        <f>+B4-C4+'Enero 2020'!H4</f>
        <v>483</v>
      </c>
      <c r="I4" s="22">
        <f>+'Febrero 2019'!H4</f>
        <v>345</v>
      </c>
      <c r="J4" s="18">
        <f t="shared" ref="J4:J27" si="1">+(H4-I4)*100/I4</f>
        <v>40</v>
      </c>
    </row>
    <row r="5" spans="1:10" ht="13" x14ac:dyDescent="0.15">
      <c r="A5" s="1" t="s">
        <v>5</v>
      </c>
      <c r="B5" s="2">
        <v>10</v>
      </c>
      <c r="C5" s="2">
        <f>+'Febrero 2019'!B5</f>
        <v>13</v>
      </c>
      <c r="D5" s="18">
        <f t="shared" ref="D5:D6" si="2">+(B5-C5)*100/C5</f>
        <v>-23.076923076923077</v>
      </c>
      <c r="E5" s="2">
        <f>+B5+'Enero 2020'!E5</f>
        <v>18</v>
      </c>
      <c r="F5" s="2">
        <f>+C5+'Enero 2020'!F5</f>
        <v>35</v>
      </c>
      <c r="G5" s="18">
        <f t="shared" si="0"/>
        <v>-48.571428571428569</v>
      </c>
      <c r="H5" s="2">
        <f>+B5-C5+'Enero 2020'!H5</f>
        <v>309</v>
      </c>
      <c r="I5" s="22">
        <f>+'Febrero 2019'!H5</f>
        <v>307</v>
      </c>
      <c r="J5" s="18">
        <f t="shared" si="1"/>
        <v>0.65146579804560256</v>
      </c>
    </row>
    <row r="6" spans="1:10" ht="13" x14ac:dyDescent="0.15">
      <c r="A6" s="1" t="s">
        <v>6</v>
      </c>
      <c r="B6" s="2">
        <v>31</v>
      </c>
      <c r="C6" s="2">
        <f>+'Febrero 2019'!B6</f>
        <v>33</v>
      </c>
      <c r="D6" s="18">
        <f t="shared" si="2"/>
        <v>-6.0606060606060606</v>
      </c>
      <c r="E6" s="2">
        <f>+B6+'Enero 2020'!E6</f>
        <v>72</v>
      </c>
      <c r="F6" s="2">
        <f>+C6+'Enero 2020'!F6</f>
        <v>84</v>
      </c>
      <c r="G6" s="18">
        <f t="shared" si="0"/>
        <v>-14.285714285714286</v>
      </c>
      <c r="H6" s="2">
        <f>+B6-C6+'Enero 2020'!H6</f>
        <v>599</v>
      </c>
      <c r="I6" s="22">
        <f>+'Febrero 2019'!H6</f>
        <v>603</v>
      </c>
      <c r="J6" s="18">
        <f t="shared" si="1"/>
        <v>-0.66334991708126034</v>
      </c>
    </row>
    <row r="7" spans="1:10" x14ac:dyDescent="0.15">
      <c r="A7" s="8" t="s">
        <v>1</v>
      </c>
      <c r="B7" s="6">
        <f>SUM(B4:B6)</f>
        <v>65</v>
      </c>
      <c r="C7" s="6">
        <f>SUM(C4:C6)</f>
        <v>66</v>
      </c>
      <c r="D7" s="7">
        <f>+(B7-C7)*100/C7</f>
        <v>-1.5151515151515151</v>
      </c>
      <c r="E7" s="6">
        <f>SUM(E4:E6)</f>
        <v>142</v>
      </c>
      <c r="F7" s="6">
        <f>SUM(F4:F6)</f>
        <v>158</v>
      </c>
      <c r="G7" s="7">
        <f t="shared" si="0"/>
        <v>-10.126582278481013</v>
      </c>
      <c r="H7" s="6">
        <f>SUM(H4:H6)</f>
        <v>1391</v>
      </c>
      <c r="I7" s="6">
        <f>SUM(I4:I6)</f>
        <v>1255</v>
      </c>
      <c r="J7" s="7">
        <f t="shared" si="1"/>
        <v>10.836653386454183</v>
      </c>
    </row>
    <row r="8" spans="1:10" ht="13" x14ac:dyDescent="0.15">
      <c r="A8" s="1" t="s">
        <v>7</v>
      </c>
      <c r="B8" s="2">
        <v>3</v>
      </c>
      <c r="C8" s="2">
        <f>+'Febrero 2019'!B8</f>
        <v>5</v>
      </c>
      <c r="D8" s="18">
        <f t="shared" ref="D8:D27" si="3">+(B8-C8)*100/C8</f>
        <v>-40</v>
      </c>
      <c r="E8" s="2">
        <f>+B8+'Enero 2020'!E8</f>
        <v>3</v>
      </c>
      <c r="F8" s="2">
        <f>+C8+'Enero 2020'!F8</f>
        <v>9</v>
      </c>
      <c r="G8" s="18">
        <f t="shared" si="0"/>
        <v>-66.666666666666671</v>
      </c>
      <c r="H8" s="2">
        <f>+B8-C8+'Enero 2020'!H8</f>
        <v>34</v>
      </c>
      <c r="I8" s="22">
        <f>+'Febrero 2019'!H8</f>
        <v>76</v>
      </c>
      <c r="J8" s="18">
        <f t="shared" si="1"/>
        <v>-55.263157894736842</v>
      </c>
    </row>
    <row r="9" spans="1:10" ht="13" x14ac:dyDescent="0.15">
      <c r="A9" s="1" t="s">
        <v>8</v>
      </c>
      <c r="B9" s="2">
        <v>3</v>
      </c>
      <c r="C9" s="2">
        <f>+'Febrero 2019'!B9</f>
        <v>3</v>
      </c>
      <c r="D9" s="18">
        <f t="shared" si="3"/>
        <v>0</v>
      </c>
      <c r="E9" s="2">
        <f>+B9+'Enero 2020'!E9</f>
        <v>6</v>
      </c>
      <c r="F9" s="2">
        <f>+C9+'Enero 2020'!F9</f>
        <v>9</v>
      </c>
      <c r="G9" s="18">
        <f t="shared" si="0"/>
        <v>-33.333333333333336</v>
      </c>
      <c r="H9" s="2">
        <f>+B9-C9+'Enero 2020'!H9</f>
        <v>97</v>
      </c>
      <c r="I9" s="22">
        <f>+'Febrero 2019'!H9</f>
        <v>164</v>
      </c>
      <c r="J9" s="18">
        <f t="shared" si="1"/>
        <v>-40.853658536585364</v>
      </c>
    </row>
    <row r="10" spans="1:10" ht="13" x14ac:dyDescent="0.15">
      <c r="A10" s="1" t="s">
        <v>9</v>
      </c>
      <c r="B10" s="2">
        <v>43</v>
      </c>
      <c r="C10" s="2">
        <f>+'Febrero 2019'!B10</f>
        <v>46</v>
      </c>
      <c r="D10" s="18">
        <f t="shared" si="3"/>
        <v>-6.5217391304347823</v>
      </c>
      <c r="E10" s="2">
        <f>+B10+'Enero 2020'!E10</f>
        <v>81</v>
      </c>
      <c r="F10" s="2">
        <f>+C10+'Enero 2020'!F10</f>
        <v>96</v>
      </c>
      <c r="G10" s="18">
        <f t="shared" si="0"/>
        <v>-15.625</v>
      </c>
      <c r="H10" s="2">
        <f>+B10-C10+'Enero 2020'!H10</f>
        <v>525</v>
      </c>
      <c r="I10" s="22">
        <f>+'Febrero 2019'!H10</f>
        <v>539</v>
      </c>
      <c r="J10" s="18">
        <f t="shared" si="1"/>
        <v>-2.5974025974025974</v>
      </c>
    </row>
    <row r="11" spans="1:10" ht="13" x14ac:dyDescent="0.15">
      <c r="A11" s="1" t="s">
        <v>10</v>
      </c>
      <c r="B11" s="2">
        <v>38</v>
      </c>
      <c r="C11" s="2">
        <f>+'Febrero 2019'!B11</f>
        <v>58</v>
      </c>
      <c r="D11" s="18">
        <f t="shared" si="3"/>
        <v>-34.482758620689658</v>
      </c>
      <c r="E11" s="2">
        <f>+B11+'Enero 2020'!E11</f>
        <v>80</v>
      </c>
      <c r="F11" s="2">
        <f>+C11+'Enero 2020'!F11</f>
        <v>99</v>
      </c>
      <c r="G11" s="18">
        <f t="shared" si="0"/>
        <v>-19.19191919191919</v>
      </c>
      <c r="H11" s="2">
        <f>+B11-C11+'Enero 2020'!H11</f>
        <v>662</v>
      </c>
      <c r="I11" s="22">
        <f>+'Febrero 2019'!H11</f>
        <v>649</v>
      </c>
      <c r="J11" s="18">
        <f t="shared" si="1"/>
        <v>2.0030816640986133</v>
      </c>
    </row>
    <row r="12" spans="1:10" ht="13" x14ac:dyDescent="0.15">
      <c r="A12" s="1" t="s">
        <v>11</v>
      </c>
      <c r="B12" s="2">
        <v>116</v>
      </c>
      <c r="C12" s="2">
        <f>+'Febrero 2019'!B12</f>
        <v>144</v>
      </c>
      <c r="D12" s="18">
        <f t="shared" si="3"/>
        <v>-19.444444444444443</v>
      </c>
      <c r="E12" s="2">
        <f>+B12+'Enero 2020'!E12</f>
        <v>243</v>
      </c>
      <c r="F12" s="2">
        <f>+C12+'Enero 2020'!F12</f>
        <v>288</v>
      </c>
      <c r="G12" s="18">
        <f t="shared" si="0"/>
        <v>-15.625</v>
      </c>
      <c r="H12" s="2">
        <f>+B12-C12+'Enero 2020'!H12</f>
        <v>2022</v>
      </c>
      <c r="I12" s="22">
        <f>+'Febrero 2019'!H12</f>
        <v>2102</v>
      </c>
      <c r="J12" s="18">
        <f t="shared" si="1"/>
        <v>-3.8058991436726926</v>
      </c>
    </row>
    <row r="13" spans="1:10" x14ac:dyDescent="0.15">
      <c r="A13" s="8" t="s">
        <v>2</v>
      </c>
      <c r="B13" s="6">
        <f>SUM(B8:B12)</f>
        <v>203</v>
      </c>
      <c r="C13" s="6">
        <f>SUM(C8:C12)</f>
        <v>256</v>
      </c>
      <c r="D13" s="7">
        <f t="shared" si="3"/>
        <v>-20.703125</v>
      </c>
      <c r="E13" s="6">
        <f>SUM(E8:E12)</f>
        <v>413</v>
      </c>
      <c r="F13" s="6">
        <f>SUM(F8:F12)</f>
        <v>501</v>
      </c>
      <c r="G13" s="7">
        <f t="shared" si="0"/>
        <v>-17.564870259481037</v>
      </c>
      <c r="H13" s="6">
        <f>SUM(H8:H12)</f>
        <v>3340</v>
      </c>
      <c r="I13" s="6">
        <f>SUM(I8:I12)</f>
        <v>3530</v>
      </c>
      <c r="J13" s="7">
        <f t="shared" si="1"/>
        <v>-5.3824362606232299</v>
      </c>
    </row>
    <row r="14" spans="1:10" ht="13" x14ac:dyDescent="0.15">
      <c r="A14" s="1" t="s">
        <v>12</v>
      </c>
      <c r="B14" s="2">
        <v>86</v>
      </c>
      <c r="C14" s="2">
        <f>+'Febrero 2019'!B14</f>
        <v>94</v>
      </c>
      <c r="D14" s="18">
        <f t="shared" si="3"/>
        <v>-8.5106382978723403</v>
      </c>
      <c r="E14" s="2">
        <f>+B14+'Enero 2020'!E14</f>
        <v>150</v>
      </c>
      <c r="F14" s="2">
        <f>+C14+'Enero 2020'!F14</f>
        <v>176</v>
      </c>
      <c r="G14" s="18">
        <f t="shared" si="0"/>
        <v>-14.772727272727273</v>
      </c>
      <c r="H14" s="2">
        <f>+B14-C14+'Enero 2020'!H14</f>
        <v>1226</v>
      </c>
      <c r="I14" s="22">
        <f>+'Febrero 2019'!H14</f>
        <v>1184</v>
      </c>
      <c r="J14" s="18">
        <f t="shared" si="1"/>
        <v>3.5472972972972974</v>
      </c>
    </row>
    <row r="15" spans="1:10" ht="13" x14ac:dyDescent="0.15">
      <c r="A15" s="1" t="s">
        <v>13</v>
      </c>
      <c r="B15" s="2">
        <v>67</v>
      </c>
      <c r="C15" s="2">
        <f>+'Febrero 2019'!B15</f>
        <v>98</v>
      </c>
      <c r="D15" s="18">
        <f t="shared" si="3"/>
        <v>-31.632653061224488</v>
      </c>
      <c r="E15" s="2">
        <f>+B15+'Enero 2020'!E15</f>
        <v>142</v>
      </c>
      <c r="F15" s="2">
        <f>+C15+'Enero 2020'!F15</f>
        <v>209</v>
      </c>
      <c r="G15" s="18">
        <f t="shared" si="0"/>
        <v>-32.057416267942585</v>
      </c>
      <c r="H15" s="2">
        <f>+B15-C15+'Enero 2020'!H15</f>
        <v>1461</v>
      </c>
      <c r="I15" s="22">
        <f>+'Febrero 2019'!H15</f>
        <v>1540</v>
      </c>
      <c r="J15" s="18">
        <f t="shared" si="1"/>
        <v>-5.1298701298701301</v>
      </c>
    </row>
    <row r="16" spans="1:10" ht="13" x14ac:dyDescent="0.15">
      <c r="A16" s="1" t="s">
        <v>14</v>
      </c>
      <c r="B16" s="2">
        <v>42</v>
      </c>
      <c r="C16" s="2">
        <f>+'Febrero 2019'!B16</f>
        <v>65</v>
      </c>
      <c r="D16" s="18">
        <f t="shared" si="3"/>
        <v>-35.384615384615387</v>
      </c>
      <c r="E16" s="2">
        <f>+B16+'Enero 2020'!E16</f>
        <v>72</v>
      </c>
      <c r="F16" s="2">
        <f>+C16+'Enero 2020'!F16</f>
        <v>125</v>
      </c>
      <c r="G16" s="18">
        <f t="shared" si="0"/>
        <v>-42.4</v>
      </c>
      <c r="H16" s="2">
        <f>+B16-C16+'Enero 2020'!H16</f>
        <v>564</v>
      </c>
      <c r="I16" s="22">
        <f>+'Febrero 2019'!H16</f>
        <v>724</v>
      </c>
      <c r="J16" s="18">
        <f t="shared" si="1"/>
        <v>-22.099447513812155</v>
      </c>
    </row>
    <row r="17" spans="1:10" ht="13" x14ac:dyDescent="0.15">
      <c r="A17" s="1" t="s">
        <v>15</v>
      </c>
      <c r="B17" s="2">
        <v>15</v>
      </c>
      <c r="C17" s="2">
        <f>+'Febrero 2019'!B17</f>
        <v>28</v>
      </c>
      <c r="D17" s="18">
        <f t="shared" si="3"/>
        <v>-46.428571428571431</v>
      </c>
      <c r="E17" s="2">
        <f>+B17+'Enero 2020'!E17</f>
        <v>35</v>
      </c>
      <c r="F17" s="2">
        <f>+C17+'Enero 2020'!F17</f>
        <v>66</v>
      </c>
      <c r="G17" s="18">
        <f t="shared" si="0"/>
        <v>-46.969696969696969</v>
      </c>
      <c r="H17" s="2">
        <f>+B17-C17+'Enero 2020'!H17</f>
        <v>320</v>
      </c>
      <c r="I17" s="22">
        <f>+'Febrero 2019'!H17</f>
        <v>276</v>
      </c>
      <c r="J17" s="18">
        <f t="shared" si="1"/>
        <v>15.942028985507246</v>
      </c>
    </row>
    <row r="18" spans="1:10" ht="13" x14ac:dyDescent="0.15">
      <c r="A18" s="1" t="s">
        <v>29</v>
      </c>
      <c r="B18" s="2">
        <v>21</v>
      </c>
      <c r="C18" s="2">
        <f>+'Febrero 2019'!B18</f>
        <v>33</v>
      </c>
      <c r="D18" s="18">
        <f t="shared" si="3"/>
        <v>-36.363636363636367</v>
      </c>
      <c r="E18" s="2">
        <f>+B18+'Enero 2020'!E18</f>
        <v>48</v>
      </c>
      <c r="F18" s="2">
        <f>+C18+'Enero 2020'!F18</f>
        <v>74</v>
      </c>
      <c r="G18" s="18">
        <f t="shared" si="0"/>
        <v>-35.135135135135137</v>
      </c>
      <c r="H18" s="2">
        <f>+B18-C18+'Enero 2020'!H18</f>
        <v>418</v>
      </c>
      <c r="I18" s="22">
        <f>+'Febrero 2019'!H18</f>
        <v>424</v>
      </c>
      <c r="J18" s="18">
        <f t="shared" si="1"/>
        <v>-1.4150943396226414</v>
      </c>
    </row>
    <row r="19" spans="1:10" x14ac:dyDescent="0.15">
      <c r="A19" s="8" t="s">
        <v>3</v>
      </c>
      <c r="B19" s="6">
        <f>SUM(B14:B18)</f>
        <v>231</v>
      </c>
      <c r="C19" s="6">
        <f>SUM(C14:C18)</f>
        <v>318</v>
      </c>
      <c r="D19" s="7">
        <f t="shared" si="3"/>
        <v>-27.358490566037737</v>
      </c>
      <c r="E19" s="6">
        <f>SUM(E14:E18)</f>
        <v>447</v>
      </c>
      <c r="F19" s="6">
        <f>SUM(F14:F18)</f>
        <v>650</v>
      </c>
      <c r="G19" s="7">
        <f t="shared" si="0"/>
        <v>-31.23076923076923</v>
      </c>
      <c r="H19" s="6">
        <f>SUM(H14:H18)</f>
        <v>3989</v>
      </c>
      <c r="I19" s="6">
        <f>SUM(I14:I18)</f>
        <v>4148</v>
      </c>
      <c r="J19" s="7">
        <f t="shared" si="1"/>
        <v>-3.8331726133076183</v>
      </c>
    </row>
    <row r="20" spans="1:10" ht="13" x14ac:dyDescent="0.15">
      <c r="A20" s="1" t="s">
        <v>16</v>
      </c>
      <c r="B20" s="2">
        <v>21</v>
      </c>
      <c r="C20" s="2">
        <f>+'Febrero 2019'!B20</f>
        <v>32</v>
      </c>
      <c r="D20" s="18">
        <f t="shared" si="3"/>
        <v>-34.375</v>
      </c>
      <c r="E20" s="2">
        <f>+B20+'Enero 2020'!E20</f>
        <v>42</v>
      </c>
      <c r="F20" s="2">
        <f>+C20+'Enero 2020'!F20</f>
        <v>67</v>
      </c>
      <c r="G20" s="18">
        <f t="shared" si="0"/>
        <v>-37.313432835820898</v>
      </c>
      <c r="H20" s="2">
        <f>+B20-C20+'Enero 2020'!H20</f>
        <v>448</v>
      </c>
      <c r="I20" s="22">
        <f>+'Febrero 2019'!H20</f>
        <v>369</v>
      </c>
      <c r="J20" s="18">
        <f t="shared" si="1"/>
        <v>21.409214092140921</v>
      </c>
    </row>
    <row r="21" spans="1:10" ht="13" x14ac:dyDescent="0.15">
      <c r="A21" s="1" t="s">
        <v>17</v>
      </c>
      <c r="B21" s="2">
        <v>11</v>
      </c>
      <c r="C21" s="2">
        <f>+'Febrero 2019'!B21</f>
        <v>16</v>
      </c>
      <c r="D21" s="18">
        <f t="shared" si="3"/>
        <v>-31.25</v>
      </c>
      <c r="E21" s="2">
        <f>+B21+'Enero 2020'!E21</f>
        <v>29</v>
      </c>
      <c r="F21" s="2">
        <f>+C21+'Enero 2020'!F21</f>
        <v>35</v>
      </c>
      <c r="G21" s="18">
        <f t="shared" si="0"/>
        <v>-17.142857142857142</v>
      </c>
      <c r="H21" s="2">
        <f>+B21-C21+'Enero 2020'!H21</f>
        <v>223</v>
      </c>
      <c r="I21" s="22">
        <f>+'Febrero 2019'!H21</f>
        <v>288</v>
      </c>
      <c r="J21" s="18">
        <f t="shared" si="1"/>
        <v>-22.569444444444443</v>
      </c>
    </row>
    <row r="22" spans="1:10" ht="13" x14ac:dyDescent="0.15">
      <c r="A22" s="1" t="s">
        <v>19</v>
      </c>
      <c r="B22" s="2">
        <v>11</v>
      </c>
      <c r="C22" s="2">
        <f>+'Febrero 2019'!B22</f>
        <v>14</v>
      </c>
      <c r="D22" s="18">
        <f t="shared" si="3"/>
        <v>-21.428571428571427</v>
      </c>
      <c r="E22" s="2">
        <f>+B22+'Enero 2020'!E22</f>
        <v>18</v>
      </c>
      <c r="F22" s="2">
        <f>+C22+'Enero 2020'!F22</f>
        <v>26</v>
      </c>
      <c r="G22" s="18">
        <f t="shared" si="0"/>
        <v>-30.76923076923077</v>
      </c>
      <c r="H22" s="2">
        <f>+B22-C22+'Enero 2020'!H22</f>
        <v>197</v>
      </c>
      <c r="I22" s="22">
        <f>+'Febrero 2019'!H22</f>
        <v>230</v>
      </c>
      <c r="J22" s="18">
        <f t="shared" si="1"/>
        <v>-14.347826086956522</v>
      </c>
    </row>
    <row r="23" spans="1:10" ht="13" x14ac:dyDescent="0.15">
      <c r="A23" s="1" t="s">
        <v>18</v>
      </c>
      <c r="B23" s="2">
        <v>12</v>
      </c>
      <c r="C23" s="2">
        <f>+'Febrero 2019'!B23</f>
        <v>15</v>
      </c>
      <c r="D23" s="18">
        <f t="shared" si="3"/>
        <v>-20</v>
      </c>
      <c r="E23" s="2">
        <f>+B23+'Enero 2020'!E23</f>
        <v>24</v>
      </c>
      <c r="F23" s="2">
        <f>+C23+'Enero 2020'!F23</f>
        <v>30</v>
      </c>
      <c r="G23" s="18">
        <f t="shared" si="0"/>
        <v>-20</v>
      </c>
      <c r="H23" s="2">
        <f>+B23-C23+'Enero 2020'!H23</f>
        <v>170</v>
      </c>
      <c r="I23" s="22">
        <f>+'Febrero 2019'!H23</f>
        <v>169</v>
      </c>
      <c r="J23" s="18">
        <f t="shared" si="1"/>
        <v>0.59171597633136097</v>
      </c>
    </row>
    <row r="24" spans="1:10" ht="13" x14ac:dyDescent="0.15">
      <c r="A24" s="1" t="s">
        <v>20</v>
      </c>
      <c r="B24" s="2">
        <v>25</v>
      </c>
      <c r="C24" s="2">
        <f>+'Febrero 2019'!B24</f>
        <v>18</v>
      </c>
      <c r="D24" s="18">
        <f t="shared" si="3"/>
        <v>38.888888888888886</v>
      </c>
      <c r="E24" s="2">
        <f>+B24+'Enero 2020'!E24</f>
        <v>45</v>
      </c>
      <c r="F24" s="2">
        <f>+C24+'Enero 2020'!F24</f>
        <v>36</v>
      </c>
      <c r="G24" s="18">
        <f t="shared" si="0"/>
        <v>25</v>
      </c>
      <c r="H24" s="2">
        <f>+B24-C24+'Enero 2020'!H24</f>
        <v>304</v>
      </c>
      <c r="I24" s="22">
        <f>+'Febrero 2019'!H24</f>
        <v>259</v>
      </c>
      <c r="J24" s="18">
        <f t="shared" si="1"/>
        <v>17.374517374517374</v>
      </c>
    </row>
    <row r="25" spans="1:10" ht="13" x14ac:dyDescent="0.15">
      <c r="A25" s="1" t="s">
        <v>22</v>
      </c>
      <c r="B25" s="2">
        <v>37</v>
      </c>
      <c r="C25" s="2">
        <f>+'Febrero 2019'!B25</f>
        <v>41</v>
      </c>
      <c r="D25" s="18">
        <f t="shared" si="3"/>
        <v>-9.7560975609756095</v>
      </c>
      <c r="E25" s="2">
        <f>+B25+'Enero 2020'!E25</f>
        <v>87</v>
      </c>
      <c r="F25" s="2">
        <f>+C25+'Enero 2020'!F25</f>
        <v>73</v>
      </c>
      <c r="G25" s="18">
        <f t="shared" si="0"/>
        <v>19.17808219178082</v>
      </c>
      <c r="H25" s="2">
        <f>+B25-C25+'Enero 2020'!H25</f>
        <v>652</v>
      </c>
      <c r="I25" s="22">
        <f>+'Febrero 2019'!H25</f>
        <v>538</v>
      </c>
      <c r="J25" s="18">
        <f t="shared" si="1"/>
        <v>21.189591078066915</v>
      </c>
    </row>
    <row r="26" spans="1:10" ht="13" x14ac:dyDescent="0.15">
      <c r="A26" s="1" t="s">
        <v>21</v>
      </c>
      <c r="B26" s="2">
        <v>13</v>
      </c>
      <c r="C26" s="2">
        <f>+'Febrero 2019'!B26</f>
        <v>12</v>
      </c>
      <c r="D26" s="18">
        <f t="shared" si="3"/>
        <v>8.3333333333333339</v>
      </c>
      <c r="E26" s="2">
        <f>+B26+'Enero 2020'!E26</f>
        <v>26</v>
      </c>
      <c r="F26" s="2">
        <f>+C26+'Enero 2020'!F26</f>
        <v>24</v>
      </c>
      <c r="G26" s="18">
        <f t="shared" si="0"/>
        <v>8.3333333333333339</v>
      </c>
      <c r="H26" s="2">
        <f>+B26-C26+'Enero 2020'!H26</f>
        <v>152</v>
      </c>
      <c r="I26" s="22">
        <f>+'Febrero 2019'!H26</f>
        <v>149</v>
      </c>
      <c r="J26" s="18">
        <f t="shared" si="1"/>
        <v>2.0134228187919465</v>
      </c>
    </row>
    <row r="27" spans="1:10" ht="13" x14ac:dyDescent="0.15">
      <c r="A27" s="1" t="s">
        <v>28</v>
      </c>
      <c r="B27" s="2">
        <v>11</v>
      </c>
      <c r="C27" s="2">
        <f>+'Febrero 2019'!B27</f>
        <v>7</v>
      </c>
      <c r="D27" s="18">
        <f t="shared" si="3"/>
        <v>57.142857142857146</v>
      </c>
      <c r="E27" s="2">
        <f>+B27+'Enero 2020'!E27</f>
        <v>17</v>
      </c>
      <c r="F27" s="2">
        <f>+C27+'Enero 2020'!F27</f>
        <v>14</v>
      </c>
      <c r="G27" s="18">
        <f t="shared" si="0"/>
        <v>21.428571428571427</v>
      </c>
      <c r="H27" s="2">
        <f>+B27-C27+'Enero 2020'!H27</f>
        <v>150</v>
      </c>
      <c r="I27" s="22">
        <f>+'Febrero 2019'!H27</f>
        <v>130</v>
      </c>
      <c r="J27" s="18">
        <f t="shared" si="1"/>
        <v>15.384615384615385</v>
      </c>
    </row>
    <row r="28" spans="1:10" x14ac:dyDescent="0.15">
      <c r="A28" s="8" t="s">
        <v>30</v>
      </c>
      <c r="B28" s="6">
        <f>SUM(B20:B27)</f>
        <v>141</v>
      </c>
      <c r="C28" s="6">
        <f>SUM(C20:C27)</f>
        <v>155</v>
      </c>
      <c r="D28" s="7">
        <f>+(B28-C28)*100/C28</f>
        <v>-9.0322580645161299</v>
      </c>
      <c r="E28" s="6">
        <f>SUM(E20:E27)</f>
        <v>288</v>
      </c>
      <c r="F28" s="6">
        <f>SUM(F20:F27)</f>
        <v>305</v>
      </c>
      <c r="G28" s="7">
        <f>+(E28-F28)*100/F28</f>
        <v>-5.5737704918032787</v>
      </c>
      <c r="H28" s="6">
        <f>SUM(H20:H27)</f>
        <v>2296</v>
      </c>
      <c r="I28" s="6">
        <f>SUM(I20:I27)</f>
        <v>2132</v>
      </c>
      <c r="J28" s="7">
        <f>+(H28-I28)*100/I28</f>
        <v>7.6923076923076925</v>
      </c>
    </row>
    <row r="29" spans="1:10" ht="14" x14ac:dyDescent="0.15">
      <c r="A29" s="16" t="s">
        <v>27</v>
      </c>
      <c r="B29" s="14">
        <f>+B7+B13+B19+B28</f>
        <v>640</v>
      </c>
      <c r="C29" s="14">
        <f>+C7+C13+C19+C28</f>
        <v>795</v>
      </c>
      <c r="D29" s="15">
        <f>+(B29-C29)*100/C29</f>
        <v>-19.49685534591195</v>
      </c>
      <c r="E29" s="14">
        <f t="shared" ref="E29:I29" si="4">+E7+E13+E19+E28</f>
        <v>1290</v>
      </c>
      <c r="F29" s="14">
        <f t="shared" si="4"/>
        <v>1614</v>
      </c>
      <c r="G29" s="15">
        <f>+(E29-F29)*100/F29</f>
        <v>-20.074349442379184</v>
      </c>
      <c r="H29" s="14">
        <f t="shared" si="4"/>
        <v>11016</v>
      </c>
      <c r="I29" s="14">
        <f t="shared" si="4"/>
        <v>11065</v>
      </c>
      <c r="J29" s="15">
        <f>+(H29-I29)*100/I29</f>
        <v>-0.44283777677361047</v>
      </c>
    </row>
    <row r="30" spans="1:10" x14ac:dyDescent="0.15">
      <c r="A30" s="13" t="s">
        <v>31</v>
      </c>
      <c r="B30" s="13">
        <f>+B29-B7</f>
        <v>575</v>
      </c>
      <c r="C30" s="13">
        <f>+C29-C7</f>
        <v>729</v>
      </c>
      <c r="D30" s="12">
        <f>+(B30-C30)*100/C30</f>
        <v>-21.124828532235938</v>
      </c>
      <c r="E30" s="13">
        <f t="shared" ref="E30:I30" si="5">+E29-E7</f>
        <v>1148</v>
      </c>
      <c r="F30" s="13">
        <f t="shared" si="5"/>
        <v>1456</v>
      </c>
      <c r="G30" s="12">
        <f>+(E30-F30)*100/F30</f>
        <v>-21.153846153846153</v>
      </c>
      <c r="H30" s="13">
        <f t="shared" si="5"/>
        <v>9625</v>
      </c>
      <c r="I30" s="13">
        <f t="shared" si="5"/>
        <v>9810</v>
      </c>
      <c r="J30" s="12">
        <f>+(H30-I30)*100/I30</f>
        <v>-1.8858307849133538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2020</v>
      </c>
      <c r="C3" s="10">
        <v>2019</v>
      </c>
      <c r="D3" s="11" t="s">
        <v>23</v>
      </c>
      <c r="E3" s="9">
        <v>2020</v>
      </c>
      <c r="F3" s="10">
        <v>2019</v>
      </c>
      <c r="G3" s="11" t="s">
        <v>23</v>
      </c>
      <c r="H3" s="9">
        <v>2020</v>
      </c>
      <c r="I3" s="10">
        <v>2019</v>
      </c>
      <c r="J3" s="11" t="s">
        <v>23</v>
      </c>
    </row>
    <row r="4" spans="1:10" ht="13" x14ac:dyDescent="0.15">
      <c r="A4" s="1" t="s">
        <v>4</v>
      </c>
      <c r="B4" s="2">
        <v>28</v>
      </c>
      <c r="C4" s="2">
        <f>+'Enero 2019'!B4</f>
        <v>19</v>
      </c>
      <c r="D4" s="18">
        <f>+(B4-C4)*100/C4</f>
        <v>47.368421052631582</v>
      </c>
      <c r="E4" s="2">
        <f>+B4</f>
        <v>28</v>
      </c>
      <c r="F4" s="2">
        <f>+C4</f>
        <v>19</v>
      </c>
      <c r="G4" s="18">
        <f t="shared" ref="G4:G27" si="0">+(E4-F4)*100/F4</f>
        <v>47.368421052631582</v>
      </c>
      <c r="H4" s="2">
        <f>+B4-C4+'Diciembre 2019'!H4</f>
        <v>479</v>
      </c>
      <c r="I4" s="22">
        <f>+'Enero 2019'!H4</f>
        <v>347</v>
      </c>
      <c r="J4" s="18">
        <f t="shared" ref="J4:J27" si="1">+(H4-I4)*100/I4</f>
        <v>38.040345821325651</v>
      </c>
    </row>
    <row r="5" spans="1:10" ht="13" x14ac:dyDescent="0.15">
      <c r="A5" s="1" t="s">
        <v>5</v>
      </c>
      <c r="B5" s="2">
        <v>8</v>
      </c>
      <c r="C5" s="2">
        <f>+'Enero 2019'!B5</f>
        <v>22</v>
      </c>
      <c r="D5" s="18">
        <f t="shared" ref="D5:D6" si="2">+(B5-C5)*100/C5</f>
        <v>-63.636363636363633</v>
      </c>
      <c r="E5" s="2">
        <f t="shared" ref="E5:E6" si="3">+B5</f>
        <v>8</v>
      </c>
      <c r="F5" s="2">
        <f t="shared" ref="F5:F6" si="4">+C5</f>
        <v>22</v>
      </c>
      <c r="G5" s="18">
        <f t="shared" si="0"/>
        <v>-63.636363636363633</v>
      </c>
      <c r="H5" s="2">
        <f>+B5-C5+'Diciembre 2019'!H5</f>
        <v>312</v>
      </c>
      <c r="I5" s="22">
        <f>+'Enero 2019'!H5</f>
        <v>308</v>
      </c>
      <c r="J5" s="18">
        <f t="shared" si="1"/>
        <v>1.2987012987012987</v>
      </c>
    </row>
    <row r="6" spans="1:10" ht="13" x14ac:dyDescent="0.15">
      <c r="A6" s="1" t="s">
        <v>6</v>
      </c>
      <c r="B6" s="2">
        <v>41</v>
      </c>
      <c r="C6" s="2">
        <f>+'Enero 2019'!B6</f>
        <v>51</v>
      </c>
      <c r="D6" s="18">
        <f t="shared" si="2"/>
        <v>-19.607843137254903</v>
      </c>
      <c r="E6" s="2">
        <f t="shared" si="3"/>
        <v>41</v>
      </c>
      <c r="F6" s="2">
        <f t="shared" si="4"/>
        <v>51</v>
      </c>
      <c r="G6" s="18">
        <f t="shared" si="0"/>
        <v>-19.607843137254903</v>
      </c>
      <c r="H6" s="2">
        <f>+B6-C6+'Diciembre 2019'!H6</f>
        <v>601</v>
      </c>
      <c r="I6" s="22">
        <f>+'Enero 2019'!H6</f>
        <v>607</v>
      </c>
      <c r="J6" s="18">
        <f t="shared" si="1"/>
        <v>-0.98846787479406917</v>
      </c>
    </row>
    <row r="7" spans="1:10" x14ac:dyDescent="0.15">
      <c r="A7" s="8" t="s">
        <v>1</v>
      </c>
      <c r="B7" s="6">
        <f>SUM(B4:B6)</f>
        <v>77</v>
      </c>
      <c r="C7" s="6">
        <f>SUM(C4:C6)</f>
        <v>92</v>
      </c>
      <c r="D7" s="7">
        <f>+(B7-C7)*100/C7</f>
        <v>-16.304347826086957</v>
      </c>
      <c r="E7" s="6">
        <f>SUM(E4:E6)</f>
        <v>77</v>
      </c>
      <c r="F7" s="6">
        <f>SUM(F4:F6)</f>
        <v>92</v>
      </c>
      <c r="G7" s="7">
        <f t="shared" si="0"/>
        <v>-16.304347826086957</v>
      </c>
      <c r="H7" s="6">
        <f>SUM(H4:H6)</f>
        <v>1392</v>
      </c>
      <c r="I7" s="6">
        <f>SUM(I4:I6)</f>
        <v>1262</v>
      </c>
      <c r="J7" s="7">
        <f t="shared" si="1"/>
        <v>10.301109350237718</v>
      </c>
    </row>
    <row r="8" spans="1:10" ht="13" x14ac:dyDescent="0.15">
      <c r="A8" s="1" t="s">
        <v>7</v>
      </c>
      <c r="B8" s="2">
        <v>0</v>
      </c>
      <c r="C8" s="2">
        <f>+'Enero 2019'!B8</f>
        <v>4</v>
      </c>
      <c r="D8" s="18">
        <f t="shared" ref="D8:D27" si="5">+(B8-C8)*100/C8</f>
        <v>-100</v>
      </c>
      <c r="E8" s="2">
        <f t="shared" ref="E8:E12" si="6">+B8</f>
        <v>0</v>
      </c>
      <c r="F8" s="2">
        <f t="shared" ref="F8:F12" si="7">+C8</f>
        <v>4</v>
      </c>
      <c r="G8" s="18">
        <f t="shared" si="0"/>
        <v>-100</v>
      </c>
      <c r="H8" s="2">
        <f>+B8-C8+'Diciembre 2019'!H8</f>
        <v>36</v>
      </c>
      <c r="I8" s="22">
        <f>+'Enero 2019'!H8</f>
        <v>79</v>
      </c>
      <c r="J8" s="18">
        <f t="shared" si="1"/>
        <v>-54.430379746835442</v>
      </c>
    </row>
    <row r="9" spans="1:10" ht="13" x14ac:dyDescent="0.15">
      <c r="A9" s="1" t="s">
        <v>8</v>
      </c>
      <c r="B9" s="2">
        <v>3</v>
      </c>
      <c r="C9" s="2">
        <f>+'Enero 2019'!B9</f>
        <v>6</v>
      </c>
      <c r="D9" s="18">
        <f t="shared" si="5"/>
        <v>-50</v>
      </c>
      <c r="E9" s="2">
        <f t="shared" si="6"/>
        <v>3</v>
      </c>
      <c r="F9" s="2">
        <f t="shared" si="7"/>
        <v>6</v>
      </c>
      <c r="G9" s="18">
        <f t="shared" si="0"/>
        <v>-50</v>
      </c>
      <c r="H9" s="2">
        <f>+B9-C9+'Diciembre 2019'!H9</f>
        <v>97</v>
      </c>
      <c r="I9" s="22">
        <f>+'Enero 2019'!H9</f>
        <v>169</v>
      </c>
      <c r="J9" s="18">
        <f t="shared" si="1"/>
        <v>-42.603550295857985</v>
      </c>
    </row>
    <row r="10" spans="1:10" ht="13" x14ac:dyDescent="0.15">
      <c r="A10" s="1" t="s">
        <v>9</v>
      </c>
      <c r="B10" s="2">
        <v>38</v>
      </c>
      <c r="C10" s="2">
        <f>+'Enero 2019'!B10</f>
        <v>50</v>
      </c>
      <c r="D10" s="18">
        <f t="shared" si="5"/>
        <v>-24</v>
      </c>
      <c r="E10" s="2">
        <f t="shared" si="6"/>
        <v>38</v>
      </c>
      <c r="F10" s="2">
        <f t="shared" si="7"/>
        <v>50</v>
      </c>
      <c r="G10" s="18">
        <f t="shared" si="0"/>
        <v>-24</v>
      </c>
      <c r="H10" s="2">
        <f>+B10-C10+'Diciembre 2019'!H10</f>
        <v>528</v>
      </c>
      <c r="I10" s="22">
        <f>+'Enero 2019'!H10</f>
        <v>513</v>
      </c>
      <c r="J10" s="18">
        <f t="shared" si="1"/>
        <v>2.9239766081871346</v>
      </c>
    </row>
    <row r="11" spans="1:10" ht="13" x14ac:dyDescent="0.15">
      <c r="A11" s="1" t="s">
        <v>10</v>
      </c>
      <c r="B11" s="2">
        <v>42</v>
      </c>
      <c r="C11" s="2">
        <f>+'Enero 2019'!B11</f>
        <v>41</v>
      </c>
      <c r="D11" s="18">
        <f t="shared" si="5"/>
        <v>2.4390243902439024</v>
      </c>
      <c r="E11" s="2">
        <f t="shared" si="6"/>
        <v>42</v>
      </c>
      <c r="F11" s="2">
        <f t="shared" si="7"/>
        <v>41</v>
      </c>
      <c r="G11" s="18">
        <f t="shared" si="0"/>
        <v>2.4390243902439024</v>
      </c>
      <c r="H11" s="2">
        <f>+B11-C11+'Diciembre 2019'!H11</f>
        <v>682</v>
      </c>
      <c r="I11" s="22">
        <f>+'Enero 2019'!H11</f>
        <v>626</v>
      </c>
      <c r="J11" s="18">
        <f t="shared" si="1"/>
        <v>8.9456869009584672</v>
      </c>
    </row>
    <row r="12" spans="1:10" ht="13" x14ac:dyDescent="0.15">
      <c r="A12" s="1" t="s">
        <v>11</v>
      </c>
      <c r="B12" s="2">
        <v>127</v>
      </c>
      <c r="C12" s="2">
        <f>+'Enero 2019'!B12</f>
        <v>144</v>
      </c>
      <c r="D12" s="18">
        <f t="shared" si="5"/>
        <v>-11.805555555555555</v>
      </c>
      <c r="E12" s="2">
        <f t="shared" si="6"/>
        <v>127</v>
      </c>
      <c r="F12" s="2">
        <f t="shared" si="7"/>
        <v>144</v>
      </c>
      <c r="G12" s="18">
        <f t="shared" si="0"/>
        <v>-11.805555555555555</v>
      </c>
      <c r="H12" s="2">
        <f>+B12-C12+'Diciembre 2019'!H12</f>
        <v>2050</v>
      </c>
      <c r="I12" s="22">
        <f>+'Enero 2019'!H12</f>
        <v>2063</v>
      </c>
      <c r="J12" s="18">
        <f t="shared" si="1"/>
        <v>-0.63015026660203588</v>
      </c>
    </row>
    <row r="13" spans="1:10" x14ac:dyDescent="0.15">
      <c r="A13" s="8" t="s">
        <v>2</v>
      </c>
      <c r="B13" s="6">
        <f>SUM(B8:B12)</f>
        <v>210</v>
      </c>
      <c r="C13" s="6">
        <f>SUM(C8:C12)</f>
        <v>245</v>
      </c>
      <c r="D13" s="7">
        <f t="shared" si="5"/>
        <v>-14.285714285714286</v>
      </c>
      <c r="E13" s="6">
        <f>SUM(E8:E12)</f>
        <v>210</v>
      </c>
      <c r="F13" s="6">
        <f>SUM(F8:F12)</f>
        <v>245</v>
      </c>
      <c r="G13" s="7">
        <f t="shared" si="0"/>
        <v>-14.285714285714286</v>
      </c>
      <c r="H13" s="6">
        <f>SUM(H8:H12)</f>
        <v>3393</v>
      </c>
      <c r="I13" s="6">
        <f>SUM(I8:I12)</f>
        <v>3450</v>
      </c>
      <c r="J13" s="7">
        <f t="shared" si="1"/>
        <v>-1.6521739130434783</v>
      </c>
    </row>
    <row r="14" spans="1:10" ht="13" x14ac:dyDescent="0.15">
      <c r="A14" s="1" t="s">
        <v>12</v>
      </c>
      <c r="B14" s="2">
        <v>64</v>
      </c>
      <c r="C14" s="2">
        <f>+'Enero 2019'!B14</f>
        <v>82</v>
      </c>
      <c r="D14" s="18">
        <f t="shared" si="5"/>
        <v>-21.951219512195124</v>
      </c>
      <c r="E14" s="2">
        <f t="shared" ref="E14:E18" si="8">+B14</f>
        <v>64</v>
      </c>
      <c r="F14" s="2">
        <f t="shared" ref="F14:F18" si="9">+C14</f>
        <v>82</v>
      </c>
      <c r="G14" s="18">
        <f t="shared" si="0"/>
        <v>-21.951219512195124</v>
      </c>
      <c r="H14" s="2">
        <f>+B14-C14+'Diciembre 2019'!H14</f>
        <v>1234</v>
      </c>
      <c r="I14" s="22">
        <f>+'Enero 2019'!H14</f>
        <v>1137</v>
      </c>
      <c r="J14" s="18">
        <f t="shared" si="1"/>
        <v>8.5312225153913808</v>
      </c>
    </row>
    <row r="15" spans="1:10" ht="13" x14ac:dyDescent="0.15">
      <c r="A15" s="1" t="s">
        <v>13</v>
      </c>
      <c r="B15" s="2">
        <v>75</v>
      </c>
      <c r="C15" s="2">
        <f>+'Enero 2019'!B15</f>
        <v>111</v>
      </c>
      <c r="D15" s="18">
        <f t="shared" si="5"/>
        <v>-32.432432432432435</v>
      </c>
      <c r="E15" s="2">
        <f t="shared" si="8"/>
        <v>75</v>
      </c>
      <c r="F15" s="2">
        <f t="shared" si="9"/>
        <v>111</v>
      </c>
      <c r="G15" s="18">
        <f t="shared" si="0"/>
        <v>-32.432432432432435</v>
      </c>
      <c r="H15" s="2">
        <f>+B15-C15+'Diciembre 2019'!H15</f>
        <v>1492</v>
      </c>
      <c r="I15" s="22">
        <f>+'Enero 2019'!H15</f>
        <v>1525</v>
      </c>
      <c r="J15" s="18">
        <f t="shared" si="1"/>
        <v>-2.1639344262295084</v>
      </c>
    </row>
    <row r="16" spans="1:10" ht="13" x14ac:dyDescent="0.15">
      <c r="A16" s="1" t="s">
        <v>14</v>
      </c>
      <c r="B16" s="2">
        <v>30</v>
      </c>
      <c r="C16" s="2">
        <f>+'Enero 2019'!B16</f>
        <v>60</v>
      </c>
      <c r="D16" s="18">
        <f t="shared" si="5"/>
        <v>-50</v>
      </c>
      <c r="E16" s="2">
        <f t="shared" si="8"/>
        <v>30</v>
      </c>
      <c r="F16" s="2">
        <f t="shared" si="9"/>
        <v>60</v>
      </c>
      <c r="G16" s="18">
        <f t="shared" si="0"/>
        <v>-50</v>
      </c>
      <c r="H16" s="2">
        <f>+B16-C16+'Diciembre 2019'!H16</f>
        <v>587</v>
      </c>
      <c r="I16" s="22">
        <f>+'Enero 2019'!H16</f>
        <v>685</v>
      </c>
      <c r="J16" s="18">
        <f t="shared" si="1"/>
        <v>-14.306569343065693</v>
      </c>
    </row>
    <row r="17" spans="1:10" ht="13" x14ac:dyDescent="0.15">
      <c r="A17" s="1" t="s">
        <v>15</v>
      </c>
      <c r="B17" s="2">
        <v>20</v>
      </c>
      <c r="C17" s="2">
        <f>+'Enero 2019'!B17</f>
        <v>38</v>
      </c>
      <c r="D17" s="18">
        <f t="shared" si="5"/>
        <v>-47.368421052631582</v>
      </c>
      <c r="E17" s="2">
        <f t="shared" si="8"/>
        <v>20</v>
      </c>
      <c r="F17" s="2">
        <f t="shared" si="9"/>
        <v>38</v>
      </c>
      <c r="G17" s="18">
        <f t="shared" si="0"/>
        <v>-47.368421052631582</v>
      </c>
      <c r="H17" s="2">
        <f>+B17-C17+'Diciembre 2019'!H17</f>
        <v>333</v>
      </c>
      <c r="I17" s="22">
        <f>+'Enero 2019'!H17</f>
        <v>259</v>
      </c>
      <c r="J17" s="18">
        <f t="shared" si="1"/>
        <v>28.571428571428573</v>
      </c>
    </row>
    <row r="18" spans="1:10" ht="13" x14ac:dyDescent="0.15">
      <c r="A18" s="1" t="s">
        <v>29</v>
      </c>
      <c r="B18" s="2">
        <v>27</v>
      </c>
      <c r="C18" s="2">
        <f>+'Enero 2019'!B18</f>
        <v>41</v>
      </c>
      <c r="D18" s="18">
        <f t="shared" si="5"/>
        <v>-34.146341463414636</v>
      </c>
      <c r="E18" s="2">
        <f t="shared" si="8"/>
        <v>27</v>
      </c>
      <c r="F18" s="2">
        <f t="shared" si="9"/>
        <v>41</v>
      </c>
      <c r="G18" s="18">
        <f t="shared" si="0"/>
        <v>-34.146341463414636</v>
      </c>
      <c r="H18" s="2">
        <f>+B18-C18+'Diciembre 2019'!H18</f>
        <v>430</v>
      </c>
      <c r="I18" s="22">
        <f>+'Enero 2019'!H18</f>
        <v>415</v>
      </c>
      <c r="J18" s="18">
        <f t="shared" si="1"/>
        <v>3.6144578313253013</v>
      </c>
    </row>
    <row r="19" spans="1:10" x14ac:dyDescent="0.15">
      <c r="A19" s="8" t="s">
        <v>3</v>
      </c>
      <c r="B19" s="6">
        <f>SUM(B14:B18)</f>
        <v>216</v>
      </c>
      <c r="C19" s="6">
        <f>SUM(C14:C18)</f>
        <v>332</v>
      </c>
      <c r="D19" s="7">
        <f t="shared" si="5"/>
        <v>-34.939759036144579</v>
      </c>
      <c r="E19" s="6">
        <f>SUM(E14:E18)</f>
        <v>216</v>
      </c>
      <c r="F19" s="6">
        <f>SUM(F14:F18)</f>
        <v>332</v>
      </c>
      <c r="G19" s="7">
        <f t="shared" si="0"/>
        <v>-34.939759036144579</v>
      </c>
      <c r="H19" s="6">
        <f>SUM(H14:H18)</f>
        <v>4076</v>
      </c>
      <c r="I19" s="6">
        <f>SUM(I14:I18)</f>
        <v>4021</v>
      </c>
      <c r="J19" s="7">
        <f t="shared" si="1"/>
        <v>1.3678189505098235</v>
      </c>
    </row>
    <row r="20" spans="1:10" ht="13" x14ac:dyDescent="0.15">
      <c r="A20" s="1" t="s">
        <v>16</v>
      </c>
      <c r="B20" s="2">
        <v>21</v>
      </c>
      <c r="C20" s="2">
        <f>+'Enero 2019'!B20</f>
        <v>35</v>
      </c>
      <c r="D20" s="18">
        <f t="shared" si="5"/>
        <v>-40</v>
      </c>
      <c r="E20" s="2">
        <f t="shared" ref="E20:E27" si="10">+B20</f>
        <v>21</v>
      </c>
      <c r="F20" s="2">
        <f t="shared" ref="F20:F27" si="11">+C20</f>
        <v>35</v>
      </c>
      <c r="G20" s="18">
        <f t="shared" si="0"/>
        <v>-40</v>
      </c>
      <c r="H20" s="2">
        <f>+B20-C20+'Diciembre 2019'!H20</f>
        <v>459</v>
      </c>
      <c r="I20" s="22">
        <f>+'Enero 2019'!H20</f>
        <v>360</v>
      </c>
      <c r="J20" s="18">
        <f t="shared" si="1"/>
        <v>27.5</v>
      </c>
    </row>
    <row r="21" spans="1:10" ht="13" x14ac:dyDescent="0.15">
      <c r="A21" s="1" t="s">
        <v>17</v>
      </c>
      <c r="B21" s="2">
        <v>18</v>
      </c>
      <c r="C21" s="2">
        <f>+'Enero 2019'!B21</f>
        <v>19</v>
      </c>
      <c r="D21" s="18">
        <f t="shared" si="5"/>
        <v>-5.2631578947368425</v>
      </c>
      <c r="E21" s="2">
        <f t="shared" si="10"/>
        <v>18</v>
      </c>
      <c r="F21" s="2">
        <f t="shared" si="11"/>
        <v>19</v>
      </c>
      <c r="G21" s="18">
        <f t="shared" si="0"/>
        <v>-5.2631578947368425</v>
      </c>
      <c r="H21" s="2">
        <f>+B21-C21+'Diciembre 2019'!H21</f>
        <v>228</v>
      </c>
      <c r="I21" s="22">
        <f>+'Enero 2019'!H21</f>
        <v>299</v>
      </c>
      <c r="J21" s="18">
        <f t="shared" si="1"/>
        <v>-23.745819397993312</v>
      </c>
    </row>
    <row r="22" spans="1:10" ht="13" x14ac:dyDescent="0.15">
      <c r="A22" s="1" t="s">
        <v>19</v>
      </c>
      <c r="B22" s="2">
        <v>7</v>
      </c>
      <c r="C22" s="2">
        <f>+'Enero 2019'!B22</f>
        <v>12</v>
      </c>
      <c r="D22" s="18">
        <f t="shared" si="5"/>
        <v>-41.666666666666664</v>
      </c>
      <c r="E22" s="2">
        <f t="shared" si="10"/>
        <v>7</v>
      </c>
      <c r="F22" s="2">
        <f t="shared" si="11"/>
        <v>12</v>
      </c>
      <c r="G22" s="18">
        <f t="shared" si="0"/>
        <v>-41.666666666666664</v>
      </c>
      <c r="H22" s="2">
        <f>+B22-C22+'Diciembre 2019'!H22</f>
        <v>200</v>
      </c>
      <c r="I22" s="22">
        <f>+'Enero 2019'!H22</f>
        <v>229</v>
      </c>
      <c r="J22" s="18">
        <f t="shared" si="1"/>
        <v>-12.663755458515285</v>
      </c>
    </row>
    <row r="23" spans="1:10" ht="13" x14ac:dyDescent="0.15">
      <c r="A23" s="1" t="s">
        <v>18</v>
      </c>
      <c r="B23" s="2">
        <v>12</v>
      </c>
      <c r="C23" s="2">
        <f>+'Enero 2019'!B23</f>
        <v>15</v>
      </c>
      <c r="D23" s="18">
        <f t="shared" si="5"/>
        <v>-20</v>
      </c>
      <c r="E23" s="2">
        <f t="shared" si="10"/>
        <v>12</v>
      </c>
      <c r="F23" s="2">
        <f t="shared" si="11"/>
        <v>15</v>
      </c>
      <c r="G23" s="18">
        <f t="shared" si="0"/>
        <v>-20</v>
      </c>
      <c r="H23" s="2">
        <f>+B23-C23+'Diciembre 2019'!H23</f>
        <v>173</v>
      </c>
      <c r="I23" s="22">
        <f>+'Enero 2019'!H23</f>
        <v>162</v>
      </c>
      <c r="J23" s="18">
        <f t="shared" si="1"/>
        <v>6.7901234567901234</v>
      </c>
    </row>
    <row r="24" spans="1:10" ht="13" x14ac:dyDescent="0.15">
      <c r="A24" s="1" t="s">
        <v>20</v>
      </c>
      <c r="B24" s="2">
        <v>20</v>
      </c>
      <c r="C24" s="2">
        <f>+'Enero 2019'!B24</f>
        <v>18</v>
      </c>
      <c r="D24" s="18">
        <f t="shared" si="5"/>
        <v>11.111111111111111</v>
      </c>
      <c r="E24" s="2">
        <f t="shared" si="10"/>
        <v>20</v>
      </c>
      <c r="F24" s="2">
        <f t="shared" si="11"/>
        <v>18</v>
      </c>
      <c r="G24" s="18">
        <f t="shared" si="0"/>
        <v>11.111111111111111</v>
      </c>
      <c r="H24" s="2">
        <f>+B24-C24+'Diciembre 2019'!H24</f>
        <v>297</v>
      </c>
      <c r="I24" s="22">
        <f>+'Enero 2019'!H24</f>
        <v>251</v>
      </c>
      <c r="J24" s="18">
        <f t="shared" si="1"/>
        <v>18.326693227091635</v>
      </c>
    </row>
    <row r="25" spans="1:10" ht="13" x14ac:dyDescent="0.15">
      <c r="A25" s="1" t="s">
        <v>22</v>
      </c>
      <c r="B25" s="2">
        <v>50</v>
      </c>
      <c r="C25" s="2">
        <f>+'Enero 2019'!B25</f>
        <v>32</v>
      </c>
      <c r="D25" s="18">
        <f t="shared" si="5"/>
        <v>56.25</v>
      </c>
      <c r="E25" s="2">
        <f t="shared" si="10"/>
        <v>50</v>
      </c>
      <c r="F25" s="2">
        <f t="shared" si="11"/>
        <v>32</v>
      </c>
      <c r="G25" s="18">
        <f t="shared" si="0"/>
        <v>56.25</v>
      </c>
      <c r="H25" s="2">
        <f>+B25-C25+'Diciembre 2019'!H25</f>
        <v>656</v>
      </c>
      <c r="I25" s="22">
        <f>+'Enero 2019'!H25</f>
        <v>515</v>
      </c>
      <c r="J25" s="18">
        <f t="shared" si="1"/>
        <v>27.378640776699029</v>
      </c>
    </row>
    <row r="26" spans="1:10" ht="13" x14ac:dyDescent="0.15">
      <c r="A26" s="1" t="s">
        <v>21</v>
      </c>
      <c r="B26" s="2">
        <v>13</v>
      </c>
      <c r="C26" s="2">
        <f>+'Enero 2019'!B26</f>
        <v>12</v>
      </c>
      <c r="D26" s="18">
        <f t="shared" si="5"/>
        <v>8.3333333333333339</v>
      </c>
      <c r="E26" s="2">
        <f t="shared" si="10"/>
        <v>13</v>
      </c>
      <c r="F26" s="2">
        <f t="shared" si="11"/>
        <v>12</v>
      </c>
      <c r="G26" s="18">
        <f t="shared" si="0"/>
        <v>8.3333333333333339</v>
      </c>
      <c r="H26" s="2">
        <f>+B26-C26+'Diciembre 2019'!H26</f>
        <v>151</v>
      </c>
      <c r="I26" s="22">
        <f>+'Enero 2019'!H26</f>
        <v>142</v>
      </c>
      <c r="J26" s="18">
        <f t="shared" si="1"/>
        <v>6.3380281690140849</v>
      </c>
    </row>
    <row r="27" spans="1:10" ht="13" x14ac:dyDescent="0.15">
      <c r="A27" s="1" t="s">
        <v>28</v>
      </c>
      <c r="B27" s="2">
        <v>6</v>
      </c>
      <c r="C27" s="2">
        <f>+'Enero 2019'!B27</f>
        <v>7</v>
      </c>
      <c r="D27" s="18">
        <f t="shared" si="5"/>
        <v>-14.285714285714286</v>
      </c>
      <c r="E27" s="2">
        <f t="shared" si="10"/>
        <v>6</v>
      </c>
      <c r="F27" s="2">
        <f t="shared" si="11"/>
        <v>7</v>
      </c>
      <c r="G27" s="18">
        <f t="shared" si="0"/>
        <v>-14.285714285714286</v>
      </c>
      <c r="H27" s="2">
        <f>+B27-C27+'Diciembre 2019'!H27</f>
        <v>146</v>
      </c>
      <c r="I27" s="22">
        <f>+'Enero 2019'!H27</f>
        <v>130</v>
      </c>
      <c r="J27" s="18">
        <f t="shared" si="1"/>
        <v>12.307692307692308</v>
      </c>
    </row>
    <row r="28" spans="1:10" x14ac:dyDescent="0.15">
      <c r="A28" s="8" t="s">
        <v>30</v>
      </c>
      <c r="B28" s="6">
        <f>SUM(B20:B27)</f>
        <v>147</v>
      </c>
      <c r="C28" s="6">
        <f>SUM(C20:C27)</f>
        <v>150</v>
      </c>
      <c r="D28" s="7">
        <f>+(B28-C28)*100/C28</f>
        <v>-2</v>
      </c>
      <c r="E28" s="6">
        <f>SUM(E20:E27)</f>
        <v>147</v>
      </c>
      <c r="F28" s="6">
        <f>SUM(F20:F27)</f>
        <v>150</v>
      </c>
      <c r="G28" s="7">
        <f>+(E28-F28)*100/F28</f>
        <v>-2</v>
      </c>
      <c r="H28" s="6">
        <f>SUM(H20:H27)</f>
        <v>2310</v>
      </c>
      <c r="I28" s="6">
        <f>SUM(I20:I27)</f>
        <v>2088</v>
      </c>
      <c r="J28" s="7">
        <f>+(H28-I28)*100/I28</f>
        <v>10.632183908045977</v>
      </c>
    </row>
    <row r="29" spans="1:10" ht="14" x14ac:dyDescent="0.15">
      <c r="A29" s="16" t="s">
        <v>27</v>
      </c>
      <c r="B29" s="14">
        <f>+B7+B13+B19+B28</f>
        <v>650</v>
      </c>
      <c r="C29" s="14">
        <f>+C7+C13+C19+C28</f>
        <v>819</v>
      </c>
      <c r="D29" s="15">
        <f>+(B29-C29)*100/C29</f>
        <v>-20.634920634920636</v>
      </c>
      <c r="E29" s="14">
        <f t="shared" ref="E29:I29" si="12">+E7+E13+E19+E28</f>
        <v>650</v>
      </c>
      <c r="F29" s="14">
        <f t="shared" si="12"/>
        <v>819</v>
      </c>
      <c r="G29" s="15">
        <f>+(E29-F29)*100/F29</f>
        <v>-20.634920634920636</v>
      </c>
      <c r="H29" s="14">
        <f t="shared" si="12"/>
        <v>11171</v>
      </c>
      <c r="I29" s="14">
        <f t="shared" si="12"/>
        <v>10821</v>
      </c>
      <c r="J29" s="15">
        <f>+(H29-I29)*100/I29</f>
        <v>3.234451529433509</v>
      </c>
    </row>
    <row r="30" spans="1:10" x14ac:dyDescent="0.15">
      <c r="A30" s="13" t="s">
        <v>31</v>
      </c>
      <c r="B30" s="13">
        <f>+B29-B7</f>
        <v>573</v>
      </c>
      <c r="C30" s="13">
        <f>+C29-C7</f>
        <v>727</v>
      </c>
      <c r="D30" s="12">
        <f>+(B30-C30)*100/C30</f>
        <v>-21.182943603851445</v>
      </c>
      <c r="E30" s="13">
        <f t="shared" ref="E30:I30" si="13">+E29-E7</f>
        <v>573</v>
      </c>
      <c r="F30" s="13">
        <f t="shared" si="13"/>
        <v>727</v>
      </c>
      <c r="G30" s="12">
        <f>+(E30-F30)*100/F30</f>
        <v>-21.182943603851445</v>
      </c>
      <c r="H30" s="13">
        <f t="shared" si="13"/>
        <v>9779</v>
      </c>
      <c r="I30" s="13">
        <f t="shared" si="13"/>
        <v>9559</v>
      </c>
      <c r="J30" s="12">
        <f>+(H30-I30)*100/I30</f>
        <v>2.3014959723820483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117</v>
      </c>
      <c r="C4" s="2">
        <f>+'Diciembre 2018'!B4</f>
        <v>33</v>
      </c>
      <c r="D4" s="18">
        <f>+(B4-C4)*100/C4</f>
        <v>254.54545454545453</v>
      </c>
      <c r="E4" s="2">
        <f>+B4+'Noviembre 2019'!E4</f>
        <v>470</v>
      </c>
      <c r="F4" s="2">
        <f>+C4+'Noviembre 2019'!F4</f>
        <v>352</v>
      </c>
      <c r="G4" s="18">
        <f t="shared" ref="G4:G27" si="0">+(E4-F4)*100/F4</f>
        <v>33.522727272727273</v>
      </c>
      <c r="H4" s="2">
        <f>+B4-C4+'Noviembre 2019'!H4</f>
        <v>470</v>
      </c>
      <c r="I4" s="22">
        <f>+'Diciembre 2018'!H4</f>
        <v>352</v>
      </c>
      <c r="J4" s="18">
        <f t="shared" ref="J4:J27" si="1">+(H4-I4)*100/I4</f>
        <v>33.522727272727273</v>
      </c>
    </row>
    <row r="5" spans="1:10" ht="13" x14ac:dyDescent="0.15">
      <c r="A5" s="1" t="s">
        <v>5</v>
      </c>
      <c r="B5" s="2">
        <v>21</v>
      </c>
      <c r="C5" s="2">
        <f>+'Diciembre 2018'!B5</f>
        <v>25</v>
      </c>
      <c r="D5" s="18">
        <f t="shared" ref="D5:D6" si="2">+(B5-C5)*100/C5</f>
        <v>-16</v>
      </c>
      <c r="E5" s="2">
        <f>+B5+'Noviembre 2019'!E5</f>
        <v>326</v>
      </c>
      <c r="F5" s="2">
        <f>+C5+'Noviembre 2019'!F5</f>
        <v>314</v>
      </c>
      <c r="G5" s="18">
        <f t="shared" si="0"/>
        <v>3.8216560509554141</v>
      </c>
      <c r="H5" s="2">
        <f>+B5-C5+'Noviembre 2019'!H5</f>
        <v>326</v>
      </c>
      <c r="I5" s="22">
        <f>+'Diciembre 2018'!H5</f>
        <v>314</v>
      </c>
      <c r="J5" s="18">
        <f t="shared" si="1"/>
        <v>3.8216560509554141</v>
      </c>
    </row>
    <row r="6" spans="1:10" ht="13" x14ac:dyDescent="0.15">
      <c r="A6" s="1" t="s">
        <v>6</v>
      </c>
      <c r="B6" s="2">
        <v>60</v>
      </c>
      <c r="C6" s="2">
        <f>+'Diciembre 2018'!B6</f>
        <v>86</v>
      </c>
      <c r="D6" s="18">
        <f t="shared" si="2"/>
        <v>-30.232558139534884</v>
      </c>
      <c r="E6" s="2">
        <f>+B6+'Noviembre 2019'!E6</f>
        <v>611</v>
      </c>
      <c r="F6" s="2">
        <f>+C6+'Noviembre 2019'!F6</f>
        <v>613</v>
      </c>
      <c r="G6" s="18">
        <f t="shared" si="0"/>
        <v>-0.32626427406199021</v>
      </c>
      <c r="H6" s="2">
        <f>+B6-C6+'Noviembre 2019'!H6</f>
        <v>611</v>
      </c>
      <c r="I6" s="22">
        <f>+'Diciembre 2018'!H6</f>
        <v>613</v>
      </c>
      <c r="J6" s="18">
        <f t="shared" si="1"/>
        <v>-0.32626427406199021</v>
      </c>
    </row>
    <row r="7" spans="1:10" x14ac:dyDescent="0.15">
      <c r="A7" s="8" t="s">
        <v>1</v>
      </c>
      <c r="B7" s="6">
        <f>SUM(B4:B6)</f>
        <v>198</v>
      </c>
      <c r="C7" s="6">
        <f>SUM(C4:C6)</f>
        <v>144</v>
      </c>
      <c r="D7" s="7">
        <f>+(B7-C7)*100/C7</f>
        <v>37.5</v>
      </c>
      <c r="E7" s="6">
        <f>SUM(E4:E6)</f>
        <v>1407</v>
      </c>
      <c r="F7" s="6">
        <f>SUM(F4:F6)</f>
        <v>1279</v>
      </c>
      <c r="G7" s="7">
        <f t="shared" si="0"/>
        <v>10.007818608287725</v>
      </c>
      <c r="H7" s="6">
        <f>SUM(H4:H6)</f>
        <v>1407</v>
      </c>
      <c r="I7" s="6">
        <f>SUM(I4:I6)</f>
        <v>1279</v>
      </c>
      <c r="J7" s="7">
        <f t="shared" si="1"/>
        <v>10.007818608287725</v>
      </c>
    </row>
    <row r="8" spans="1:10" ht="13" x14ac:dyDescent="0.15">
      <c r="A8" s="1" t="s">
        <v>7</v>
      </c>
      <c r="B8" s="2">
        <v>7</v>
      </c>
      <c r="C8" s="2">
        <f>+'Diciembre 2018'!B8</f>
        <v>4</v>
      </c>
      <c r="D8" s="18">
        <f t="shared" ref="D8:D27" si="3">+(B8-C8)*100/C8</f>
        <v>75</v>
      </c>
      <c r="E8" s="2">
        <f>+B8+'Noviembre 2019'!E8</f>
        <v>40</v>
      </c>
      <c r="F8" s="2">
        <f>+C8+'Noviembre 2019'!F8</f>
        <v>94</v>
      </c>
      <c r="G8" s="18">
        <f t="shared" si="0"/>
        <v>-57.446808510638299</v>
      </c>
      <c r="H8" s="2">
        <f>+B8-C8+'Noviembre 2019'!H8</f>
        <v>40</v>
      </c>
      <c r="I8" s="22">
        <f>+'Diciembre 2018'!H8</f>
        <v>94</v>
      </c>
      <c r="J8" s="18">
        <f t="shared" si="1"/>
        <v>-57.446808510638299</v>
      </c>
    </row>
    <row r="9" spans="1:10" ht="13" x14ac:dyDescent="0.15">
      <c r="A9" s="1" t="s">
        <v>8</v>
      </c>
      <c r="B9" s="2">
        <v>10</v>
      </c>
      <c r="C9" s="2">
        <f>+'Diciembre 2018'!B9</f>
        <v>33</v>
      </c>
      <c r="D9" s="18">
        <f t="shared" si="3"/>
        <v>-69.696969696969703</v>
      </c>
      <c r="E9" s="2">
        <f>+B9+'Noviembre 2019'!E9</f>
        <v>100</v>
      </c>
      <c r="F9" s="2">
        <f>+C9+'Noviembre 2019'!F9</f>
        <v>177</v>
      </c>
      <c r="G9" s="18">
        <f t="shared" si="0"/>
        <v>-43.502824858757059</v>
      </c>
      <c r="H9" s="2">
        <f>+B9-C9+'Noviembre 2019'!H9</f>
        <v>100</v>
      </c>
      <c r="I9" s="22">
        <f>+'Diciembre 2018'!H9</f>
        <v>177</v>
      </c>
      <c r="J9" s="18">
        <f t="shared" si="1"/>
        <v>-43.502824858757059</v>
      </c>
    </row>
    <row r="10" spans="1:10" ht="13" x14ac:dyDescent="0.15">
      <c r="A10" s="1" t="s">
        <v>9</v>
      </c>
      <c r="B10" s="2">
        <v>69</v>
      </c>
      <c r="C10" s="2">
        <f>+'Diciembre 2018'!B10</f>
        <v>78</v>
      </c>
      <c r="D10" s="18">
        <f t="shared" si="3"/>
        <v>-11.538461538461538</v>
      </c>
      <c r="E10" s="2">
        <f>+B10+'Noviembre 2019'!E10</f>
        <v>540</v>
      </c>
      <c r="F10" s="2">
        <f>+C10+'Noviembre 2019'!F10</f>
        <v>498</v>
      </c>
      <c r="G10" s="18">
        <f t="shared" si="0"/>
        <v>8.4337349397590362</v>
      </c>
      <c r="H10" s="2">
        <f>+B10-C10+'Noviembre 2019'!H10</f>
        <v>540</v>
      </c>
      <c r="I10" s="22">
        <f>+'Diciembre 2018'!H10</f>
        <v>498</v>
      </c>
      <c r="J10" s="18">
        <f t="shared" si="1"/>
        <v>8.4337349397590362</v>
      </c>
    </row>
    <row r="11" spans="1:10" ht="13" x14ac:dyDescent="0.15">
      <c r="A11" s="1" t="s">
        <v>10</v>
      </c>
      <c r="B11" s="2">
        <v>82</v>
      </c>
      <c r="C11" s="2">
        <f>+'Diciembre 2018'!B11</f>
        <v>102</v>
      </c>
      <c r="D11" s="18">
        <f t="shared" si="3"/>
        <v>-19.607843137254903</v>
      </c>
      <c r="E11" s="2">
        <f>+B11+'Noviembre 2019'!E11</f>
        <v>681</v>
      </c>
      <c r="F11" s="2">
        <f>+C11+'Noviembre 2019'!F11</f>
        <v>644</v>
      </c>
      <c r="G11" s="18">
        <f t="shared" si="0"/>
        <v>5.7453416149068319</v>
      </c>
      <c r="H11" s="2">
        <f>+B11-C11+'Noviembre 2019'!H11</f>
        <v>681</v>
      </c>
      <c r="I11" s="22">
        <f>+'Diciembre 2018'!H11</f>
        <v>644</v>
      </c>
      <c r="J11" s="18">
        <f t="shared" si="1"/>
        <v>5.7453416149068319</v>
      </c>
    </row>
    <row r="12" spans="1:10" ht="13" x14ac:dyDescent="0.15">
      <c r="A12" s="1" t="s">
        <v>11</v>
      </c>
      <c r="B12" s="2">
        <v>200</v>
      </c>
      <c r="C12" s="2">
        <f>+'Diciembre 2018'!B12</f>
        <v>293</v>
      </c>
      <c r="D12" s="18">
        <f t="shared" si="3"/>
        <v>-31.74061433447099</v>
      </c>
      <c r="E12" s="2">
        <f>+B12+'Noviembre 2019'!E12</f>
        <v>2067</v>
      </c>
      <c r="F12" s="2">
        <f>+C12+'Noviembre 2019'!F12</f>
        <v>2099</v>
      </c>
      <c r="G12" s="18">
        <f t="shared" si="0"/>
        <v>-1.5245354930919486</v>
      </c>
      <c r="H12" s="2">
        <f>+B12-C12+'Noviembre 2019'!H12</f>
        <v>2067</v>
      </c>
      <c r="I12" s="22">
        <f>+'Diciembre 2018'!H12</f>
        <v>2099</v>
      </c>
      <c r="J12" s="18">
        <f t="shared" si="1"/>
        <v>-1.5245354930919486</v>
      </c>
    </row>
    <row r="13" spans="1:10" x14ac:dyDescent="0.15">
      <c r="A13" s="8" t="s">
        <v>2</v>
      </c>
      <c r="B13" s="6">
        <f>SUM(B8:B12)</f>
        <v>368</v>
      </c>
      <c r="C13" s="6">
        <f>SUM(C8:C12)</f>
        <v>510</v>
      </c>
      <c r="D13" s="7">
        <f t="shared" si="3"/>
        <v>-27.843137254901961</v>
      </c>
      <c r="E13" s="6">
        <f>SUM(E8:E12)</f>
        <v>3428</v>
      </c>
      <c r="F13" s="6">
        <f>SUM(F8:F12)</f>
        <v>3512</v>
      </c>
      <c r="G13" s="7">
        <f t="shared" si="0"/>
        <v>-2.3917995444191344</v>
      </c>
      <c r="H13" s="6">
        <f>SUM(H8:H12)</f>
        <v>3428</v>
      </c>
      <c r="I13" s="6">
        <f>SUM(I8:I12)</f>
        <v>3512</v>
      </c>
      <c r="J13" s="7">
        <f t="shared" si="1"/>
        <v>-2.3917995444191344</v>
      </c>
    </row>
    <row r="14" spans="1:10" ht="13" x14ac:dyDescent="0.15">
      <c r="A14" s="1" t="s">
        <v>12</v>
      </c>
      <c r="B14" s="2">
        <v>188</v>
      </c>
      <c r="C14" s="2">
        <f>+'Diciembre 2018'!B14</f>
        <v>142</v>
      </c>
      <c r="D14" s="18">
        <f t="shared" si="3"/>
        <v>32.394366197183096</v>
      </c>
      <c r="E14" s="2">
        <f>+B14+'Noviembre 2019'!E14</f>
        <v>1252</v>
      </c>
      <c r="F14" s="2">
        <f>+C14+'Noviembre 2019'!F14</f>
        <v>1124</v>
      </c>
      <c r="G14" s="18">
        <f t="shared" si="0"/>
        <v>11.387900355871887</v>
      </c>
      <c r="H14" s="2">
        <f>+B14-C14+'Noviembre 2019'!H14</f>
        <v>1252</v>
      </c>
      <c r="I14" s="22">
        <f>+'Diciembre 2018'!H14</f>
        <v>1124</v>
      </c>
      <c r="J14" s="18">
        <f t="shared" si="1"/>
        <v>11.387900355871887</v>
      </c>
    </row>
    <row r="15" spans="1:10" ht="13" x14ac:dyDescent="0.15">
      <c r="A15" s="1" t="s">
        <v>13</v>
      </c>
      <c r="B15" s="2">
        <v>180</v>
      </c>
      <c r="C15" s="2">
        <f>+'Diciembre 2018'!B15</f>
        <v>188</v>
      </c>
      <c r="D15" s="18">
        <f t="shared" si="3"/>
        <v>-4.2553191489361701</v>
      </c>
      <c r="E15" s="2">
        <f>+B15+'Noviembre 2019'!E15</f>
        <v>1528</v>
      </c>
      <c r="F15" s="2">
        <f>+C15+'Noviembre 2019'!F15</f>
        <v>1502</v>
      </c>
      <c r="G15" s="18">
        <f t="shared" si="0"/>
        <v>1.7310252996005326</v>
      </c>
      <c r="H15" s="2">
        <f>+B15-C15+'Noviembre 2019'!H15</f>
        <v>1528</v>
      </c>
      <c r="I15" s="22">
        <f>+'Diciembre 2018'!H15</f>
        <v>1502</v>
      </c>
      <c r="J15" s="18">
        <f t="shared" si="1"/>
        <v>1.7310252996005326</v>
      </c>
    </row>
    <row r="16" spans="1:10" ht="13" x14ac:dyDescent="0.15">
      <c r="A16" s="1" t="s">
        <v>14</v>
      </c>
      <c r="B16" s="2">
        <v>36</v>
      </c>
      <c r="C16" s="2">
        <f>+'Diciembre 2018'!B16</f>
        <v>75</v>
      </c>
      <c r="D16" s="18">
        <f t="shared" si="3"/>
        <v>-52</v>
      </c>
      <c r="E16" s="2">
        <f>+B16+'Noviembre 2019'!E16</f>
        <v>617</v>
      </c>
      <c r="F16" s="2">
        <f>+C16+'Noviembre 2019'!F16</f>
        <v>655</v>
      </c>
      <c r="G16" s="18">
        <f t="shared" si="0"/>
        <v>-5.8015267175572518</v>
      </c>
      <c r="H16" s="2">
        <f>+B16-C16+'Noviembre 2019'!H16</f>
        <v>617</v>
      </c>
      <c r="I16" s="22">
        <f>+'Diciembre 2018'!H16</f>
        <v>655</v>
      </c>
      <c r="J16" s="18">
        <f t="shared" si="1"/>
        <v>-5.8015267175572518</v>
      </c>
    </row>
    <row r="17" spans="1:10" ht="13" x14ac:dyDescent="0.15">
      <c r="A17" s="1" t="s">
        <v>15</v>
      </c>
      <c r="B17" s="2">
        <v>55</v>
      </c>
      <c r="C17" s="2">
        <f>+'Diciembre 2018'!B17</f>
        <v>31</v>
      </c>
      <c r="D17" s="18">
        <f t="shared" si="3"/>
        <v>77.41935483870968</v>
      </c>
      <c r="E17" s="2">
        <f>+B17+'Noviembre 2019'!E17</f>
        <v>351</v>
      </c>
      <c r="F17" s="2">
        <f>+C17+'Noviembre 2019'!F17</f>
        <v>233</v>
      </c>
      <c r="G17" s="18">
        <f t="shared" si="0"/>
        <v>50.643776824034333</v>
      </c>
      <c r="H17" s="2">
        <f>+B17-C17+'Noviembre 2019'!H17</f>
        <v>351</v>
      </c>
      <c r="I17" s="22">
        <f>+'Diciembre 2018'!H17</f>
        <v>233</v>
      </c>
      <c r="J17" s="18">
        <f t="shared" si="1"/>
        <v>50.643776824034333</v>
      </c>
    </row>
    <row r="18" spans="1:10" ht="13" x14ac:dyDescent="0.15">
      <c r="A18" s="1" t="s">
        <v>29</v>
      </c>
      <c r="B18" s="2">
        <v>71</v>
      </c>
      <c r="C18" s="2">
        <f>+'Diciembre 2018'!B18</f>
        <v>61</v>
      </c>
      <c r="D18" s="18">
        <f t="shared" si="3"/>
        <v>16.393442622950818</v>
      </c>
      <c r="E18" s="2">
        <f>+B18+'Noviembre 2019'!E18</f>
        <v>444</v>
      </c>
      <c r="F18" s="2">
        <f>+C18+'Noviembre 2019'!F18</f>
        <v>402</v>
      </c>
      <c r="G18" s="18">
        <f t="shared" si="0"/>
        <v>10.447761194029852</v>
      </c>
      <c r="H18" s="2">
        <f>+B18-C18+'Noviembre 2019'!H18</f>
        <v>444</v>
      </c>
      <c r="I18" s="22">
        <f>+'Diciembre 2018'!H18</f>
        <v>402</v>
      </c>
      <c r="J18" s="18">
        <f t="shared" si="1"/>
        <v>10.447761194029852</v>
      </c>
    </row>
    <row r="19" spans="1:10" x14ac:dyDescent="0.15">
      <c r="A19" s="8" t="s">
        <v>3</v>
      </c>
      <c r="B19" s="6">
        <f>SUM(B14:B18)</f>
        <v>530</v>
      </c>
      <c r="C19" s="6">
        <f>SUM(C14:C18)</f>
        <v>497</v>
      </c>
      <c r="D19" s="7">
        <f t="shared" si="3"/>
        <v>6.6398390342052318</v>
      </c>
      <c r="E19" s="6">
        <f>SUM(E14:E18)</f>
        <v>4192</v>
      </c>
      <c r="F19" s="6">
        <f>SUM(F14:F18)</f>
        <v>3916</v>
      </c>
      <c r="G19" s="7">
        <f t="shared" si="0"/>
        <v>7.0480081716036773</v>
      </c>
      <c r="H19" s="6">
        <f>SUM(H14:H18)</f>
        <v>4192</v>
      </c>
      <c r="I19" s="6">
        <f>SUM(I14:I18)</f>
        <v>3916</v>
      </c>
      <c r="J19" s="7">
        <f t="shared" si="1"/>
        <v>7.0480081716036773</v>
      </c>
    </row>
    <row r="20" spans="1:10" ht="13" x14ac:dyDescent="0.15">
      <c r="A20" s="1" t="s">
        <v>16</v>
      </c>
      <c r="B20" s="2">
        <v>44</v>
      </c>
      <c r="C20" s="2">
        <f>+'Diciembre 2018'!B20</f>
        <v>36</v>
      </c>
      <c r="D20" s="18">
        <f t="shared" si="3"/>
        <v>22.222222222222221</v>
      </c>
      <c r="E20" s="2">
        <f>+B20+'Noviembre 2019'!E20</f>
        <v>473</v>
      </c>
      <c r="F20" s="2">
        <f>+C20+'Noviembre 2019'!F20</f>
        <v>353</v>
      </c>
      <c r="G20" s="18">
        <f t="shared" si="0"/>
        <v>33.994334277620396</v>
      </c>
      <c r="H20" s="2">
        <f>+B20-C20+'Noviembre 2019'!H20</f>
        <v>473</v>
      </c>
      <c r="I20" s="22">
        <f>+'Diciembre 2018'!H20</f>
        <v>353</v>
      </c>
      <c r="J20" s="18">
        <f t="shared" si="1"/>
        <v>33.994334277620396</v>
      </c>
    </row>
    <row r="21" spans="1:10" ht="13" x14ac:dyDescent="0.15">
      <c r="A21" s="1" t="s">
        <v>17</v>
      </c>
      <c r="B21" s="2">
        <v>21</v>
      </c>
      <c r="C21" s="2">
        <f>+'Diciembre 2018'!B21</f>
        <v>33</v>
      </c>
      <c r="D21" s="18">
        <f t="shared" si="3"/>
        <v>-36.363636363636367</v>
      </c>
      <c r="E21" s="2">
        <f>+B21+'Noviembre 2019'!E21</f>
        <v>229</v>
      </c>
      <c r="F21" s="2">
        <f>+C21+'Noviembre 2019'!F21</f>
        <v>301</v>
      </c>
      <c r="G21" s="18">
        <f t="shared" si="0"/>
        <v>-23.920265780730897</v>
      </c>
      <c r="H21" s="2">
        <f>+B21-C21+'Noviembre 2019'!H21</f>
        <v>229</v>
      </c>
      <c r="I21" s="22">
        <f>+'Diciembre 2018'!H21</f>
        <v>301</v>
      </c>
      <c r="J21" s="18">
        <f t="shared" si="1"/>
        <v>-23.920265780730897</v>
      </c>
    </row>
    <row r="22" spans="1:10" ht="13" x14ac:dyDescent="0.15">
      <c r="A22" s="1" t="s">
        <v>19</v>
      </c>
      <c r="B22" s="2">
        <v>20</v>
      </c>
      <c r="C22" s="2">
        <f>+'Diciembre 2018'!B22</f>
        <v>23</v>
      </c>
      <c r="D22" s="18">
        <f t="shared" si="3"/>
        <v>-13.043478260869565</v>
      </c>
      <c r="E22" s="2">
        <f>+B22+'Noviembre 2019'!E22</f>
        <v>205</v>
      </c>
      <c r="F22" s="2">
        <f>+C22+'Noviembre 2019'!F22</f>
        <v>239</v>
      </c>
      <c r="G22" s="18">
        <f t="shared" si="0"/>
        <v>-14.225941422594142</v>
      </c>
      <c r="H22" s="2">
        <f>+B22-C22+'Noviembre 2019'!H22</f>
        <v>205</v>
      </c>
      <c r="I22" s="22">
        <f>+'Diciembre 2018'!H22</f>
        <v>239</v>
      </c>
      <c r="J22" s="18">
        <f t="shared" si="1"/>
        <v>-14.225941422594142</v>
      </c>
    </row>
    <row r="23" spans="1:10" ht="13" x14ac:dyDescent="0.15">
      <c r="A23" s="1" t="s">
        <v>18</v>
      </c>
      <c r="B23" s="2">
        <v>19</v>
      </c>
      <c r="C23" s="2">
        <f>+'Diciembre 2018'!B23</f>
        <v>28</v>
      </c>
      <c r="D23" s="18">
        <f t="shared" si="3"/>
        <v>-32.142857142857146</v>
      </c>
      <c r="E23" s="2">
        <f>+B23+'Noviembre 2019'!E23</f>
        <v>176</v>
      </c>
      <c r="F23" s="2">
        <f>+C23+'Noviembre 2019'!F23</f>
        <v>154</v>
      </c>
      <c r="G23" s="18">
        <f t="shared" si="0"/>
        <v>14.285714285714286</v>
      </c>
      <c r="H23" s="2">
        <f>+B23-C23+'Noviembre 2019'!H23</f>
        <v>176</v>
      </c>
      <c r="I23" s="22">
        <f>+'Diciembre 2018'!H23</f>
        <v>154</v>
      </c>
      <c r="J23" s="18">
        <f t="shared" si="1"/>
        <v>14.285714285714286</v>
      </c>
    </row>
    <row r="24" spans="1:10" ht="13" x14ac:dyDescent="0.15">
      <c r="A24" s="1" t="s">
        <v>20</v>
      </c>
      <c r="B24" s="2">
        <v>36</v>
      </c>
      <c r="C24" s="2">
        <f>+'Diciembre 2018'!B24</f>
        <v>21</v>
      </c>
      <c r="D24" s="18">
        <f t="shared" si="3"/>
        <v>71.428571428571431</v>
      </c>
      <c r="E24" s="2">
        <f>+B24+'Noviembre 2019'!E24</f>
        <v>295</v>
      </c>
      <c r="F24" s="2">
        <f>+C24+'Noviembre 2019'!F24</f>
        <v>248</v>
      </c>
      <c r="G24" s="18">
        <f t="shared" si="0"/>
        <v>18.951612903225808</v>
      </c>
      <c r="H24" s="2">
        <f>+B24-C24+'Noviembre 2019'!H24</f>
        <v>295</v>
      </c>
      <c r="I24" s="22">
        <f>+'Diciembre 2018'!H24</f>
        <v>248</v>
      </c>
      <c r="J24" s="18">
        <f t="shared" si="1"/>
        <v>18.951612903225808</v>
      </c>
    </row>
    <row r="25" spans="1:10" ht="13" x14ac:dyDescent="0.15">
      <c r="A25" s="1" t="s">
        <v>22</v>
      </c>
      <c r="B25" s="2">
        <v>82</v>
      </c>
      <c r="C25" s="2">
        <f>+'Diciembre 2018'!B25</f>
        <v>50</v>
      </c>
      <c r="D25" s="18">
        <f t="shared" si="3"/>
        <v>64</v>
      </c>
      <c r="E25" s="2">
        <f>+B25+'Noviembre 2019'!E25</f>
        <v>638</v>
      </c>
      <c r="F25" s="2">
        <f>+C25+'Noviembre 2019'!F25</f>
        <v>515</v>
      </c>
      <c r="G25" s="18">
        <f t="shared" si="0"/>
        <v>23.883495145631066</v>
      </c>
      <c r="H25" s="2">
        <f>+B25-C25+'Noviembre 2019'!H25</f>
        <v>638</v>
      </c>
      <c r="I25" s="22">
        <f>+'Diciembre 2018'!H25</f>
        <v>515</v>
      </c>
      <c r="J25" s="18">
        <f t="shared" si="1"/>
        <v>23.883495145631066</v>
      </c>
    </row>
    <row r="26" spans="1:10" ht="13" x14ac:dyDescent="0.15">
      <c r="A26" s="1" t="s">
        <v>21</v>
      </c>
      <c r="B26" s="2">
        <v>23</v>
      </c>
      <c r="C26" s="2">
        <f>+'Diciembre 2018'!B26</f>
        <v>16</v>
      </c>
      <c r="D26" s="18">
        <f t="shared" si="3"/>
        <v>43.75</v>
      </c>
      <c r="E26" s="2">
        <f>+B26+'Noviembre 2019'!E26</f>
        <v>150</v>
      </c>
      <c r="F26" s="2">
        <f>+C26+'Noviembre 2019'!F26</f>
        <v>140</v>
      </c>
      <c r="G26" s="18">
        <f t="shared" si="0"/>
        <v>7.1428571428571432</v>
      </c>
      <c r="H26" s="2">
        <f>+B26-C26+'Noviembre 2019'!H26</f>
        <v>150</v>
      </c>
      <c r="I26" s="22">
        <f>+'Diciembre 2018'!H26</f>
        <v>140</v>
      </c>
      <c r="J26" s="18">
        <f t="shared" si="1"/>
        <v>7.1428571428571432</v>
      </c>
    </row>
    <row r="27" spans="1:10" ht="13" x14ac:dyDescent="0.15">
      <c r="A27" s="1" t="s">
        <v>28</v>
      </c>
      <c r="B27" s="2">
        <v>11</v>
      </c>
      <c r="C27" s="2">
        <f>+'Diciembre 2018'!B27</f>
        <v>13</v>
      </c>
      <c r="D27" s="18">
        <f t="shared" si="3"/>
        <v>-15.384615384615385</v>
      </c>
      <c r="E27" s="2">
        <f>+B27+'Noviembre 2019'!E27</f>
        <v>147</v>
      </c>
      <c r="F27" s="2">
        <f>+C27+'Noviembre 2019'!F27</f>
        <v>131</v>
      </c>
      <c r="G27" s="18">
        <f t="shared" si="0"/>
        <v>12.213740458015268</v>
      </c>
      <c r="H27" s="2">
        <f>+B27-C27+'Noviembre 2019'!H27</f>
        <v>147</v>
      </c>
      <c r="I27" s="22">
        <f>+'Diciembre 2018'!H27</f>
        <v>131</v>
      </c>
      <c r="J27" s="18">
        <f t="shared" si="1"/>
        <v>12.213740458015268</v>
      </c>
    </row>
    <row r="28" spans="1:10" x14ac:dyDescent="0.15">
      <c r="A28" s="8" t="s">
        <v>30</v>
      </c>
      <c r="B28" s="6">
        <f>SUM(B20:B27)</f>
        <v>256</v>
      </c>
      <c r="C28" s="6">
        <f>SUM(C20:C27)</f>
        <v>220</v>
      </c>
      <c r="D28" s="7">
        <f>+(B28-C28)*100/C28</f>
        <v>16.363636363636363</v>
      </c>
      <c r="E28" s="6">
        <f>SUM(E20:E27)</f>
        <v>2313</v>
      </c>
      <c r="F28" s="6">
        <f>SUM(F20:F27)</f>
        <v>2081</v>
      </c>
      <c r="G28" s="7">
        <f>+(E28-F28)*100/F28</f>
        <v>11.148486304661221</v>
      </c>
      <c r="H28" s="6">
        <f>SUM(H20:H27)</f>
        <v>2313</v>
      </c>
      <c r="I28" s="6">
        <f>SUM(I20:I27)</f>
        <v>2081</v>
      </c>
      <c r="J28" s="7">
        <f>+(H28-I28)*100/I28</f>
        <v>11.148486304661221</v>
      </c>
    </row>
    <row r="29" spans="1:10" ht="14" x14ac:dyDescent="0.15">
      <c r="A29" s="16" t="s">
        <v>27</v>
      </c>
      <c r="B29" s="14">
        <f>+B7+B13+B19+B28</f>
        <v>1352</v>
      </c>
      <c r="C29" s="14">
        <f>+C7+C13+C19+C28</f>
        <v>1371</v>
      </c>
      <c r="D29" s="15">
        <f>+(B29-C29)*100/C29</f>
        <v>-1.3858497447118892</v>
      </c>
      <c r="E29" s="14">
        <f t="shared" ref="E29:I29" si="4">+E7+E13+E19+E28</f>
        <v>11340</v>
      </c>
      <c r="F29" s="14">
        <f t="shared" si="4"/>
        <v>10788</v>
      </c>
      <c r="G29" s="15">
        <f>+(E29-F29)*100/F29</f>
        <v>5.1167964404894324</v>
      </c>
      <c r="H29" s="14">
        <f t="shared" si="4"/>
        <v>11340</v>
      </c>
      <c r="I29" s="14">
        <f t="shared" si="4"/>
        <v>10788</v>
      </c>
      <c r="J29" s="15">
        <f>+(H29-I29)*100/I29</f>
        <v>5.1167964404894324</v>
      </c>
    </row>
    <row r="30" spans="1:10" x14ac:dyDescent="0.15">
      <c r="A30" s="13" t="s">
        <v>31</v>
      </c>
      <c r="B30" s="13">
        <f>+B29-B7</f>
        <v>1154</v>
      </c>
      <c r="C30" s="13">
        <f>+C29-C7</f>
        <v>1227</v>
      </c>
      <c r="D30" s="12">
        <f>+(B30-C30)*100/C30</f>
        <v>-5.9494702526487364</v>
      </c>
      <c r="E30" s="13">
        <f t="shared" ref="E30:I30" si="5">+E29-E7</f>
        <v>9933</v>
      </c>
      <c r="F30" s="13">
        <f t="shared" si="5"/>
        <v>9509</v>
      </c>
      <c r="G30" s="12">
        <f>+(E30-F30)*100/F30</f>
        <v>4.4589336418130197</v>
      </c>
      <c r="H30" s="13">
        <f t="shared" si="5"/>
        <v>9933</v>
      </c>
      <c r="I30" s="13">
        <f t="shared" si="5"/>
        <v>9509</v>
      </c>
      <c r="J30" s="12">
        <f>+(H30-I30)*100/I30</f>
        <v>4.4589336418130197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4CF8-9FA0-F043-876C-879D517161DD}">
  <dimension ref="A2:J30"/>
  <sheetViews>
    <sheetView zoomScale="130" zoomScaleNormal="130" zoomScalePageLayoutView="138" workbookViewId="0">
      <selection activeCell="B25" sqref="B25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102</v>
      </c>
      <c r="C4" s="2">
        <f>+'Mayo 2023'!B4</f>
        <v>61</v>
      </c>
      <c r="D4" s="18">
        <f>+(B4-C4)*100/C4</f>
        <v>67.213114754098356</v>
      </c>
      <c r="E4" s="2">
        <f>+B4+'Abril 2024'!E4</f>
        <v>294</v>
      </c>
      <c r="F4" s="2">
        <f>+C4+'Abril 2024'!F4</f>
        <v>236</v>
      </c>
      <c r="G4" s="18">
        <f t="shared" ref="G4:G27" si="0">+(E4-F4)*100/F4</f>
        <v>24.576271186440678</v>
      </c>
      <c r="H4" s="2">
        <f>+B4-C4+'Abril 2024'!H4</f>
        <v>673</v>
      </c>
      <c r="I4" s="22">
        <f>+'Mayo 2023'!H4</f>
        <v>584</v>
      </c>
      <c r="J4" s="18">
        <f t="shared" ref="J4:J27" si="1">+(H4-I4)*100/I4</f>
        <v>15.239726027397261</v>
      </c>
    </row>
    <row r="5" spans="1:10" ht="13" x14ac:dyDescent="0.15">
      <c r="A5" s="1" t="s">
        <v>5</v>
      </c>
      <c r="B5" s="2">
        <v>18</v>
      </c>
      <c r="C5" s="2">
        <f>+'Mayo 2023'!B5</f>
        <v>23</v>
      </c>
      <c r="D5" s="18">
        <f t="shared" ref="D5:D6" si="2">+(B5-C5)*100/C5</f>
        <v>-21.739130434782609</v>
      </c>
      <c r="E5" s="2">
        <f>+B5+'Abril 2024'!E5</f>
        <v>52</v>
      </c>
      <c r="F5" s="2">
        <f>+C5+'Abril 2024'!F5</f>
        <v>55</v>
      </c>
      <c r="G5" s="18">
        <f t="shared" si="0"/>
        <v>-5.4545454545454541</v>
      </c>
      <c r="H5" s="2">
        <f>+B5-C5+'Abril 2024'!H5</f>
        <v>115</v>
      </c>
      <c r="I5" s="22">
        <f>+'Mayo 2023'!H5</f>
        <v>105</v>
      </c>
      <c r="J5" s="18">
        <f t="shared" si="1"/>
        <v>9.5238095238095237</v>
      </c>
    </row>
    <row r="6" spans="1:10" ht="13" x14ac:dyDescent="0.15">
      <c r="A6" s="1" t="s">
        <v>6</v>
      </c>
      <c r="B6" s="2">
        <v>13</v>
      </c>
      <c r="C6" s="2">
        <f>+'Mayo 2023'!B6</f>
        <v>39</v>
      </c>
      <c r="D6" s="18">
        <f t="shared" si="2"/>
        <v>-66.666666666666671</v>
      </c>
      <c r="E6" s="2">
        <f>+B6+'Abril 2024'!E6</f>
        <v>47</v>
      </c>
      <c r="F6" s="2">
        <f>+C6+'Abril 2024'!F6</f>
        <v>89</v>
      </c>
      <c r="G6" s="18">
        <f t="shared" si="0"/>
        <v>-47.19101123595506</v>
      </c>
      <c r="H6" s="2">
        <f>+B6-C6+'Abril 2024'!H6</f>
        <v>118</v>
      </c>
      <c r="I6" s="22">
        <f>+'Mayo 2023'!H6</f>
        <v>212</v>
      </c>
      <c r="J6" s="18">
        <f t="shared" si="1"/>
        <v>-44.339622641509436</v>
      </c>
    </row>
    <row r="7" spans="1:10" x14ac:dyDescent="0.15">
      <c r="A7" s="8" t="s">
        <v>1</v>
      </c>
      <c r="B7" s="6">
        <f>SUM(B4:B6)</f>
        <v>133</v>
      </c>
      <c r="C7" s="6">
        <f>SUM(C4:C6)</f>
        <v>123</v>
      </c>
      <c r="D7" s="7">
        <f>+(B7-C7)*100/C7</f>
        <v>8.1300813008130088</v>
      </c>
      <c r="E7" s="6">
        <f>SUM(E4:E6)</f>
        <v>393</v>
      </c>
      <c r="F7" s="6">
        <f>SUM(F4:F6)</f>
        <v>380</v>
      </c>
      <c r="G7" s="7">
        <f t="shared" si="0"/>
        <v>3.4210526315789473</v>
      </c>
      <c r="H7" s="6">
        <f>SUM(H4:H6)</f>
        <v>906</v>
      </c>
      <c r="I7" s="6">
        <f>SUM(I4:I6)</f>
        <v>901</v>
      </c>
      <c r="J7" s="7">
        <f t="shared" si="1"/>
        <v>0.55493895671476134</v>
      </c>
    </row>
    <row r="8" spans="1:10" ht="13" x14ac:dyDescent="0.15">
      <c r="A8" s="1" t="s">
        <v>7</v>
      </c>
      <c r="B8" s="2">
        <v>20</v>
      </c>
      <c r="C8" s="2">
        <f>+'Mayo 2023'!B8</f>
        <v>29</v>
      </c>
      <c r="D8" s="18">
        <f t="shared" ref="D8:D27" si="3">+(B8-C8)*100/C8</f>
        <v>-31.03448275862069</v>
      </c>
      <c r="E8" s="2">
        <f>+B8+'Abril 2024'!E8</f>
        <v>76</v>
      </c>
      <c r="F8" s="2">
        <f>+C8+'Abril 2024'!F8</f>
        <v>68</v>
      </c>
      <c r="G8" s="18">
        <f t="shared" si="0"/>
        <v>11.764705882352942</v>
      </c>
      <c r="H8" s="2">
        <f>+B8-C8+'Abril 2024'!H8</f>
        <v>204</v>
      </c>
      <c r="I8" s="22">
        <f>+'Mayo 2023'!H8</f>
        <v>200</v>
      </c>
      <c r="J8" s="18">
        <f t="shared" si="1"/>
        <v>2</v>
      </c>
    </row>
    <row r="9" spans="1:10" ht="13" x14ac:dyDescent="0.15">
      <c r="A9" s="1" t="s">
        <v>8</v>
      </c>
      <c r="B9" s="2">
        <v>12</v>
      </c>
      <c r="C9" s="2">
        <f>+'Mayo 2023'!B9</f>
        <v>6</v>
      </c>
      <c r="D9" s="18">
        <f t="shared" si="3"/>
        <v>100</v>
      </c>
      <c r="E9" s="2">
        <f>+B9+'Abril 2024'!E9</f>
        <v>25</v>
      </c>
      <c r="F9" s="2">
        <f>+C9+'Abril 2024'!F9</f>
        <v>37</v>
      </c>
      <c r="G9" s="18">
        <f t="shared" si="0"/>
        <v>-32.432432432432435</v>
      </c>
      <c r="H9" s="2">
        <f>+B9-C9+'Abril 2024'!H9</f>
        <v>77</v>
      </c>
      <c r="I9" s="22">
        <f>+'Mayo 2023'!H9</f>
        <v>95</v>
      </c>
      <c r="J9" s="18">
        <f t="shared" si="1"/>
        <v>-18.94736842105263</v>
      </c>
    </row>
    <row r="10" spans="1:10" ht="13" x14ac:dyDescent="0.15">
      <c r="A10" s="1" t="s">
        <v>9</v>
      </c>
      <c r="B10" s="2">
        <v>43</v>
      </c>
      <c r="C10" s="2">
        <f>+'Mayo 2023'!B10</f>
        <v>63</v>
      </c>
      <c r="D10" s="18">
        <f t="shared" si="3"/>
        <v>-31.746031746031747</v>
      </c>
      <c r="E10" s="2">
        <f>+B10+'Abril 2024'!E10</f>
        <v>208</v>
      </c>
      <c r="F10" s="2">
        <f>+C10+'Abril 2024'!F10</f>
        <v>203</v>
      </c>
      <c r="G10" s="18">
        <f t="shared" si="0"/>
        <v>2.4630541871921183</v>
      </c>
      <c r="H10" s="2">
        <f>+B10-C10+'Abril 2024'!H10</f>
        <v>503</v>
      </c>
      <c r="I10" s="22">
        <f>+'Mayo 2023'!H10</f>
        <v>550</v>
      </c>
      <c r="J10" s="18">
        <f t="shared" si="1"/>
        <v>-8.545454545454545</v>
      </c>
    </row>
    <row r="11" spans="1:10" ht="13" x14ac:dyDescent="0.15">
      <c r="A11" s="1" t="s">
        <v>10</v>
      </c>
      <c r="B11" s="2">
        <v>8</v>
      </c>
      <c r="C11" s="2">
        <f>+'Mayo 2023'!B11</f>
        <v>18</v>
      </c>
      <c r="D11" s="18">
        <f t="shared" si="3"/>
        <v>-55.555555555555557</v>
      </c>
      <c r="E11" s="2">
        <f>+B11+'Abril 2024'!E11</f>
        <v>45</v>
      </c>
      <c r="F11" s="2">
        <f>+C11+'Abril 2024'!F11</f>
        <v>83</v>
      </c>
      <c r="G11" s="18">
        <f t="shared" si="0"/>
        <v>-45.783132530120483</v>
      </c>
      <c r="H11" s="2">
        <f>+B11-C11+'Abril 2024'!H11</f>
        <v>127</v>
      </c>
      <c r="I11" s="22">
        <f>+'Mayo 2023'!H11</f>
        <v>296</v>
      </c>
      <c r="J11" s="18">
        <f t="shared" si="1"/>
        <v>-57.094594594594597</v>
      </c>
    </row>
    <row r="12" spans="1:10" ht="13" x14ac:dyDescent="0.15">
      <c r="A12" s="1" t="s">
        <v>11</v>
      </c>
      <c r="B12" s="2">
        <v>51</v>
      </c>
      <c r="C12" s="2">
        <f>+'Mayo 2023'!B12</f>
        <v>40</v>
      </c>
      <c r="D12" s="18">
        <f t="shared" si="3"/>
        <v>27.5</v>
      </c>
      <c r="E12" s="2">
        <f>+B12+'Abril 2024'!E12</f>
        <v>268</v>
      </c>
      <c r="F12" s="2">
        <f>+C12+'Abril 2024'!F12</f>
        <v>214</v>
      </c>
      <c r="G12" s="18">
        <f t="shared" si="0"/>
        <v>25.233644859813083</v>
      </c>
      <c r="H12" s="2">
        <f>+B12-C12+'Abril 2024'!H12</f>
        <v>658</v>
      </c>
      <c r="I12" s="22">
        <f>+'Mayo 2023'!H12</f>
        <v>886</v>
      </c>
      <c r="J12" s="18">
        <f t="shared" si="1"/>
        <v>-25.733634311512414</v>
      </c>
    </row>
    <row r="13" spans="1:10" x14ac:dyDescent="0.15">
      <c r="A13" s="8" t="s">
        <v>2</v>
      </c>
      <c r="B13" s="6">
        <f>SUM(B8:B12)</f>
        <v>134</v>
      </c>
      <c r="C13" s="6">
        <f>SUM(C8:C12)</f>
        <v>156</v>
      </c>
      <c r="D13" s="7">
        <f t="shared" si="3"/>
        <v>-14.102564102564102</v>
      </c>
      <c r="E13" s="6">
        <f>SUM(E8:E12)</f>
        <v>622</v>
      </c>
      <c r="F13" s="6">
        <f>SUM(F8:F12)</f>
        <v>605</v>
      </c>
      <c r="G13" s="7">
        <f t="shared" si="0"/>
        <v>2.8099173553719008</v>
      </c>
      <c r="H13" s="6">
        <f>SUM(H8:H12)</f>
        <v>1569</v>
      </c>
      <c r="I13" s="6">
        <f>SUM(I8:I12)</f>
        <v>2027</v>
      </c>
      <c r="J13" s="7">
        <f t="shared" si="1"/>
        <v>-22.594967932905771</v>
      </c>
    </row>
    <row r="14" spans="1:10" ht="13" x14ac:dyDescent="0.15">
      <c r="A14" s="1" t="s">
        <v>12</v>
      </c>
      <c r="B14" s="2">
        <v>70</v>
      </c>
      <c r="C14" s="2">
        <f>+'Mayo 2023'!B14</f>
        <v>63</v>
      </c>
      <c r="D14" s="18">
        <f t="shared" si="3"/>
        <v>11.111111111111111</v>
      </c>
      <c r="E14" s="2">
        <f>+B14+'Abril 2024'!E14</f>
        <v>324</v>
      </c>
      <c r="F14" s="2">
        <f>+C14+'Abril 2024'!F14</f>
        <v>307</v>
      </c>
      <c r="G14" s="18">
        <f t="shared" si="0"/>
        <v>5.5374592833876219</v>
      </c>
      <c r="H14" s="2">
        <f>+B14-C14+'Abril 2024'!H14</f>
        <v>805</v>
      </c>
      <c r="I14" s="22">
        <f>+'Mayo 2023'!H14</f>
        <v>962</v>
      </c>
      <c r="J14" s="18">
        <f t="shared" si="1"/>
        <v>-16.320166320166319</v>
      </c>
    </row>
    <row r="15" spans="1:10" ht="13" x14ac:dyDescent="0.15">
      <c r="A15" s="1" t="s">
        <v>13</v>
      </c>
      <c r="B15" s="2">
        <v>71</v>
      </c>
      <c r="C15" s="2">
        <f>+'Mayo 2023'!B15</f>
        <v>61</v>
      </c>
      <c r="D15" s="18">
        <f t="shared" si="3"/>
        <v>16.393442622950818</v>
      </c>
      <c r="E15" s="2">
        <f>+B15+'Abril 2024'!E15</f>
        <v>337</v>
      </c>
      <c r="F15" s="2">
        <f>+C15+'Abril 2024'!F15</f>
        <v>315</v>
      </c>
      <c r="G15" s="18">
        <f t="shared" si="0"/>
        <v>6.9841269841269842</v>
      </c>
      <c r="H15" s="2">
        <f>+B15-C15+'Abril 2024'!H15</f>
        <v>886</v>
      </c>
      <c r="I15" s="22">
        <f>+'Mayo 2023'!H15</f>
        <v>876</v>
      </c>
      <c r="J15" s="18">
        <f t="shared" si="1"/>
        <v>1.1415525114155252</v>
      </c>
    </row>
    <row r="16" spans="1:10" ht="13" x14ac:dyDescent="0.15">
      <c r="A16" s="1" t="s">
        <v>14</v>
      </c>
      <c r="B16" s="2">
        <v>27</v>
      </c>
      <c r="C16" s="2">
        <f>+'Mayo 2023'!B16</f>
        <v>19</v>
      </c>
      <c r="D16" s="18">
        <f t="shared" si="3"/>
        <v>42.10526315789474</v>
      </c>
      <c r="E16" s="2">
        <f>+B16+'Abril 2024'!E16</f>
        <v>124</v>
      </c>
      <c r="F16" s="2">
        <f>+C16+'Abril 2024'!F16</f>
        <v>106</v>
      </c>
      <c r="G16" s="18">
        <f t="shared" si="0"/>
        <v>16.981132075471699</v>
      </c>
      <c r="H16" s="2">
        <f>+B16-C16+'Abril 2024'!H16</f>
        <v>300</v>
      </c>
      <c r="I16" s="22">
        <f>+'Mayo 2023'!H16</f>
        <v>379</v>
      </c>
      <c r="J16" s="18">
        <f t="shared" si="1"/>
        <v>-20.844327176781004</v>
      </c>
    </row>
    <row r="17" spans="1:10" ht="13" x14ac:dyDescent="0.15">
      <c r="A17" s="1" t="s">
        <v>15</v>
      </c>
      <c r="B17" s="2">
        <v>32</v>
      </c>
      <c r="C17" s="2">
        <f>+'Mayo 2023'!B17</f>
        <v>36</v>
      </c>
      <c r="D17" s="18">
        <f t="shared" si="3"/>
        <v>-11.111111111111111</v>
      </c>
      <c r="E17" s="2">
        <f>+B17+'Abril 2024'!E17</f>
        <v>165</v>
      </c>
      <c r="F17" s="2">
        <f>+C17+'Abril 2024'!F17</f>
        <v>152</v>
      </c>
      <c r="G17" s="18">
        <f t="shared" si="0"/>
        <v>8.5526315789473681</v>
      </c>
      <c r="H17" s="2">
        <f>+B17-C17+'Abril 2024'!H17</f>
        <v>436</v>
      </c>
      <c r="I17" s="22">
        <f>+'Mayo 2023'!H17</f>
        <v>485</v>
      </c>
      <c r="J17" s="18">
        <f t="shared" si="1"/>
        <v>-10.103092783505154</v>
      </c>
    </row>
    <row r="18" spans="1:10" ht="13" x14ac:dyDescent="0.15">
      <c r="A18" s="1" t="s">
        <v>29</v>
      </c>
      <c r="B18" s="2">
        <v>34</v>
      </c>
      <c r="C18" s="2">
        <f>+'Mayo 2023'!B18</f>
        <v>26</v>
      </c>
      <c r="D18" s="18">
        <f t="shared" si="3"/>
        <v>30.76923076923077</v>
      </c>
      <c r="E18" s="2">
        <f>+B18+'Abril 2024'!E18</f>
        <v>137</v>
      </c>
      <c r="F18" s="2">
        <f>+C18+'Abril 2024'!F18</f>
        <v>125</v>
      </c>
      <c r="G18" s="18">
        <f t="shared" si="0"/>
        <v>9.6</v>
      </c>
      <c r="H18" s="2">
        <f>+B18-C18+'Abril 2024'!H18</f>
        <v>361</v>
      </c>
      <c r="I18" s="22">
        <f>+'Mayo 2023'!H18</f>
        <v>396</v>
      </c>
      <c r="J18" s="18">
        <f t="shared" si="1"/>
        <v>-8.8383838383838391</v>
      </c>
    </row>
    <row r="19" spans="1:10" x14ac:dyDescent="0.15">
      <c r="A19" s="8" t="s">
        <v>3</v>
      </c>
      <c r="B19" s="6">
        <f>SUM(B14:B18)</f>
        <v>234</v>
      </c>
      <c r="C19" s="6">
        <f>SUM(C14:C18)</f>
        <v>205</v>
      </c>
      <c r="D19" s="7">
        <f t="shared" si="3"/>
        <v>14.146341463414634</v>
      </c>
      <c r="E19" s="6">
        <f>SUM(E14:E18)</f>
        <v>1087</v>
      </c>
      <c r="F19" s="6">
        <f>SUM(F14:F18)</f>
        <v>1005</v>
      </c>
      <c r="G19" s="7">
        <f t="shared" si="0"/>
        <v>8.1592039800995018</v>
      </c>
      <c r="H19" s="6">
        <f>SUM(H14:H18)</f>
        <v>2788</v>
      </c>
      <c r="I19" s="6">
        <f>SUM(I14:I18)</f>
        <v>3098</v>
      </c>
      <c r="J19" s="7">
        <f t="shared" si="1"/>
        <v>-10.006455777921239</v>
      </c>
    </row>
    <row r="20" spans="1:10" ht="13" x14ac:dyDescent="0.15">
      <c r="A20" s="1" t="s">
        <v>16</v>
      </c>
      <c r="B20" s="2">
        <v>21</v>
      </c>
      <c r="C20" s="2">
        <f>+'Mayo 2023'!B20</f>
        <v>30</v>
      </c>
      <c r="D20" s="18">
        <f t="shared" si="3"/>
        <v>-30</v>
      </c>
      <c r="E20" s="2">
        <f>+B20+'Abril 2024'!E20</f>
        <v>105</v>
      </c>
      <c r="F20" s="2">
        <f>+C20+'Abril 2024'!F20</f>
        <v>126</v>
      </c>
      <c r="G20" s="18">
        <f t="shared" si="0"/>
        <v>-16.666666666666668</v>
      </c>
      <c r="H20" s="2">
        <f>+B20-C20+'Abril 2024'!H20</f>
        <v>302</v>
      </c>
      <c r="I20" s="22">
        <f>+'Mayo 2023'!H20</f>
        <v>353</v>
      </c>
      <c r="J20" s="18">
        <f t="shared" si="1"/>
        <v>-14.447592067988669</v>
      </c>
    </row>
    <row r="21" spans="1:10" ht="13" x14ac:dyDescent="0.15">
      <c r="A21" s="1" t="s">
        <v>17</v>
      </c>
      <c r="B21" s="2">
        <v>19</v>
      </c>
      <c r="C21" s="2">
        <f>+'Mayo 2023'!B21</f>
        <v>14</v>
      </c>
      <c r="D21" s="18">
        <f t="shared" si="3"/>
        <v>35.714285714285715</v>
      </c>
      <c r="E21" s="2">
        <f>+B21+'Abril 2024'!E21</f>
        <v>82</v>
      </c>
      <c r="F21" s="2">
        <f>+C21+'Abril 2024'!F21</f>
        <v>62</v>
      </c>
      <c r="G21" s="18">
        <f t="shared" si="0"/>
        <v>32.258064516129032</v>
      </c>
      <c r="H21" s="2">
        <f>+B21-C21+'Abril 2024'!H21</f>
        <v>218</v>
      </c>
      <c r="I21" s="22">
        <f>+'Mayo 2023'!H21</f>
        <v>185</v>
      </c>
      <c r="J21" s="18">
        <f t="shared" si="1"/>
        <v>17.837837837837839</v>
      </c>
    </row>
    <row r="22" spans="1:10" ht="13" x14ac:dyDescent="0.15">
      <c r="A22" s="1" t="s">
        <v>19</v>
      </c>
      <c r="B22" s="2">
        <v>29</v>
      </c>
      <c r="C22" s="2">
        <f>+'Mayo 2023'!B22</f>
        <v>29</v>
      </c>
      <c r="D22" s="18">
        <f t="shared" si="3"/>
        <v>0</v>
      </c>
      <c r="E22" s="2">
        <f>+B22+'Abril 2024'!E22</f>
        <v>128</v>
      </c>
      <c r="F22" s="2">
        <f>+C22+'Abril 2024'!F22</f>
        <v>129</v>
      </c>
      <c r="G22" s="18">
        <f t="shared" si="0"/>
        <v>-0.77519379844961245</v>
      </c>
      <c r="H22" s="2">
        <f>+B22-C22+'Abril 2024'!H22</f>
        <v>330</v>
      </c>
      <c r="I22" s="22">
        <f>+'Mayo 2023'!H22</f>
        <v>379</v>
      </c>
      <c r="J22" s="18">
        <f t="shared" si="1"/>
        <v>-12.928759894459104</v>
      </c>
    </row>
    <row r="23" spans="1:10" ht="13" x14ac:dyDescent="0.15">
      <c r="A23" s="1" t="s">
        <v>18</v>
      </c>
      <c r="B23" s="2">
        <v>11</v>
      </c>
      <c r="C23" s="2">
        <f>+'Mayo 2023'!B23</f>
        <v>4</v>
      </c>
      <c r="D23" s="18">
        <f t="shared" si="3"/>
        <v>175</v>
      </c>
      <c r="E23" s="2">
        <f>+B23+'Abril 2024'!E23</f>
        <v>47</v>
      </c>
      <c r="F23" s="2">
        <f>+C23+'Abril 2024'!F23</f>
        <v>36</v>
      </c>
      <c r="G23" s="18">
        <f t="shared" si="0"/>
        <v>30.555555555555557</v>
      </c>
      <c r="H23" s="2">
        <f>+B23-C23+'Abril 2024'!H23</f>
        <v>107</v>
      </c>
      <c r="I23" s="22">
        <f>+'Mayo 2023'!H23</f>
        <v>96</v>
      </c>
      <c r="J23" s="18">
        <f t="shared" si="1"/>
        <v>11.458333333333334</v>
      </c>
    </row>
    <row r="24" spans="1:10" ht="13" x14ac:dyDescent="0.15">
      <c r="A24" s="1" t="s">
        <v>20</v>
      </c>
      <c r="B24" s="2">
        <v>18</v>
      </c>
      <c r="C24" s="2">
        <f>+'Mayo 2023'!B24</f>
        <v>20</v>
      </c>
      <c r="D24" s="18">
        <f t="shared" si="3"/>
        <v>-10</v>
      </c>
      <c r="E24" s="2">
        <f>+B24+'Abril 2024'!E24</f>
        <v>79</v>
      </c>
      <c r="F24" s="2">
        <f>+C24+'Abril 2024'!F24</f>
        <v>84</v>
      </c>
      <c r="G24" s="18">
        <f t="shared" si="0"/>
        <v>-5.9523809523809526</v>
      </c>
      <c r="H24" s="2">
        <f>+B24-C24+'Abril 2024'!H24</f>
        <v>175</v>
      </c>
      <c r="I24" s="22">
        <f>+'Mayo 2023'!H24</f>
        <v>246</v>
      </c>
      <c r="J24" s="18">
        <f t="shared" si="1"/>
        <v>-28.86178861788618</v>
      </c>
    </row>
    <row r="25" spans="1:10" ht="13" x14ac:dyDescent="0.15">
      <c r="A25" s="1" t="s">
        <v>22</v>
      </c>
      <c r="B25" s="2">
        <v>65</v>
      </c>
      <c r="C25" s="2">
        <f>+'Mayo 2023'!B25</f>
        <v>49</v>
      </c>
      <c r="D25" s="18">
        <f t="shared" si="3"/>
        <v>32.653061224489797</v>
      </c>
      <c r="E25" s="2">
        <f>+B25+'Abril 2024'!E25</f>
        <v>327</v>
      </c>
      <c r="F25" s="2">
        <f>+C25+'Abril 2024'!F25</f>
        <v>288</v>
      </c>
      <c r="G25" s="18">
        <f t="shared" si="0"/>
        <v>13.541666666666666</v>
      </c>
      <c r="H25" s="2">
        <f>+B25-C25+'Abril 2024'!H25</f>
        <v>787</v>
      </c>
      <c r="I25" s="22">
        <f>+'Mayo 2023'!H25</f>
        <v>815</v>
      </c>
      <c r="J25" s="18">
        <f t="shared" si="1"/>
        <v>-3.4355828220858897</v>
      </c>
    </row>
    <row r="26" spans="1:10" ht="13" x14ac:dyDescent="0.15">
      <c r="A26" s="1" t="s">
        <v>21</v>
      </c>
      <c r="B26" s="2">
        <v>42</v>
      </c>
      <c r="C26" s="2">
        <f>+'Mayo 2023'!B26</f>
        <v>23</v>
      </c>
      <c r="D26" s="18">
        <f t="shared" si="3"/>
        <v>82.608695652173907</v>
      </c>
      <c r="E26" s="2">
        <f>+B26+'Abril 2024'!E26</f>
        <v>193</v>
      </c>
      <c r="F26" s="2">
        <f>+C26+'Abril 2024'!F26</f>
        <v>140</v>
      </c>
      <c r="G26" s="18">
        <f t="shared" si="0"/>
        <v>37.857142857142854</v>
      </c>
      <c r="H26" s="2">
        <f>+B26-C26+'Abril 2024'!H26</f>
        <v>504</v>
      </c>
      <c r="I26" s="22">
        <f>+'Mayo 2023'!H26</f>
        <v>324</v>
      </c>
      <c r="J26" s="18">
        <f t="shared" si="1"/>
        <v>55.555555555555557</v>
      </c>
    </row>
    <row r="27" spans="1:10" ht="13" x14ac:dyDescent="0.15">
      <c r="A27" s="1" t="s">
        <v>28</v>
      </c>
      <c r="B27" s="2">
        <v>13</v>
      </c>
      <c r="C27" s="2">
        <f>+'Mayo 2023'!B27</f>
        <v>17</v>
      </c>
      <c r="D27" s="18">
        <f t="shared" si="3"/>
        <v>-23.529411764705884</v>
      </c>
      <c r="E27" s="2">
        <f>+B27+'Abril 2024'!E27</f>
        <v>130</v>
      </c>
      <c r="F27" s="2">
        <f>+C27+'Abril 2024'!F27</f>
        <v>55</v>
      </c>
      <c r="G27" s="18">
        <f t="shared" si="0"/>
        <v>136.36363636363637</v>
      </c>
      <c r="H27" s="2">
        <f>+B27-C27+'Abril 2024'!H27</f>
        <v>313</v>
      </c>
      <c r="I27" s="22">
        <f>+'Mayo 2023'!H27</f>
        <v>204</v>
      </c>
      <c r="J27" s="18">
        <f t="shared" si="1"/>
        <v>53.431372549019606</v>
      </c>
    </row>
    <row r="28" spans="1:10" x14ac:dyDescent="0.15">
      <c r="A28" s="8" t="s">
        <v>30</v>
      </c>
      <c r="B28" s="6">
        <f>SUM(B20:B27)</f>
        <v>218</v>
      </c>
      <c r="C28" s="6">
        <f>SUM(C20:C27)</f>
        <v>186</v>
      </c>
      <c r="D28" s="7">
        <f>+(B28-C28)*100/C28</f>
        <v>17.204301075268816</v>
      </c>
      <c r="E28" s="6">
        <f>SUM(E20:E27)</f>
        <v>1091</v>
      </c>
      <c r="F28" s="6">
        <f>SUM(F20:F27)</f>
        <v>920</v>
      </c>
      <c r="G28" s="7">
        <f>+(E28-F28)*100/F28</f>
        <v>18.586956521739129</v>
      </c>
      <c r="H28" s="6">
        <f>SUM(H20:H27)</f>
        <v>2736</v>
      </c>
      <c r="I28" s="6">
        <f>SUM(I20:I27)</f>
        <v>2602</v>
      </c>
      <c r="J28" s="7">
        <f>+(H28-I28)*100/I28</f>
        <v>5.1498847040737896</v>
      </c>
    </row>
    <row r="29" spans="1:10" ht="14" x14ac:dyDescent="0.15">
      <c r="A29" s="16" t="s">
        <v>27</v>
      </c>
      <c r="B29" s="14">
        <f>+B7+B13+B19+B28</f>
        <v>719</v>
      </c>
      <c r="C29" s="14">
        <f>+C7+C13+C19+C28</f>
        <v>670</v>
      </c>
      <c r="D29" s="15">
        <f>+(B29-C29)*100/C29</f>
        <v>7.3134328358208958</v>
      </c>
      <c r="E29" s="14">
        <f t="shared" ref="E29:I29" si="4">+E7+E13+E19+E28</f>
        <v>3193</v>
      </c>
      <c r="F29" s="14">
        <f t="shared" si="4"/>
        <v>2910</v>
      </c>
      <c r="G29" s="15">
        <f>+(E29-F29)*100/F29</f>
        <v>9.7250859106529202</v>
      </c>
      <c r="H29" s="14">
        <f t="shared" si="4"/>
        <v>7999</v>
      </c>
      <c r="I29" s="14">
        <f t="shared" si="4"/>
        <v>8628</v>
      </c>
      <c r="J29" s="15">
        <f>+(H29-I29)*100/I29</f>
        <v>-7.2902178952248491</v>
      </c>
    </row>
    <row r="30" spans="1:10" x14ac:dyDescent="0.15">
      <c r="A30" s="13" t="s">
        <v>31</v>
      </c>
      <c r="B30" s="13">
        <f>+B29-B7</f>
        <v>586</v>
      </c>
      <c r="C30" s="13">
        <f>+C29-C7</f>
        <v>547</v>
      </c>
      <c r="D30" s="12">
        <f>+(B30-C30)*100/C30</f>
        <v>7.1297989031078615</v>
      </c>
      <c r="E30" s="13">
        <f t="shared" ref="E30:I30" si="5">+E29-E7</f>
        <v>2800</v>
      </c>
      <c r="F30" s="13">
        <f t="shared" si="5"/>
        <v>2530</v>
      </c>
      <c r="G30" s="12">
        <f>+(E30-F30)*100/F30</f>
        <v>10.671936758893281</v>
      </c>
      <c r="H30" s="13">
        <f t="shared" si="5"/>
        <v>7093</v>
      </c>
      <c r="I30" s="13">
        <f t="shared" si="5"/>
        <v>7727</v>
      </c>
      <c r="J30" s="12">
        <f>+(H30-I30)*100/I30</f>
        <v>-8.2049954704283685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+'Noviembre 2018'!B4</f>
        <v>45</v>
      </c>
      <c r="D4" s="18">
        <f>+(B4-C4)*100/C4</f>
        <v>-2.2222222222222223</v>
      </c>
      <c r="E4" s="2">
        <f>+B4+'Octubre 2019'!E4</f>
        <v>353</v>
      </c>
      <c r="F4" s="2">
        <f>+C4+'Octubre 2019'!F4</f>
        <v>319</v>
      </c>
      <c r="G4" s="18">
        <f t="shared" ref="G4:G27" si="0">+(E4-F4)*100/F4</f>
        <v>10.658307210031348</v>
      </c>
      <c r="H4" s="2">
        <f>+B4-C4+'Octubre 2019'!H4</f>
        <v>386</v>
      </c>
      <c r="I4" s="22">
        <f>+'Noviembre 2018'!H4</f>
        <v>419</v>
      </c>
      <c r="J4" s="18">
        <f t="shared" ref="J4:J27" si="1">+(H4-I4)*100/I4</f>
        <v>-7.8758949880668254</v>
      </c>
    </row>
    <row r="5" spans="1:10" ht="13" x14ac:dyDescent="0.15">
      <c r="A5" s="1" t="s">
        <v>5</v>
      </c>
      <c r="B5" s="2">
        <v>15</v>
      </c>
      <c r="C5" s="2">
        <f>+'Noviembre 2018'!B5</f>
        <v>16</v>
      </c>
      <c r="D5" s="18">
        <f t="shared" ref="D5:D6" si="2">+(B5-C5)*100/C5</f>
        <v>-6.25</v>
      </c>
      <c r="E5" s="2">
        <f>+B5+'Octubre 2019'!E5</f>
        <v>305</v>
      </c>
      <c r="F5" s="2">
        <f>+C5+'Octubre 2019'!F5</f>
        <v>289</v>
      </c>
      <c r="G5" s="18">
        <f t="shared" si="0"/>
        <v>5.5363321799307954</v>
      </c>
      <c r="H5" s="2">
        <f>+B5-C5+'Octubre 2019'!H5</f>
        <v>330</v>
      </c>
      <c r="I5" s="22">
        <f>+'Noviembre 2018'!H5</f>
        <v>361</v>
      </c>
      <c r="J5" s="18">
        <f t="shared" si="1"/>
        <v>-8.5872576177285325</v>
      </c>
    </row>
    <row r="6" spans="1:10" ht="13" x14ac:dyDescent="0.15">
      <c r="A6" s="1" t="s">
        <v>6</v>
      </c>
      <c r="B6" s="2">
        <v>47</v>
      </c>
      <c r="C6" s="2">
        <f>+'Noviembre 2018'!B6</f>
        <v>39</v>
      </c>
      <c r="D6" s="18">
        <f t="shared" si="2"/>
        <v>20.512820512820515</v>
      </c>
      <c r="E6" s="2">
        <f>+B6+'Octubre 2019'!E6</f>
        <v>551</v>
      </c>
      <c r="F6" s="2">
        <f>+C6+'Octubre 2019'!F6</f>
        <v>527</v>
      </c>
      <c r="G6" s="18">
        <f t="shared" si="0"/>
        <v>4.5540796963946866</v>
      </c>
      <c r="H6" s="2">
        <f>+B6-C6+'Octubre 2019'!H6</f>
        <v>637</v>
      </c>
      <c r="I6" s="22">
        <f>+'Noviembre 2018'!H6</f>
        <v>733</v>
      </c>
      <c r="J6" s="18">
        <f t="shared" si="1"/>
        <v>-13.096862210095498</v>
      </c>
    </row>
    <row r="7" spans="1:10" x14ac:dyDescent="0.15">
      <c r="A7" s="8" t="s">
        <v>1</v>
      </c>
      <c r="B7" s="6">
        <f>SUM(B4:B6)</f>
        <v>106</v>
      </c>
      <c r="C7" s="6">
        <f>SUM(C4:C6)</f>
        <v>100</v>
      </c>
      <c r="D7" s="7">
        <f>+(B7-C7)*100/C7</f>
        <v>6</v>
      </c>
      <c r="E7" s="6">
        <f>SUM(E4:E6)</f>
        <v>1209</v>
      </c>
      <c r="F7" s="6">
        <f>SUM(F4:F6)</f>
        <v>1135</v>
      </c>
      <c r="G7" s="7">
        <f t="shared" si="0"/>
        <v>6.5198237885462555</v>
      </c>
      <c r="H7" s="6">
        <f>SUM(H4:H6)</f>
        <v>1353</v>
      </c>
      <c r="I7" s="6">
        <f>SUM(I4:I6)</f>
        <v>1513</v>
      </c>
      <c r="J7" s="7">
        <f t="shared" si="1"/>
        <v>-10.575016523463319</v>
      </c>
    </row>
    <row r="8" spans="1:10" ht="13" x14ac:dyDescent="0.15">
      <c r="A8" s="1" t="s">
        <v>7</v>
      </c>
      <c r="B8" s="2">
        <v>2</v>
      </c>
      <c r="C8" s="2">
        <f>+'Noviembre 2018'!B8</f>
        <v>9</v>
      </c>
      <c r="D8" s="18">
        <f t="shared" ref="D8:D27" si="3">+(B8-C8)*100/C8</f>
        <v>-77.777777777777771</v>
      </c>
      <c r="E8" s="2">
        <f>+B8+'Octubre 2019'!E8</f>
        <v>33</v>
      </c>
      <c r="F8" s="2">
        <f>+C8+'Octubre 2019'!F8</f>
        <v>90</v>
      </c>
      <c r="G8" s="18">
        <f t="shared" si="0"/>
        <v>-63.333333333333336</v>
      </c>
      <c r="H8" s="2">
        <f>+B8-C8+'Octubre 2019'!H8</f>
        <v>37</v>
      </c>
      <c r="I8" s="22">
        <f>+'Noviembre 2018'!H8</f>
        <v>108</v>
      </c>
      <c r="J8" s="18">
        <f t="shared" si="1"/>
        <v>-65.740740740740748</v>
      </c>
    </row>
    <row r="9" spans="1:10" ht="13" x14ac:dyDescent="0.15">
      <c r="A9" s="1" t="s">
        <v>8</v>
      </c>
      <c r="B9" s="2">
        <v>3</v>
      </c>
      <c r="C9" s="2">
        <f>+'Noviembre 2018'!B9</f>
        <v>12</v>
      </c>
      <c r="D9" s="18">
        <f t="shared" si="3"/>
        <v>-75</v>
      </c>
      <c r="E9" s="2">
        <f>+B9+'Octubre 2019'!E9</f>
        <v>90</v>
      </c>
      <c r="F9" s="2">
        <f>+C9+'Octubre 2019'!F9</f>
        <v>144</v>
      </c>
      <c r="G9" s="18">
        <f t="shared" si="0"/>
        <v>-37.5</v>
      </c>
      <c r="H9" s="2">
        <f>+B9-C9+'Octubre 2019'!H9</f>
        <v>123</v>
      </c>
      <c r="I9" s="22">
        <f>+'Noviembre 2018'!H9</f>
        <v>180</v>
      </c>
      <c r="J9" s="18">
        <f t="shared" si="1"/>
        <v>-31.666666666666668</v>
      </c>
    </row>
    <row r="10" spans="1:10" ht="13" x14ac:dyDescent="0.15">
      <c r="A10" s="1" t="s">
        <v>9</v>
      </c>
      <c r="B10" s="2">
        <v>25</v>
      </c>
      <c r="C10" s="2">
        <f>+'Noviembre 2018'!B10</f>
        <v>53</v>
      </c>
      <c r="D10" s="18">
        <f t="shared" si="3"/>
        <v>-52.830188679245282</v>
      </c>
      <c r="E10" s="2">
        <f>+B10+'Octubre 2019'!E10</f>
        <v>471</v>
      </c>
      <c r="F10" s="2">
        <f>+C10+'Octubre 2019'!F10</f>
        <v>420</v>
      </c>
      <c r="G10" s="18">
        <f t="shared" si="0"/>
        <v>12.142857142857142</v>
      </c>
      <c r="H10" s="2">
        <f>+B10-C10+'Octubre 2019'!H10</f>
        <v>549</v>
      </c>
      <c r="I10" s="22">
        <f>+'Noviembre 2018'!H10</f>
        <v>553</v>
      </c>
      <c r="J10" s="18">
        <f t="shared" si="1"/>
        <v>-0.72332730560578662</v>
      </c>
    </row>
    <row r="11" spans="1:10" ht="13" x14ac:dyDescent="0.15">
      <c r="A11" s="1" t="s">
        <v>10</v>
      </c>
      <c r="B11" s="2">
        <v>40</v>
      </c>
      <c r="C11" s="2">
        <f>+'Noviembre 2018'!B11</f>
        <v>64</v>
      </c>
      <c r="D11" s="18">
        <f t="shared" si="3"/>
        <v>-37.5</v>
      </c>
      <c r="E11" s="2">
        <f>+B11+'Octubre 2019'!E11</f>
        <v>599</v>
      </c>
      <c r="F11" s="2">
        <f>+C11+'Octubre 2019'!F11</f>
        <v>542</v>
      </c>
      <c r="G11" s="18">
        <f t="shared" si="0"/>
        <v>10.51660516605166</v>
      </c>
      <c r="H11" s="2">
        <f>+B11-C11+'Octubre 2019'!H11</f>
        <v>701</v>
      </c>
      <c r="I11" s="22">
        <f>+'Noviembre 2018'!H11</f>
        <v>691</v>
      </c>
      <c r="J11" s="18">
        <f t="shared" si="1"/>
        <v>1.4471780028943559</v>
      </c>
    </row>
    <row r="12" spans="1:10" ht="13" x14ac:dyDescent="0.15">
      <c r="A12" s="1" t="s">
        <v>11</v>
      </c>
      <c r="B12" s="2">
        <v>125</v>
      </c>
      <c r="C12" s="2">
        <f>+'Noviembre 2018'!B12</f>
        <v>181</v>
      </c>
      <c r="D12" s="18">
        <f t="shared" si="3"/>
        <v>-30.939226519337016</v>
      </c>
      <c r="E12" s="2">
        <f>+B12+'Octubre 2019'!E12</f>
        <v>1867</v>
      </c>
      <c r="F12" s="2">
        <f>+C12+'Octubre 2019'!F12</f>
        <v>1806</v>
      </c>
      <c r="G12" s="18">
        <f t="shared" si="0"/>
        <v>3.3776301218161682</v>
      </c>
      <c r="H12" s="2">
        <f>+B12-C12+'Octubre 2019'!H12</f>
        <v>2160</v>
      </c>
      <c r="I12" s="22">
        <f>+'Noviembre 2018'!H12</f>
        <v>2194</v>
      </c>
      <c r="J12" s="18">
        <f t="shared" si="1"/>
        <v>-1.5496809480401095</v>
      </c>
    </row>
    <row r="13" spans="1:10" x14ac:dyDescent="0.15">
      <c r="A13" s="8" t="s">
        <v>2</v>
      </c>
      <c r="B13" s="6">
        <f>SUM(B8:B12)</f>
        <v>195</v>
      </c>
      <c r="C13" s="6">
        <f>SUM(C8:C12)</f>
        <v>319</v>
      </c>
      <c r="D13" s="7">
        <f t="shared" si="3"/>
        <v>-38.871473354231973</v>
      </c>
      <c r="E13" s="6">
        <f>SUM(E8:E12)</f>
        <v>3060</v>
      </c>
      <c r="F13" s="6">
        <f>SUM(F8:F12)</f>
        <v>3002</v>
      </c>
      <c r="G13" s="7">
        <f t="shared" si="0"/>
        <v>1.9320453031312459</v>
      </c>
      <c r="H13" s="6">
        <f>SUM(H8:H12)</f>
        <v>3570</v>
      </c>
      <c r="I13" s="6">
        <f>SUM(I8:I12)</f>
        <v>3726</v>
      </c>
      <c r="J13" s="7">
        <f t="shared" si="1"/>
        <v>-4.1867954911433172</v>
      </c>
    </row>
    <row r="14" spans="1:10" ht="13" x14ac:dyDescent="0.15">
      <c r="A14" s="1" t="s">
        <v>12</v>
      </c>
      <c r="B14" s="2">
        <v>91</v>
      </c>
      <c r="C14" s="2">
        <f>+'Noviembre 2018'!B14</f>
        <v>84</v>
      </c>
      <c r="D14" s="18">
        <f t="shared" si="3"/>
        <v>8.3333333333333339</v>
      </c>
      <c r="E14" s="2">
        <f>+B14+'Octubre 2019'!E14</f>
        <v>1064</v>
      </c>
      <c r="F14" s="2">
        <f>+C14+'Octubre 2019'!F14</f>
        <v>982</v>
      </c>
      <c r="G14" s="18">
        <f t="shared" si="0"/>
        <v>8.3503054989816707</v>
      </c>
      <c r="H14" s="2">
        <f>+B14-C14+'Octubre 2019'!H14</f>
        <v>1206</v>
      </c>
      <c r="I14" s="22">
        <f>+'Noviembre 2018'!H14</f>
        <v>1155</v>
      </c>
      <c r="J14" s="18">
        <f t="shared" si="1"/>
        <v>4.4155844155844157</v>
      </c>
    </row>
    <row r="15" spans="1:10" ht="13" x14ac:dyDescent="0.15">
      <c r="A15" s="1" t="s">
        <v>13</v>
      </c>
      <c r="B15" s="2">
        <v>73</v>
      </c>
      <c r="C15" s="2">
        <f>+'Noviembre 2018'!B15</f>
        <v>145</v>
      </c>
      <c r="D15" s="18">
        <f t="shared" si="3"/>
        <v>-49.655172413793103</v>
      </c>
      <c r="E15" s="2">
        <f>+B15+'Octubre 2019'!E15</f>
        <v>1348</v>
      </c>
      <c r="F15" s="2">
        <f>+C15+'Octubre 2019'!F15</f>
        <v>1314</v>
      </c>
      <c r="G15" s="18">
        <f t="shared" si="0"/>
        <v>2.5875190258751903</v>
      </c>
      <c r="H15" s="2">
        <f>+B15-C15+'Octubre 2019'!H15</f>
        <v>1536</v>
      </c>
      <c r="I15" s="22">
        <f>+'Noviembre 2018'!H15</f>
        <v>1474</v>
      </c>
      <c r="J15" s="18">
        <f t="shared" si="1"/>
        <v>4.2062415196743554</v>
      </c>
    </row>
    <row r="16" spans="1:10" ht="13" x14ac:dyDescent="0.15">
      <c r="A16" s="1" t="s">
        <v>14</v>
      </c>
      <c r="B16" s="2">
        <v>25</v>
      </c>
      <c r="C16" s="2">
        <f>+'Noviembre 2018'!B16</f>
        <v>72</v>
      </c>
      <c r="D16" s="18">
        <f t="shared" si="3"/>
        <v>-65.277777777777771</v>
      </c>
      <c r="E16" s="2">
        <f>+B16+'Octubre 2019'!E16</f>
        <v>581</v>
      </c>
      <c r="F16" s="2">
        <f>+C16+'Octubre 2019'!F16</f>
        <v>580</v>
      </c>
      <c r="G16" s="18">
        <f t="shared" si="0"/>
        <v>0.17241379310344829</v>
      </c>
      <c r="H16" s="2">
        <f>+B16-C16+'Octubre 2019'!H16</f>
        <v>656</v>
      </c>
      <c r="I16" s="22">
        <f>+'Noviembre 2018'!H16</f>
        <v>652</v>
      </c>
      <c r="J16" s="18">
        <f t="shared" si="1"/>
        <v>0.61349693251533743</v>
      </c>
    </row>
    <row r="17" spans="1:10" ht="13" x14ac:dyDescent="0.15">
      <c r="A17" s="1" t="s">
        <v>15</v>
      </c>
      <c r="B17" s="2">
        <v>28</v>
      </c>
      <c r="C17" s="2">
        <f>+'Noviembre 2018'!B17</f>
        <v>29</v>
      </c>
      <c r="D17" s="18">
        <f t="shared" si="3"/>
        <v>-3.4482758620689653</v>
      </c>
      <c r="E17" s="2">
        <f>+B17+'Octubre 2019'!E17</f>
        <v>296</v>
      </c>
      <c r="F17" s="2">
        <f>+C17+'Octubre 2019'!F17</f>
        <v>202</v>
      </c>
      <c r="G17" s="18">
        <f t="shared" si="0"/>
        <v>46.534653465346537</v>
      </c>
      <c r="H17" s="2">
        <f>+B17-C17+'Octubre 2019'!H17</f>
        <v>327</v>
      </c>
      <c r="I17" s="22">
        <f>+'Noviembre 2018'!H17</f>
        <v>238</v>
      </c>
      <c r="J17" s="18">
        <f t="shared" si="1"/>
        <v>37.394957983193279</v>
      </c>
    </row>
    <row r="18" spans="1:10" ht="13" x14ac:dyDescent="0.15">
      <c r="A18" s="1" t="s">
        <v>29</v>
      </c>
      <c r="B18" s="2">
        <v>36</v>
      </c>
      <c r="C18" s="2">
        <f>+'Noviembre 2018'!B18</f>
        <v>32</v>
      </c>
      <c r="D18" s="18">
        <f t="shared" si="3"/>
        <v>12.5</v>
      </c>
      <c r="E18" s="2">
        <f>+B18+'Octubre 2019'!E18</f>
        <v>373</v>
      </c>
      <c r="F18" s="2">
        <f>+C18+'Octubre 2019'!F18</f>
        <v>341</v>
      </c>
      <c r="G18" s="18">
        <f t="shared" si="0"/>
        <v>9.3841642228739008</v>
      </c>
      <c r="H18" s="2">
        <f>+B18-C18+'Octubre 2019'!H18</f>
        <v>434</v>
      </c>
      <c r="I18" s="22">
        <f>+'Noviembre 2018'!H18</f>
        <v>409</v>
      </c>
      <c r="J18" s="18">
        <f t="shared" si="1"/>
        <v>6.1124694376528117</v>
      </c>
    </row>
    <row r="19" spans="1:10" x14ac:dyDescent="0.15">
      <c r="A19" s="8" t="s">
        <v>3</v>
      </c>
      <c r="B19" s="6">
        <f>SUM(B14:B18)</f>
        <v>253</v>
      </c>
      <c r="C19" s="6">
        <f>SUM(C14:C18)</f>
        <v>362</v>
      </c>
      <c r="D19" s="7">
        <f t="shared" si="3"/>
        <v>-30.11049723756906</v>
      </c>
      <c r="E19" s="6">
        <f>SUM(E14:E18)</f>
        <v>3662</v>
      </c>
      <c r="F19" s="6">
        <f>SUM(F14:F18)</f>
        <v>3419</v>
      </c>
      <c r="G19" s="7">
        <f t="shared" si="0"/>
        <v>7.1073413278736473</v>
      </c>
      <c r="H19" s="6">
        <f>SUM(H14:H18)</f>
        <v>4159</v>
      </c>
      <c r="I19" s="6">
        <f>SUM(I14:I18)</f>
        <v>3928</v>
      </c>
      <c r="J19" s="7">
        <f t="shared" si="1"/>
        <v>5.8808553971486761</v>
      </c>
    </row>
    <row r="20" spans="1:10" ht="13" x14ac:dyDescent="0.15">
      <c r="A20" s="1" t="s">
        <v>16</v>
      </c>
      <c r="B20" s="2">
        <v>24</v>
      </c>
      <c r="C20" s="2">
        <f>+'Noviembre 2018'!B20</f>
        <v>28</v>
      </c>
      <c r="D20" s="18">
        <f t="shared" si="3"/>
        <v>-14.285714285714286</v>
      </c>
      <c r="E20" s="2">
        <f>+B20+'Octubre 2019'!E20</f>
        <v>429</v>
      </c>
      <c r="F20" s="2">
        <f>+C20+'Octubre 2019'!F20</f>
        <v>317</v>
      </c>
      <c r="G20" s="18">
        <f t="shared" si="0"/>
        <v>35.331230283911673</v>
      </c>
      <c r="H20" s="2">
        <f>+B20-C20+'Octubre 2019'!H20</f>
        <v>465</v>
      </c>
      <c r="I20" s="22">
        <f>+'Noviembre 2018'!H20</f>
        <v>390</v>
      </c>
      <c r="J20" s="18">
        <f t="shared" si="1"/>
        <v>19.23076923076923</v>
      </c>
    </row>
    <row r="21" spans="1:10" ht="13" x14ac:dyDescent="0.15">
      <c r="A21" s="1" t="s">
        <v>17</v>
      </c>
      <c r="B21" s="2">
        <v>15</v>
      </c>
      <c r="C21" s="2">
        <f>+'Noviembre 2018'!B21</f>
        <v>33</v>
      </c>
      <c r="D21" s="18">
        <f t="shared" si="3"/>
        <v>-54.545454545454547</v>
      </c>
      <c r="E21" s="2">
        <f>+B21+'Octubre 2019'!E21</f>
        <v>208</v>
      </c>
      <c r="F21" s="2">
        <f>+C21+'Octubre 2019'!F21</f>
        <v>268</v>
      </c>
      <c r="G21" s="18">
        <f t="shared" si="0"/>
        <v>-22.388059701492537</v>
      </c>
      <c r="H21" s="2">
        <f>+B21-C21+'Octubre 2019'!H21</f>
        <v>241</v>
      </c>
      <c r="I21" s="22">
        <f>+'Noviembre 2018'!H21</f>
        <v>316</v>
      </c>
      <c r="J21" s="18">
        <f t="shared" si="1"/>
        <v>-23.734177215189874</v>
      </c>
    </row>
    <row r="22" spans="1:10" ht="13" x14ac:dyDescent="0.15">
      <c r="A22" s="1" t="s">
        <v>19</v>
      </c>
      <c r="B22" s="2">
        <v>12</v>
      </c>
      <c r="C22" s="2">
        <f>+'Noviembre 2018'!B22</f>
        <v>9</v>
      </c>
      <c r="D22" s="18">
        <f t="shared" si="3"/>
        <v>33.333333333333336</v>
      </c>
      <c r="E22" s="2">
        <f>+B22+'Octubre 2019'!E22</f>
        <v>185</v>
      </c>
      <c r="F22" s="2">
        <f>+C22+'Octubre 2019'!F22</f>
        <v>216</v>
      </c>
      <c r="G22" s="18">
        <f t="shared" si="0"/>
        <v>-14.351851851851851</v>
      </c>
      <c r="H22" s="2">
        <f>+B22-C22+'Octubre 2019'!H22</f>
        <v>208</v>
      </c>
      <c r="I22" s="22">
        <f>+'Noviembre 2018'!H22</f>
        <v>251</v>
      </c>
      <c r="J22" s="18">
        <f t="shared" si="1"/>
        <v>-17.131474103585656</v>
      </c>
    </row>
    <row r="23" spans="1:10" ht="13" x14ac:dyDescent="0.15">
      <c r="A23" s="1" t="s">
        <v>18</v>
      </c>
      <c r="B23" s="2">
        <v>11</v>
      </c>
      <c r="C23" s="2">
        <f>+'Noviembre 2018'!B23</f>
        <v>22</v>
      </c>
      <c r="D23" s="18">
        <f t="shared" si="3"/>
        <v>-50</v>
      </c>
      <c r="E23" s="2">
        <f>+B23+'Octubre 2019'!E23</f>
        <v>157</v>
      </c>
      <c r="F23" s="2">
        <f>+C23+'Octubre 2019'!F23</f>
        <v>126</v>
      </c>
      <c r="G23" s="18">
        <f t="shared" si="0"/>
        <v>24.603174603174605</v>
      </c>
      <c r="H23" s="2">
        <f>+B23-C23+'Octubre 2019'!H23</f>
        <v>185</v>
      </c>
      <c r="I23" s="22">
        <f>+'Noviembre 2018'!H23</f>
        <v>145</v>
      </c>
      <c r="J23" s="18">
        <f t="shared" si="1"/>
        <v>27.586206896551722</v>
      </c>
    </row>
    <row r="24" spans="1:10" ht="13" x14ac:dyDescent="0.15">
      <c r="A24" s="1" t="s">
        <v>20</v>
      </c>
      <c r="B24" s="2">
        <v>28</v>
      </c>
      <c r="C24" s="2">
        <f>+'Noviembre 2018'!B24</f>
        <v>24</v>
      </c>
      <c r="D24" s="18">
        <f t="shared" si="3"/>
        <v>16.666666666666668</v>
      </c>
      <c r="E24" s="2">
        <f>+B24+'Octubre 2019'!E24</f>
        <v>259</v>
      </c>
      <c r="F24" s="2">
        <f>+C24+'Octubre 2019'!F24</f>
        <v>227</v>
      </c>
      <c r="G24" s="18">
        <f t="shared" si="0"/>
        <v>14.096916299559471</v>
      </c>
      <c r="H24" s="2">
        <f>+B24-C24+'Octubre 2019'!H24</f>
        <v>280</v>
      </c>
      <c r="I24" s="22">
        <f>+'Noviembre 2018'!H24</f>
        <v>253</v>
      </c>
      <c r="J24" s="18">
        <f t="shared" si="1"/>
        <v>10.671936758893281</v>
      </c>
    </row>
    <row r="25" spans="1:10" ht="13" x14ac:dyDescent="0.15">
      <c r="A25" s="1" t="s">
        <v>22</v>
      </c>
      <c r="B25" s="2">
        <v>35</v>
      </c>
      <c r="C25" s="2">
        <f>+'Noviembre 2018'!B25</f>
        <v>45</v>
      </c>
      <c r="D25" s="18">
        <f t="shared" si="3"/>
        <v>-22.222222222222221</v>
      </c>
      <c r="E25" s="2">
        <f>+B25+'Octubre 2019'!E25</f>
        <v>556</v>
      </c>
      <c r="F25" s="2">
        <f>+C25+'Octubre 2019'!F25</f>
        <v>465</v>
      </c>
      <c r="G25" s="18">
        <f t="shared" si="0"/>
        <v>19.56989247311828</v>
      </c>
      <c r="H25" s="2">
        <f>+B25-C25+'Octubre 2019'!H25</f>
        <v>606</v>
      </c>
      <c r="I25" s="22">
        <f>+'Noviembre 2018'!H25</f>
        <v>522</v>
      </c>
      <c r="J25" s="18">
        <f t="shared" si="1"/>
        <v>16.091954022988507</v>
      </c>
    </row>
    <row r="26" spans="1:10" ht="13" x14ac:dyDescent="0.15">
      <c r="A26" s="1" t="s">
        <v>21</v>
      </c>
      <c r="B26" s="2">
        <v>13</v>
      </c>
      <c r="C26" s="2">
        <f>+'Noviembre 2018'!B26</f>
        <v>11</v>
      </c>
      <c r="D26" s="18">
        <f t="shared" si="3"/>
        <v>18.181818181818183</v>
      </c>
      <c r="E26" s="2">
        <f>+B26+'Octubre 2019'!E26</f>
        <v>127</v>
      </c>
      <c r="F26" s="2">
        <f>+C26+'Octubre 2019'!F26</f>
        <v>124</v>
      </c>
      <c r="G26" s="18">
        <f t="shared" si="0"/>
        <v>2.4193548387096775</v>
      </c>
      <c r="H26" s="2">
        <f>+B26-C26+'Octubre 2019'!H26</f>
        <v>143</v>
      </c>
      <c r="I26" s="22">
        <f>+'Noviembre 2018'!H26</f>
        <v>140</v>
      </c>
      <c r="J26" s="18">
        <f t="shared" si="1"/>
        <v>2.1428571428571428</v>
      </c>
    </row>
    <row r="27" spans="1:10" ht="13" x14ac:dyDescent="0.15">
      <c r="A27" s="1" t="s">
        <v>28</v>
      </c>
      <c r="B27" s="2">
        <v>4</v>
      </c>
      <c r="C27" s="2">
        <f>+'Noviembre 2018'!B27</f>
        <v>12</v>
      </c>
      <c r="D27" s="18">
        <f t="shared" si="3"/>
        <v>-66.666666666666671</v>
      </c>
      <c r="E27" s="2">
        <f>+B27+'Octubre 2019'!E27</f>
        <v>136</v>
      </c>
      <c r="F27" s="2">
        <f>+C27+'Octubre 2019'!F27</f>
        <v>118</v>
      </c>
      <c r="G27" s="18">
        <f t="shared" si="0"/>
        <v>15.254237288135593</v>
      </c>
      <c r="H27" s="2">
        <f>+B27-C27+'Octubre 2019'!H27</f>
        <v>149</v>
      </c>
      <c r="I27" s="22">
        <f>+'Noviembre 2018'!H27</f>
        <v>129</v>
      </c>
      <c r="J27" s="18">
        <f t="shared" si="1"/>
        <v>15.503875968992247</v>
      </c>
    </row>
    <row r="28" spans="1:10" x14ac:dyDescent="0.15">
      <c r="A28" s="8" t="s">
        <v>30</v>
      </c>
      <c r="B28" s="6">
        <f>SUM(B20:B27)</f>
        <v>142</v>
      </c>
      <c r="C28" s="6">
        <f>SUM(C20:C27)</f>
        <v>184</v>
      </c>
      <c r="D28" s="7">
        <f>+(B28-C28)*100/C28</f>
        <v>-22.826086956521738</v>
      </c>
      <c r="E28" s="6">
        <f>SUM(E20:E27)</f>
        <v>2057</v>
      </c>
      <c r="F28" s="6">
        <f>SUM(F20:F27)</f>
        <v>1861</v>
      </c>
      <c r="G28" s="7">
        <f>+(E28-F28)*100/F28</f>
        <v>10.531972058033315</v>
      </c>
      <c r="H28" s="6">
        <f>SUM(H20:H27)</f>
        <v>2277</v>
      </c>
      <c r="I28" s="6">
        <f>SUM(I20:I27)</f>
        <v>2146</v>
      </c>
      <c r="J28" s="7">
        <f>+(H28-I28)*100/I28</f>
        <v>6.1043802423112767</v>
      </c>
    </row>
    <row r="29" spans="1:10" ht="14" x14ac:dyDescent="0.15">
      <c r="A29" s="16" t="s">
        <v>27</v>
      </c>
      <c r="B29" s="14">
        <f>+B7+B13+B19+B28</f>
        <v>696</v>
      </c>
      <c r="C29" s="14">
        <f>+C7+C13+C19+C28</f>
        <v>965</v>
      </c>
      <c r="D29" s="15">
        <f>+(B29-C29)*100/C29</f>
        <v>-27.875647668393782</v>
      </c>
      <c r="E29" s="14">
        <f t="shared" ref="E29:I29" si="4">+E7+E13+E19+E28</f>
        <v>9988</v>
      </c>
      <c r="F29" s="14">
        <f t="shared" si="4"/>
        <v>9417</v>
      </c>
      <c r="G29" s="15">
        <f>+(E29-F29)*100/F29</f>
        <v>6.0635021769140911</v>
      </c>
      <c r="H29" s="14">
        <f t="shared" si="4"/>
        <v>11359</v>
      </c>
      <c r="I29" s="14">
        <f t="shared" si="4"/>
        <v>11313</v>
      </c>
      <c r="J29" s="15">
        <f>+(H29-I29)*100/I29</f>
        <v>0.40661186245911785</v>
      </c>
    </row>
    <row r="30" spans="1:10" x14ac:dyDescent="0.15">
      <c r="A30" s="13" t="s">
        <v>31</v>
      </c>
      <c r="B30" s="13">
        <f>+B29-B7</f>
        <v>590</v>
      </c>
      <c r="C30" s="13">
        <f>+C29-C7</f>
        <v>865</v>
      </c>
      <c r="D30" s="12">
        <f>+(B30-C30)*100/C30</f>
        <v>-31.791907514450866</v>
      </c>
      <c r="E30" s="13">
        <f t="shared" ref="E30:I30" si="5">+E29-E7</f>
        <v>8779</v>
      </c>
      <c r="F30" s="13">
        <f t="shared" si="5"/>
        <v>8282</v>
      </c>
      <c r="G30" s="12">
        <f>+(E30-F30)*100/F30</f>
        <v>6.0009659502535619</v>
      </c>
      <c r="H30" s="13">
        <f t="shared" si="5"/>
        <v>10006</v>
      </c>
      <c r="I30" s="13">
        <f t="shared" si="5"/>
        <v>9800</v>
      </c>
      <c r="J30" s="12">
        <f>+(H30-I30)*100/I30</f>
        <v>2.1020408163265305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42</v>
      </c>
      <c r="C4" s="2">
        <f>+'Octubre 2018'!B4</f>
        <v>39</v>
      </c>
      <c r="D4" s="18">
        <f>+(B4-C4)*100/C4</f>
        <v>7.6923076923076925</v>
      </c>
      <c r="E4" s="2">
        <f>+B4+'Septiembre 2019'!E4</f>
        <v>309</v>
      </c>
      <c r="F4" s="2">
        <f>+C4+'Septiembre 2019'!F4</f>
        <v>274</v>
      </c>
      <c r="G4" s="18">
        <f t="shared" ref="G4:G27" si="0">+(E4-F4)*100/F4</f>
        <v>12.773722627737227</v>
      </c>
      <c r="H4" s="2">
        <f>+B4-C4+'Septiembre 2019'!H4</f>
        <v>387</v>
      </c>
      <c r="I4" s="22">
        <f>+'Octubre 2018'!H4</f>
        <v>410</v>
      </c>
      <c r="J4" s="18">
        <f t="shared" ref="J4:J27" si="1">+(H4-I4)*100/I4</f>
        <v>-5.6097560975609753</v>
      </c>
    </row>
    <row r="5" spans="1:10" ht="13" x14ac:dyDescent="0.15">
      <c r="A5" s="1" t="s">
        <v>5</v>
      </c>
      <c r="B5" s="2">
        <v>35</v>
      </c>
      <c r="C5" s="2">
        <f>+'Octubre 2018'!B5</f>
        <v>34</v>
      </c>
      <c r="D5" s="18">
        <f t="shared" ref="D5:D6" si="2">+(B5-C5)*100/C5</f>
        <v>2.9411764705882355</v>
      </c>
      <c r="E5" s="2">
        <f>+B5+'Septiembre 2019'!E5</f>
        <v>290</v>
      </c>
      <c r="F5" s="2">
        <f>+C5+'Septiembre 2019'!F5</f>
        <v>273</v>
      </c>
      <c r="G5" s="18">
        <f t="shared" si="0"/>
        <v>6.2271062271062272</v>
      </c>
      <c r="H5" s="2">
        <f>+B5-C5+'Septiembre 2019'!H5</f>
        <v>331</v>
      </c>
      <c r="I5" s="22">
        <f>+'Octubre 2018'!H5</f>
        <v>368</v>
      </c>
      <c r="J5" s="18">
        <f t="shared" si="1"/>
        <v>-10.054347826086957</v>
      </c>
    </row>
    <row r="6" spans="1:10" ht="13" x14ac:dyDescent="0.15">
      <c r="A6" s="1" t="s">
        <v>6</v>
      </c>
      <c r="B6" s="2">
        <v>51</v>
      </c>
      <c r="C6" s="2">
        <f>+'Octubre 2018'!B6</f>
        <v>52</v>
      </c>
      <c r="D6" s="18">
        <f t="shared" si="2"/>
        <v>-1.9230769230769231</v>
      </c>
      <c r="E6" s="2">
        <f>+B6+'Septiembre 2019'!E6</f>
        <v>504</v>
      </c>
      <c r="F6" s="2">
        <f>+C6+'Septiembre 2019'!F6</f>
        <v>488</v>
      </c>
      <c r="G6" s="18">
        <f t="shared" si="0"/>
        <v>3.278688524590164</v>
      </c>
      <c r="H6" s="2">
        <f>+B6-C6+'Septiembre 2019'!H6</f>
        <v>629</v>
      </c>
      <c r="I6" s="22">
        <f>+'Octubre 2018'!H6</f>
        <v>764</v>
      </c>
      <c r="J6" s="18">
        <f t="shared" si="1"/>
        <v>-17.670157068062828</v>
      </c>
    </row>
    <row r="7" spans="1:10" x14ac:dyDescent="0.15">
      <c r="A7" s="8" t="s">
        <v>1</v>
      </c>
      <c r="B7" s="6">
        <f>SUM(B4:B6)</f>
        <v>128</v>
      </c>
      <c r="C7" s="6">
        <f>SUM(C4:C6)</f>
        <v>125</v>
      </c>
      <c r="D7" s="7">
        <f>+(B7-C7)*100/C7</f>
        <v>2.4</v>
      </c>
      <c r="E7" s="6">
        <f>SUM(E4:E6)</f>
        <v>1103</v>
      </c>
      <c r="F7" s="6">
        <f>SUM(F4:F6)</f>
        <v>1035</v>
      </c>
      <c r="G7" s="7">
        <f t="shared" si="0"/>
        <v>6.5700483091787438</v>
      </c>
      <c r="H7" s="6">
        <f>SUM(H4:H6)</f>
        <v>1347</v>
      </c>
      <c r="I7" s="6">
        <f>SUM(I4:I6)</f>
        <v>1542</v>
      </c>
      <c r="J7" s="7">
        <f t="shared" si="1"/>
        <v>-12.645914396887159</v>
      </c>
    </row>
    <row r="8" spans="1:10" ht="13" x14ac:dyDescent="0.15">
      <c r="A8" s="1" t="s">
        <v>7</v>
      </c>
      <c r="B8" s="2">
        <v>2</v>
      </c>
      <c r="C8" s="2">
        <f>+'Octubre 2018'!B8</f>
        <v>4</v>
      </c>
      <c r="D8" s="18">
        <f t="shared" ref="D8:D27" si="3">+(B8-C8)*100/C8</f>
        <v>-50</v>
      </c>
      <c r="E8" s="2">
        <f>+B8+'Septiembre 2019'!E8</f>
        <v>31</v>
      </c>
      <c r="F8" s="2">
        <f>+C8+'Septiembre 2019'!F8</f>
        <v>81</v>
      </c>
      <c r="G8" s="18">
        <f t="shared" si="0"/>
        <v>-61.728395061728392</v>
      </c>
      <c r="H8" s="2">
        <f>+B8-C8+'Septiembre 2019'!H8</f>
        <v>44</v>
      </c>
      <c r="I8" s="22">
        <f>+'Octubre 2018'!H8</f>
        <v>105</v>
      </c>
      <c r="J8" s="18">
        <f t="shared" si="1"/>
        <v>-58.095238095238095</v>
      </c>
    </row>
    <row r="9" spans="1:10" ht="13" x14ac:dyDescent="0.15">
      <c r="A9" s="1" t="s">
        <v>8</v>
      </c>
      <c r="B9" s="2">
        <v>13</v>
      </c>
      <c r="C9" s="2">
        <f>+'Octubre 2018'!B9</f>
        <v>12</v>
      </c>
      <c r="D9" s="18">
        <f t="shared" si="3"/>
        <v>8.3333333333333339</v>
      </c>
      <c r="E9" s="2">
        <f>+B9+'Septiembre 2019'!E9</f>
        <v>87</v>
      </c>
      <c r="F9" s="2">
        <f>+C9+'Septiembre 2019'!F9</f>
        <v>132</v>
      </c>
      <c r="G9" s="18">
        <f t="shared" si="0"/>
        <v>-34.090909090909093</v>
      </c>
      <c r="H9" s="2">
        <f>+B9-C9+'Septiembre 2019'!H9</f>
        <v>132</v>
      </c>
      <c r="I9" s="22">
        <f>+'Octubre 2018'!H9</f>
        <v>182</v>
      </c>
      <c r="J9" s="18">
        <f t="shared" si="1"/>
        <v>-27.472527472527471</v>
      </c>
    </row>
    <row r="10" spans="1:10" ht="13" x14ac:dyDescent="0.15">
      <c r="A10" s="1" t="s">
        <v>9</v>
      </c>
      <c r="B10" s="2">
        <v>42</v>
      </c>
      <c r="C10" s="2">
        <f>+'Octubre 2018'!B10</f>
        <v>54</v>
      </c>
      <c r="D10" s="18">
        <f t="shared" si="3"/>
        <v>-22.222222222222221</v>
      </c>
      <c r="E10" s="2">
        <f>+B10+'Septiembre 2019'!E10</f>
        <v>446</v>
      </c>
      <c r="F10" s="2">
        <f>+C10+'Septiembre 2019'!F10</f>
        <v>367</v>
      </c>
      <c r="G10" s="18">
        <f t="shared" si="0"/>
        <v>21.525885558583106</v>
      </c>
      <c r="H10" s="2">
        <f>+B10-C10+'Septiembre 2019'!H10</f>
        <v>577</v>
      </c>
      <c r="I10" s="22">
        <f>+'Octubre 2018'!H10</f>
        <v>554</v>
      </c>
      <c r="J10" s="18">
        <f t="shared" si="1"/>
        <v>4.1516245487364625</v>
      </c>
    </row>
    <row r="11" spans="1:10" ht="13" x14ac:dyDescent="0.15">
      <c r="A11" s="1" t="s">
        <v>10</v>
      </c>
      <c r="B11" s="2">
        <v>60</v>
      </c>
      <c r="C11" s="2">
        <f>+'Octubre 2018'!B11</f>
        <v>56</v>
      </c>
      <c r="D11" s="18">
        <f t="shared" si="3"/>
        <v>7.1428571428571432</v>
      </c>
      <c r="E11" s="2">
        <f>+B11+'Septiembre 2019'!E11</f>
        <v>559</v>
      </c>
      <c r="F11" s="2">
        <f>+C11+'Septiembre 2019'!F11</f>
        <v>478</v>
      </c>
      <c r="G11" s="18">
        <f t="shared" si="0"/>
        <v>16.94560669456067</v>
      </c>
      <c r="H11" s="2">
        <f>+B11-C11+'Septiembre 2019'!H11</f>
        <v>725</v>
      </c>
      <c r="I11" s="22">
        <f>+'Octubre 2018'!H11</f>
        <v>696</v>
      </c>
      <c r="J11" s="18">
        <f t="shared" si="1"/>
        <v>4.166666666666667</v>
      </c>
    </row>
    <row r="12" spans="1:10" ht="13" x14ac:dyDescent="0.15">
      <c r="A12" s="1" t="s">
        <v>11</v>
      </c>
      <c r="B12" s="2">
        <v>204</v>
      </c>
      <c r="C12" s="2">
        <f>+'Octubre 2018'!B12</f>
        <v>219</v>
      </c>
      <c r="D12" s="18">
        <f t="shared" si="3"/>
        <v>-6.8493150684931505</v>
      </c>
      <c r="E12" s="2">
        <f>+B12+'Septiembre 2019'!E12</f>
        <v>1742</v>
      </c>
      <c r="F12" s="2">
        <f>+C12+'Septiembre 2019'!F12</f>
        <v>1625</v>
      </c>
      <c r="G12" s="18">
        <f t="shared" si="0"/>
        <v>7.2</v>
      </c>
      <c r="H12" s="2">
        <f>+B12-C12+'Septiembre 2019'!H12</f>
        <v>2216</v>
      </c>
      <c r="I12" s="22">
        <f>+'Octubre 2018'!H12</f>
        <v>2162</v>
      </c>
      <c r="J12" s="18">
        <f t="shared" si="1"/>
        <v>2.497687326549491</v>
      </c>
    </row>
    <row r="13" spans="1:10" x14ac:dyDescent="0.15">
      <c r="A13" s="8" t="s">
        <v>2</v>
      </c>
      <c r="B13" s="6">
        <f>SUM(B8:B12)</f>
        <v>321</v>
      </c>
      <c r="C13" s="6">
        <f>SUM(C8:C12)</f>
        <v>345</v>
      </c>
      <c r="D13" s="7">
        <f t="shared" si="3"/>
        <v>-6.9565217391304346</v>
      </c>
      <c r="E13" s="6">
        <f>SUM(E8:E12)</f>
        <v>2865</v>
      </c>
      <c r="F13" s="6">
        <f>SUM(F8:F12)</f>
        <v>2683</v>
      </c>
      <c r="G13" s="7">
        <f t="shared" si="0"/>
        <v>6.7834513604174429</v>
      </c>
      <c r="H13" s="6">
        <f>SUM(H8:H12)</f>
        <v>3694</v>
      </c>
      <c r="I13" s="6">
        <f>SUM(I8:I12)</f>
        <v>3699</v>
      </c>
      <c r="J13" s="7">
        <f t="shared" si="1"/>
        <v>-0.13517166801838335</v>
      </c>
    </row>
    <row r="14" spans="1:10" ht="13" x14ac:dyDescent="0.15">
      <c r="A14" s="1" t="s">
        <v>12</v>
      </c>
      <c r="B14" s="2">
        <v>86</v>
      </c>
      <c r="C14" s="2">
        <f>+'Octubre 2018'!B14</f>
        <v>113</v>
      </c>
      <c r="D14" s="18">
        <f t="shared" si="3"/>
        <v>-23.893805309734514</v>
      </c>
      <c r="E14" s="2">
        <f>+B14+'Septiembre 2019'!E14</f>
        <v>973</v>
      </c>
      <c r="F14" s="2">
        <f>+C14+'Septiembre 2019'!F14</f>
        <v>898</v>
      </c>
      <c r="G14" s="18">
        <f t="shared" si="0"/>
        <v>8.351893095768375</v>
      </c>
      <c r="H14" s="2">
        <f>+B14-C14+'Septiembre 2019'!H14</f>
        <v>1199</v>
      </c>
      <c r="I14" s="22">
        <f>+'Octubre 2018'!H14</f>
        <v>1160</v>
      </c>
      <c r="J14" s="18">
        <f t="shared" si="1"/>
        <v>3.3620689655172415</v>
      </c>
    </row>
    <row r="15" spans="1:10" ht="13" x14ac:dyDescent="0.15">
      <c r="A15" s="1" t="s">
        <v>13</v>
      </c>
      <c r="B15" s="2">
        <v>237</v>
      </c>
      <c r="C15" s="2">
        <f>+'Octubre 2018'!B15</f>
        <v>261</v>
      </c>
      <c r="D15" s="18">
        <f t="shared" si="3"/>
        <v>-9.1954022988505741</v>
      </c>
      <c r="E15" s="2">
        <f>+B15+'Septiembre 2019'!E15</f>
        <v>1275</v>
      </c>
      <c r="F15" s="2">
        <f>+C15+'Septiembre 2019'!F15</f>
        <v>1169</v>
      </c>
      <c r="G15" s="18">
        <f t="shared" si="0"/>
        <v>9.0675791274593678</v>
      </c>
      <c r="H15" s="2">
        <f>+B15-C15+'Septiembre 2019'!H15</f>
        <v>1608</v>
      </c>
      <c r="I15" s="22">
        <f>+'Octubre 2018'!H15</f>
        <v>1440</v>
      </c>
      <c r="J15" s="18">
        <f t="shared" si="1"/>
        <v>11.666666666666666</v>
      </c>
    </row>
    <row r="16" spans="1:10" ht="13" x14ac:dyDescent="0.15">
      <c r="A16" s="1" t="s">
        <v>14</v>
      </c>
      <c r="B16" s="2">
        <v>94</v>
      </c>
      <c r="C16" s="2">
        <f>+'Octubre 2018'!B16</f>
        <v>117</v>
      </c>
      <c r="D16" s="18">
        <f t="shared" si="3"/>
        <v>-19.658119658119659</v>
      </c>
      <c r="E16" s="2">
        <f>+B16+'Septiembre 2019'!E16</f>
        <v>556</v>
      </c>
      <c r="F16" s="2">
        <f>+C16+'Septiembre 2019'!F16</f>
        <v>508</v>
      </c>
      <c r="G16" s="18">
        <f t="shared" si="0"/>
        <v>9.4488188976377945</v>
      </c>
      <c r="H16" s="2">
        <f>+B16-C16+'Septiembre 2019'!H16</f>
        <v>703</v>
      </c>
      <c r="I16" s="22">
        <f>+'Octubre 2018'!H16</f>
        <v>625</v>
      </c>
      <c r="J16" s="18">
        <f t="shared" si="1"/>
        <v>12.48</v>
      </c>
    </row>
    <row r="17" spans="1:10" ht="13" x14ac:dyDescent="0.15">
      <c r="A17" s="1" t="s">
        <v>15</v>
      </c>
      <c r="B17" s="2">
        <v>38</v>
      </c>
      <c r="C17" s="2">
        <f>+'Octubre 2018'!B17</f>
        <v>34</v>
      </c>
      <c r="D17" s="18">
        <f t="shared" si="3"/>
        <v>11.764705882352942</v>
      </c>
      <c r="E17" s="2">
        <f>+B17+'Septiembre 2019'!E17</f>
        <v>268</v>
      </c>
      <c r="F17" s="2">
        <f>+C17+'Septiembre 2019'!F17</f>
        <v>173</v>
      </c>
      <c r="G17" s="18">
        <f t="shared" si="0"/>
        <v>54.913294797687861</v>
      </c>
      <c r="H17" s="2">
        <f>+B17-C17+'Septiembre 2019'!H17</f>
        <v>328</v>
      </c>
      <c r="I17" s="22">
        <f>+'Octubre 2018'!H17</f>
        <v>234</v>
      </c>
      <c r="J17" s="18">
        <f t="shared" si="1"/>
        <v>40.17094017094017</v>
      </c>
    </row>
    <row r="18" spans="1:10" ht="13" x14ac:dyDescent="0.15">
      <c r="A18" s="1" t="s">
        <v>29</v>
      </c>
      <c r="B18" s="2">
        <v>35</v>
      </c>
      <c r="C18" s="2">
        <f>+'Octubre 2018'!B18</f>
        <v>35</v>
      </c>
      <c r="D18" s="18">
        <f t="shared" si="3"/>
        <v>0</v>
      </c>
      <c r="E18" s="2">
        <f>+B18+'Septiembre 2019'!E18</f>
        <v>337</v>
      </c>
      <c r="F18" s="2">
        <f>+C18+'Septiembre 2019'!F18</f>
        <v>309</v>
      </c>
      <c r="G18" s="18">
        <f t="shared" si="0"/>
        <v>9.0614886731391593</v>
      </c>
      <c r="H18" s="2">
        <f>+B18-C18+'Septiembre 2019'!H18</f>
        <v>430</v>
      </c>
      <c r="I18" s="22">
        <f>+'Octubre 2018'!H18</f>
        <v>419</v>
      </c>
      <c r="J18" s="18">
        <f t="shared" si="1"/>
        <v>2.6252983293556085</v>
      </c>
    </row>
    <row r="19" spans="1:10" x14ac:dyDescent="0.15">
      <c r="A19" s="8" t="s">
        <v>3</v>
      </c>
      <c r="B19" s="6">
        <f>SUM(B14:B18)</f>
        <v>490</v>
      </c>
      <c r="C19" s="6">
        <f>SUM(C14:C18)</f>
        <v>560</v>
      </c>
      <c r="D19" s="7">
        <f t="shared" si="3"/>
        <v>-12.5</v>
      </c>
      <c r="E19" s="6">
        <f>SUM(E14:E18)</f>
        <v>3409</v>
      </c>
      <c r="F19" s="6">
        <f>SUM(F14:F18)</f>
        <v>3057</v>
      </c>
      <c r="G19" s="7">
        <f t="shared" si="0"/>
        <v>11.514556754988551</v>
      </c>
      <c r="H19" s="6">
        <f>SUM(H14:H18)</f>
        <v>4268</v>
      </c>
      <c r="I19" s="6">
        <f>SUM(I14:I18)</f>
        <v>3878</v>
      </c>
      <c r="J19" s="7">
        <f t="shared" si="1"/>
        <v>10.056730273336772</v>
      </c>
    </row>
    <row r="20" spans="1:10" ht="13" x14ac:dyDescent="0.15">
      <c r="A20" s="1" t="s">
        <v>16</v>
      </c>
      <c r="B20" s="2">
        <v>74</v>
      </c>
      <c r="C20" s="2">
        <f>+'Octubre 2018'!B20</f>
        <v>62</v>
      </c>
      <c r="D20" s="18">
        <f t="shared" si="3"/>
        <v>19.35483870967742</v>
      </c>
      <c r="E20" s="2">
        <f>+B20+'Septiembre 2019'!E20</f>
        <v>405</v>
      </c>
      <c r="F20" s="2">
        <f>+C20+'Septiembre 2019'!F20</f>
        <v>289</v>
      </c>
      <c r="G20" s="18">
        <f t="shared" si="0"/>
        <v>40.13840830449827</v>
      </c>
      <c r="H20" s="2">
        <f>+B20-C20+'Septiembre 2019'!H20</f>
        <v>469</v>
      </c>
      <c r="I20" s="22">
        <f>+'Octubre 2018'!H20</f>
        <v>388</v>
      </c>
      <c r="J20" s="18">
        <f t="shared" si="1"/>
        <v>20.876288659793815</v>
      </c>
    </row>
    <row r="21" spans="1:10" ht="13" x14ac:dyDescent="0.15">
      <c r="A21" s="1" t="s">
        <v>17</v>
      </c>
      <c r="B21" s="2">
        <v>26</v>
      </c>
      <c r="C21" s="2">
        <f>+'Octubre 2018'!B21</f>
        <v>30</v>
      </c>
      <c r="D21" s="18">
        <f t="shared" si="3"/>
        <v>-13.333333333333334</v>
      </c>
      <c r="E21" s="2">
        <f>+B21+'Septiembre 2019'!E21</f>
        <v>193</v>
      </c>
      <c r="F21" s="2">
        <f>+C21+'Septiembre 2019'!F21</f>
        <v>235</v>
      </c>
      <c r="G21" s="18">
        <f t="shared" si="0"/>
        <v>-17.872340425531913</v>
      </c>
      <c r="H21" s="2">
        <f>+B21-C21+'Septiembre 2019'!H21</f>
        <v>259</v>
      </c>
      <c r="I21" s="22">
        <f>+'Octubre 2018'!H21</f>
        <v>313</v>
      </c>
      <c r="J21" s="18">
        <f t="shared" si="1"/>
        <v>-17.252396166134186</v>
      </c>
    </row>
    <row r="22" spans="1:10" ht="13" x14ac:dyDescent="0.15">
      <c r="A22" s="1" t="s">
        <v>19</v>
      </c>
      <c r="B22" s="2">
        <v>40</v>
      </c>
      <c r="C22" s="2">
        <f>+'Octubre 2018'!B22</f>
        <v>48</v>
      </c>
      <c r="D22" s="18">
        <f t="shared" si="3"/>
        <v>-16.666666666666668</v>
      </c>
      <c r="E22" s="2">
        <f>+B22+'Septiembre 2019'!E22</f>
        <v>173</v>
      </c>
      <c r="F22" s="2">
        <f>+C22+'Septiembre 2019'!F22</f>
        <v>207</v>
      </c>
      <c r="G22" s="18">
        <f t="shared" si="0"/>
        <v>-16.425120772946858</v>
      </c>
      <c r="H22" s="2">
        <f>+B22-C22+'Septiembre 2019'!H22</f>
        <v>205</v>
      </c>
      <c r="I22" s="22">
        <f>+'Octubre 2018'!H22</f>
        <v>265</v>
      </c>
      <c r="J22" s="18">
        <f t="shared" si="1"/>
        <v>-22.641509433962263</v>
      </c>
    </row>
    <row r="23" spans="1:10" ht="13" x14ac:dyDescent="0.15">
      <c r="A23" s="1" t="s">
        <v>18</v>
      </c>
      <c r="B23" s="2">
        <v>14</v>
      </c>
      <c r="C23" s="2">
        <f>+'Octubre 2018'!B23</f>
        <v>19</v>
      </c>
      <c r="D23" s="18">
        <f t="shared" si="3"/>
        <v>-26.315789473684209</v>
      </c>
      <c r="E23" s="2">
        <f>+B23+'Septiembre 2019'!E23</f>
        <v>146</v>
      </c>
      <c r="F23" s="2">
        <f>+C23+'Septiembre 2019'!F23</f>
        <v>104</v>
      </c>
      <c r="G23" s="18">
        <f t="shared" si="0"/>
        <v>40.384615384615387</v>
      </c>
      <c r="H23" s="2">
        <f>+B23-C23+'Septiembre 2019'!H23</f>
        <v>196</v>
      </c>
      <c r="I23" s="22">
        <f>+'Octubre 2018'!H23</f>
        <v>142</v>
      </c>
      <c r="J23" s="18">
        <f t="shared" si="1"/>
        <v>38.028169014084504</v>
      </c>
    </row>
    <row r="24" spans="1:10" ht="13" x14ac:dyDescent="0.15">
      <c r="A24" s="1" t="s">
        <v>20</v>
      </c>
      <c r="B24" s="2">
        <v>49</v>
      </c>
      <c r="C24" s="2">
        <f>+'Octubre 2018'!B24</f>
        <v>38</v>
      </c>
      <c r="D24" s="18">
        <f t="shared" si="3"/>
        <v>28.94736842105263</v>
      </c>
      <c r="E24" s="2">
        <f>+B24+'Septiembre 2019'!E24</f>
        <v>231</v>
      </c>
      <c r="F24" s="2">
        <f>+C24+'Septiembre 2019'!F24</f>
        <v>203</v>
      </c>
      <c r="G24" s="18">
        <f t="shared" si="0"/>
        <v>13.793103448275861</v>
      </c>
      <c r="H24" s="2">
        <f>+B24-C24+'Septiembre 2019'!H24</f>
        <v>276</v>
      </c>
      <c r="I24" s="22">
        <f>+'Octubre 2018'!H24</f>
        <v>247</v>
      </c>
      <c r="J24" s="18">
        <f t="shared" si="1"/>
        <v>11.740890688259109</v>
      </c>
    </row>
    <row r="25" spans="1:10" ht="13" x14ac:dyDescent="0.15">
      <c r="A25" s="1" t="s">
        <v>22</v>
      </c>
      <c r="B25" s="2">
        <v>83</v>
      </c>
      <c r="C25" s="2">
        <f>+'Octubre 2018'!B25</f>
        <v>91</v>
      </c>
      <c r="D25" s="18">
        <f t="shared" si="3"/>
        <v>-8.791208791208792</v>
      </c>
      <c r="E25" s="2">
        <f>+B25+'Septiembre 2019'!E25</f>
        <v>521</v>
      </c>
      <c r="F25" s="2">
        <f>+C25+'Septiembre 2019'!F25</f>
        <v>420</v>
      </c>
      <c r="G25" s="18">
        <f t="shared" si="0"/>
        <v>24.047619047619047</v>
      </c>
      <c r="H25" s="2">
        <f>+B25-C25+'Septiembre 2019'!H25</f>
        <v>616</v>
      </c>
      <c r="I25" s="22">
        <f>+'Octubre 2018'!H25</f>
        <v>509</v>
      </c>
      <c r="J25" s="18">
        <f t="shared" si="1"/>
        <v>21.021611001964637</v>
      </c>
    </row>
    <row r="26" spans="1:10" ht="13" x14ac:dyDescent="0.15">
      <c r="A26" s="1" t="s">
        <v>21</v>
      </c>
      <c r="B26" s="2">
        <v>12</v>
      </c>
      <c r="C26" s="2">
        <f>+'Octubre 2018'!B26</f>
        <v>8</v>
      </c>
      <c r="D26" s="18">
        <f t="shared" si="3"/>
        <v>50</v>
      </c>
      <c r="E26" s="2">
        <f>+B26+'Septiembre 2019'!E26</f>
        <v>114</v>
      </c>
      <c r="F26" s="2">
        <f>+C26+'Septiembre 2019'!F26</f>
        <v>113</v>
      </c>
      <c r="G26" s="18">
        <f t="shared" si="0"/>
        <v>0.88495575221238942</v>
      </c>
      <c r="H26" s="2">
        <f>+B26-C26+'Septiembre 2019'!H26</f>
        <v>141</v>
      </c>
      <c r="I26" s="22">
        <f>+'Octubre 2018'!H26</f>
        <v>139</v>
      </c>
      <c r="J26" s="18">
        <f t="shared" si="1"/>
        <v>1.4388489208633093</v>
      </c>
    </row>
    <row r="27" spans="1:10" ht="13" x14ac:dyDescent="0.15">
      <c r="A27" s="1" t="s">
        <v>28</v>
      </c>
      <c r="B27" s="2">
        <v>30</v>
      </c>
      <c r="C27" s="2">
        <f>+'Octubre 2018'!B27</f>
        <v>27</v>
      </c>
      <c r="D27" s="18">
        <f t="shared" si="3"/>
        <v>11.111111111111111</v>
      </c>
      <c r="E27" s="2">
        <f>+B27+'Septiembre 2019'!E27</f>
        <v>132</v>
      </c>
      <c r="F27" s="2">
        <f>+C27+'Septiembre 2019'!F27</f>
        <v>106</v>
      </c>
      <c r="G27" s="18">
        <f t="shared" si="0"/>
        <v>24.528301886792452</v>
      </c>
      <c r="H27" s="2">
        <f>+B27-C27+'Septiembre 2019'!H27</f>
        <v>157</v>
      </c>
      <c r="I27" s="22">
        <f>+'Octubre 2018'!H27</f>
        <v>120</v>
      </c>
      <c r="J27" s="18">
        <f t="shared" si="1"/>
        <v>30.833333333333332</v>
      </c>
    </row>
    <row r="28" spans="1:10" x14ac:dyDescent="0.15">
      <c r="A28" s="8" t="s">
        <v>30</v>
      </c>
      <c r="B28" s="6">
        <f>SUM(B20:B27)</f>
        <v>328</v>
      </c>
      <c r="C28" s="6">
        <f>SUM(C20:C27)</f>
        <v>323</v>
      </c>
      <c r="D28" s="7">
        <f>+(B28-C28)*100/C28</f>
        <v>1.5479876160990713</v>
      </c>
      <c r="E28" s="6">
        <f>SUM(E20:E27)</f>
        <v>1915</v>
      </c>
      <c r="F28" s="6">
        <f>SUM(F20:F27)</f>
        <v>1677</v>
      </c>
      <c r="G28" s="7">
        <f>+(E28-F28)*100/F28</f>
        <v>14.192009540846751</v>
      </c>
      <c r="H28" s="6">
        <f>SUM(H20:H27)</f>
        <v>2319</v>
      </c>
      <c r="I28" s="6">
        <f>SUM(I20:I27)</f>
        <v>2123</v>
      </c>
      <c r="J28" s="7">
        <f>+(H28-I28)*100/I28</f>
        <v>9.2322185586434298</v>
      </c>
    </row>
    <row r="29" spans="1:10" ht="14" x14ac:dyDescent="0.15">
      <c r="A29" s="16" t="s">
        <v>27</v>
      </c>
      <c r="B29" s="14">
        <f>+B7+B13+B19+B28</f>
        <v>1267</v>
      </c>
      <c r="C29" s="14">
        <f>+C7+C13+C19+C28</f>
        <v>1353</v>
      </c>
      <c r="D29" s="15">
        <f>+(B29-C29)*100/C29</f>
        <v>-6.3562453806356247</v>
      </c>
      <c r="E29" s="14">
        <f t="shared" ref="E29:I29" si="4">+E7+E13+E19+E28</f>
        <v>9292</v>
      </c>
      <c r="F29" s="14">
        <f t="shared" si="4"/>
        <v>8452</v>
      </c>
      <c r="G29" s="15">
        <f>+(E29-F29)*100/F29</f>
        <v>9.9384761003312825</v>
      </c>
      <c r="H29" s="14">
        <f t="shared" si="4"/>
        <v>11628</v>
      </c>
      <c r="I29" s="14">
        <f t="shared" si="4"/>
        <v>11242</v>
      </c>
      <c r="J29" s="15">
        <f>+(H29-I29)*100/I29</f>
        <v>3.4335527486212416</v>
      </c>
    </row>
    <row r="30" spans="1:10" x14ac:dyDescent="0.15">
      <c r="A30" s="13" t="s">
        <v>31</v>
      </c>
      <c r="B30" s="13">
        <f>+B29-B7</f>
        <v>1139</v>
      </c>
      <c r="C30" s="13">
        <f>+C29-C7</f>
        <v>1228</v>
      </c>
      <c r="D30" s="12">
        <f>+(B30-C30)*100/C30</f>
        <v>-7.2475570032573291</v>
      </c>
      <c r="E30" s="13">
        <f t="shared" ref="E30:I30" si="5">+E29-E7</f>
        <v>8189</v>
      </c>
      <c r="F30" s="13">
        <f t="shared" si="5"/>
        <v>7417</v>
      </c>
      <c r="G30" s="12">
        <f>+(E30-F30)*100/F30</f>
        <v>10.408520965349872</v>
      </c>
      <c r="H30" s="13">
        <f t="shared" si="5"/>
        <v>10281</v>
      </c>
      <c r="I30" s="13">
        <f t="shared" si="5"/>
        <v>9700</v>
      </c>
      <c r="J30" s="12">
        <f>+(H30-I30)*100/I30</f>
        <v>5.9896907216494846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39</v>
      </c>
      <c r="C4" s="2">
        <f>+'Septiembre 2018'!B4</f>
        <v>13</v>
      </c>
      <c r="D4" s="18">
        <f>+(B4-C4)*100/C4</f>
        <v>200</v>
      </c>
      <c r="E4" s="2">
        <f>+B4+'Agosto 2019'!E4</f>
        <v>267</v>
      </c>
      <c r="F4" s="2">
        <f>+C4+'Agosto 2019'!F4</f>
        <v>235</v>
      </c>
      <c r="G4" s="18">
        <f t="shared" ref="G4:G27" si="0">+(E4-F4)*100/F4</f>
        <v>13.617021276595745</v>
      </c>
      <c r="H4" s="2">
        <f>+B4-C4+'Agosto 2019'!H4</f>
        <v>384</v>
      </c>
      <c r="I4" s="22">
        <f>+'Septiembre 2018'!H4</f>
        <v>403</v>
      </c>
      <c r="J4" s="18">
        <f t="shared" ref="J4:J27" si="1">+(H4-I4)*100/I4</f>
        <v>-4.7146401985111659</v>
      </c>
    </row>
    <row r="5" spans="1:10" ht="13" x14ac:dyDescent="0.15">
      <c r="A5" s="1" t="s">
        <v>5</v>
      </c>
      <c r="B5" s="2">
        <v>18</v>
      </c>
      <c r="C5" s="2">
        <f>+'Septiembre 2018'!B5</f>
        <v>18</v>
      </c>
      <c r="D5" s="18">
        <f t="shared" ref="D5:D6" si="2">+(B5-C5)*100/C5</f>
        <v>0</v>
      </c>
      <c r="E5" s="2">
        <f>+B5+'Agosto 2019'!E5</f>
        <v>255</v>
      </c>
      <c r="F5" s="2">
        <f>+C5+'Agosto 2019'!F5</f>
        <v>239</v>
      </c>
      <c r="G5" s="18">
        <f t="shared" si="0"/>
        <v>6.6945606694560666</v>
      </c>
      <c r="H5" s="2">
        <f>+B5-C5+'Agosto 2019'!H5</f>
        <v>330</v>
      </c>
      <c r="I5" s="22">
        <f>+'Septiembre 2018'!H5</f>
        <v>366</v>
      </c>
      <c r="J5" s="18">
        <f t="shared" si="1"/>
        <v>-9.8360655737704921</v>
      </c>
    </row>
    <row r="6" spans="1:10" ht="13" x14ac:dyDescent="0.15">
      <c r="A6" s="1" t="s">
        <v>6</v>
      </c>
      <c r="B6" s="2">
        <v>40</v>
      </c>
      <c r="C6" s="2">
        <f>+'Septiembre 2018'!B6</f>
        <v>42</v>
      </c>
      <c r="D6" s="18">
        <f t="shared" si="2"/>
        <v>-4.7619047619047619</v>
      </c>
      <c r="E6" s="2">
        <f>+B6+'Agosto 2019'!E6</f>
        <v>453</v>
      </c>
      <c r="F6" s="2">
        <f>+C6+'Agosto 2019'!F6</f>
        <v>436</v>
      </c>
      <c r="G6" s="18">
        <f t="shared" si="0"/>
        <v>3.8990825688073394</v>
      </c>
      <c r="H6" s="2">
        <f>+B6-C6+'Agosto 2019'!H6</f>
        <v>630</v>
      </c>
      <c r="I6" s="22">
        <f>+'Septiembre 2018'!H6</f>
        <v>790</v>
      </c>
      <c r="J6" s="18">
        <f t="shared" si="1"/>
        <v>-20.253164556962027</v>
      </c>
    </row>
    <row r="7" spans="1:10" x14ac:dyDescent="0.15">
      <c r="A7" s="8" t="s">
        <v>1</v>
      </c>
      <c r="B7" s="6">
        <f>SUM(B4:B6)</f>
        <v>97</v>
      </c>
      <c r="C7" s="6">
        <f>SUM(C4:C6)</f>
        <v>73</v>
      </c>
      <c r="D7" s="7">
        <f>+(B7-C7)*100/C7</f>
        <v>32.876712328767127</v>
      </c>
      <c r="E7" s="6">
        <f>SUM(E4:E6)</f>
        <v>975</v>
      </c>
      <c r="F7" s="6">
        <f>SUM(F4:F6)</f>
        <v>910</v>
      </c>
      <c r="G7" s="7">
        <f t="shared" si="0"/>
        <v>7.1428571428571432</v>
      </c>
      <c r="H7" s="6">
        <f>SUM(H4:H6)</f>
        <v>1344</v>
      </c>
      <c r="I7" s="6">
        <f>SUM(I4:I6)</f>
        <v>1559</v>
      </c>
      <c r="J7" s="7">
        <f t="shared" si="1"/>
        <v>-13.790891597177678</v>
      </c>
    </row>
    <row r="8" spans="1:10" ht="13" x14ac:dyDescent="0.15">
      <c r="A8" s="1" t="s">
        <v>7</v>
      </c>
      <c r="B8" s="2">
        <v>1</v>
      </c>
      <c r="C8" s="2">
        <f>+'Septiembre 2018'!B8</f>
        <v>4</v>
      </c>
      <c r="D8" s="18">
        <f t="shared" ref="D8:D27" si="3">+(B8-C8)*100/C8</f>
        <v>-75</v>
      </c>
      <c r="E8" s="2">
        <f>+B8+'Agosto 2019'!E8</f>
        <v>29</v>
      </c>
      <c r="F8" s="2">
        <f>+C8+'Agosto 2019'!F8</f>
        <v>77</v>
      </c>
      <c r="G8" s="18">
        <f t="shared" si="0"/>
        <v>-62.337662337662337</v>
      </c>
      <c r="H8" s="2">
        <f>+B8-C8+'Agosto 2019'!H8</f>
        <v>46</v>
      </c>
      <c r="I8" s="22">
        <f>+'Septiembre 2018'!H8</f>
        <v>111</v>
      </c>
      <c r="J8" s="18">
        <f t="shared" si="1"/>
        <v>-58.558558558558559</v>
      </c>
    </row>
    <row r="9" spans="1:10" ht="13" x14ac:dyDescent="0.15">
      <c r="A9" s="1" t="s">
        <v>8</v>
      </c>
      <c r="B9" s="2">
        <v>4</v>
      </c>
      <c r="C9" s="2">
        <f>+'Septiembre 2018'!B9</f>
        <v>17</v>
      </c>
      <c r="D9" s="18">
        <f t="shared" si="3"/>
        <v>-76.470588235294116</v>
      </c>
      <c r="E9" s="2">
        <f>+B9+'Agosto 2019'!E9</f>
        <v>74</v>
      </c>
      <c r="F9" s="2">
        <f>+C9+'Agosto 2019'!F9</f>
        <v>120</v>
      </c>
      <c r="G9" s="18">
        <f t="shared" si="0"/>
        <v>-38.333333333333336</v>
      </c>
      <c r="H9" s="2">
        <f>+B9-C9+'Agosto 2019'!H9</f>
        <v>131</v>
      </c>
      <c r="I9" s="22">
        <f>+'Septiembre 2018'!H9</f>
        <v>193</v>
      </c>
      <c r="J9" s="18">
        <f t="shared" si="1"/>
        <v>-32.124352331606218</v>
      </c>
    </row>
    <row r="10" spans="1:10" ht="13" x14ac:dyDescent="0.15">
      <c r="A10" s="1" t="s">
        <v>9</v>
      </c>
      <c r="B10" s="2">
        <v>33</v>
      </c>
      <c r="C10" s="2">
        <f>+'Septiembre 2018'!B10</f>
        <v>40</v>
      </c>
      <c r="D10" s="18">
        <f t="shared" si="3"/>
        <v>-17.5</v>
      </c>
      <c r="E10" s="2">
        <f>+B10+'Agosto 2019'!E10</f>
        <v>404</v>
      </c>
      <c r="F10" s="2">
        <f>+C10+'Agosto 2019'!F10</f>
        <v>313</v>
      </c>
      <c r="G10" s="18">
        <f t="shared" si="0"/>
        <v>29.073482428115017</v>
      </c>
      <c r="H10" s="2">
        <f>+B10-C10+'Agosto 2019'!H10</f>
        <v>589</v>
      </c>
      <c r="I10" s="22">
        <f>+'Septiembre 2018'!H10</f>
        <v>577</v>
      </c>
      <c r="J10" s="18">
        <f t="shared" si="1"/>
        <v>2.0797227036395149</v>
      </c>
    </row>
    <row r="11" spans="1:10" ht="13" x14ac:dyDescent="0.15">
      <c r="A11" s="1" t="s">
        <v>10</v>
      </c>
      <c r="B11" s="2">
        <v>55</v>
      </c>
      <c r="C11" s="2">
        <f>+'Septiembre 2018'!B11</f>
        <v>37</v>
      </c>
      <c r="D11" s="18">
        <f t="shared" si="3"/>
        <v>48.648648648648646</v>
      </c>
      <c r="E11" s="2">
        <f>+B11+'Agosto 2019'!E11</f>
        <v>499</v>
      </c>
      <c r="F11" s="2">
        <f>+C11+'Agosto 2019'!F11</f>
        <v>422</v>
      </c>
      <c r="G11" s="18">
        <f t="shared" si="0"/>
        <v>18.246445497630333</v>
      </c>
      <c r="H11" s="2">
        <f>+B11-C11+'Agosto 2019'!H11</f>
        <v>721</v>
      </c>
      <c r="I11" s="22">
        <f>+'Septiembre 2018'!H11</f>
        <v>713</v>
      </c>
      <c r="J11" s="18">
        <f t="shared" si="1"/>
        <v>1.1220196353436185</v>
      </c>
    </row>
    <row r="12" spans="1:10" ht="13" x14ac:dyDescent="0.15">
      <c r="A12" s="1" t="s">
        <v>11</v>
      </c>
      <c r="B12" s="2">
        <v>156</v>
      </c>
      <c r="C12" s="2">
        <f>+'Septiembre 2018'!B12</f>
        <v>134</v>
      </c>
      <c r="D12" s="18">
        <f t="shared" si="3"/>
        <v>16.417910447761194</v>
      </c>
      <c r="E12" s="2">
        <f>+B12+'Agosto 2019'!E12</f>
        <v>1538</v>
      </c>
      <c r="F12" s="2">
        <f>+C12+'Agosto 2019'!F12</f>
        <v>1406</v>
      </c>
      <c r="G12" s="18">
        <f t="shared" si="0"/>
        <v>9.3883357041251774</v>
      </c>
      <c r="H12" s="2">
        <f>+B12-C12+'Agosto 2019'!H12</f>
        <v>2231</v>
      </c>
      <c r="I12" s="22">
        <f>+'Septiembre 2018'!H12</f>
        <v>2129</v>
      </c>
      <c r="J12" s="18">
        <f t="shared" si="1"/>
        <v>4.7909816815406296</v>
      </c>
    </row>
    <row r="13" spans="1:10" x14ac:dyDescent="0.15">
      <c r="A13" s="8" t="s">
        <v>2</v>
      </c>
      <c r="B13" s="6">
        <f>SUM(B8:B12)</f>
        <v>249</v>
      </c>
      <c r="C13" s="6">
        <f>SUM(C8:C12)</f>
        <v>232</v>
      </c>
      <c r="D13" s="7">
        <f t="shared" si="3"/>
        <v>7.3275862068965516</v>
      </c>
      <c r="E13" s="6">
        <f>SUM(E8:E12)</f>
        <v>2544</v>
      </c>
      <c r="F13" s="6">
        <f>SUM(F8:F12)</f>
        <v>2338</v>
      </c>
      <c r="G13" s="7">
        <f t="shared" si="0"/>
        <v>8.8109495295124045</v>
      </c>
      <c r="H13" s="6">
        <f>SUM(H8:H12)</f>
        <v>3718</v>
      </c>
      <c r="I13" s="6">
        <f>SUM(I8:I12)</f>
        <v>3723</v>
      </c>
      <c r="J13" s="7">
        <f t="shared" si="1"/>
        <v>-0.13430029546065</v>
      </c>
    </row>
    <row r="14" spans="1:10" ht="13" x14ac:dyDescent="0.15">
      <c r="A14" s="1" t="s">
        <v>12</v>
      </c>
      <c r="B14" s="2">
        <v>94</v>
      </c>
      <c r="C14" s="2">
        <f>+'Septiembre 2018'!B14</f>
        <v>71</v>
      </c>
      <c r="D14" s="18">
        <f t="shared" si="3"/>
        <v>32.394366197183096</v>
      </c>
      <c r="E14" s="2">
        <f>+B14+'Agosto 2019'!E14</f>
        <v>887</v>
      </c>
      <c r="F14" s="2">
        <f>+C14+'Agosto 2019'!F14</f>
        <v>785</v>
      </c>
      <c r="G14" s="18">
        <f t="shared" si="0"/>
        <v>12.993630573248408</v>
      </c>
      <c r="H14" s="2">
        <f>+B14-C14+'Agosto 2019'!H14</f>
        <v>1226</v>
      </c>
      <c r="I14" s="22">
        <f>+'Septiembre 2018'!H14</f>
        <v>1155</v>
      </c>
      <c r="J14" s="18">
        <f t="shared" si="1"/>
        <v>6.1471861471861473</v>
      </c>
    </row>
    <row r="15" spans="1:10" ht="13" x14ac:dyDescent="0.15">
      <c r="A15" s="1" t="s">
        <v>13</v>
      </c>
      <c r="B15" s="2">
        <v>126</v>
      </c>
      <c r="C15" s="2">
        <f>+'Septiembre 2018'!B15</f>
        <v>121</v>
      </c>
      <c r="D15" s="18">
        <f t="shared" si="3"/>
        <v>4.1322314049586772</v>
      </c>
      <c r="E15" s="2">
        <f>+B15+'Agosto 2019'!E15</f>
        <v>1038</v>
      </c>
      <c r="F15" s="2">
        <f>+C15+'Agosto 2019'!F15</f>
        <v>908</v>
      </c>
      <c r="G15" s="18">
        <f t="shared" si="0"/>
        <v>14.317180616740089</v>
      </c>
      <c r="H15" s="2">
        <f>+B15-C15+'Agosto 2019'!H15</f>
        <v>1632</v>
      </c>
      <c r="I15" s="22">
        <f>+'Septiembre 2018'!H15</f>
        <v>1353</v>
      </c>
      <c r="J15" s="18">
        <f t="shared" si="1"/>
        <v>20.620842572062084</v>
      </c>
    </row>
    <row r="16" spans="1:10" ht="13" x14ac:dyDescent="0.15">
      <c r="A16" s="1" t="s">
        <v>14</v>
      </c>
      <c r="B16" s="2">
        <v>41</v>
      </c>
      <c r="C16" s="2">
        <f>+'Septiembre 2018'!B16</f>
        <v>48</v>
      </c>
      <c r="D16" s="18">
        <f t="shared" si="3"/>
        <v>-14.583333333333334</v>
      </c>
      <c r="E16" s="2">
        <f>+B16+'Agosto 2019'!E16</f>
        <v>462</v>
      </c>
      <c r="F16" s="2">
        <f>+C16+'Agosto 2019'!F16</f>
        <v>391</v>
      </c>
      <c r="G16" s="18">
        <f t="shared" si="0"/>
        <v>18.15856777493606</v>
      </c>
      <c r="H16" s="2">
        <f>+B16-C16+'Agosto 2019'!H16</f>
        <v>726</v>
      </c>
      <c r="I16" s="22">
        <f>+'Septiembre 2018'!H16</f>
        <v>604</v>
      </c>
      <c r="J16" s="18">
        <f t="shared" si="1"/>
        <v>20.198675496688743</v>
      </c>
    </row>
    <row r="17" spans="1:10" ht="13" x14ac:dyDescent="0.15">
      <c r="A17" s="1" t="s">
        <v>15</v>
      </c>
      <c r="B17" s="2">
        <v>27</v>
      </c>
      <c r="C17" s="2">
        <f>+'Septiembre 2018'!B17</f>
        <v>17</v>
      </c>
      <c r="D17" s="18">
        <f t="shared" si="3"/>
        <v>58.823529411764703</v>
      </c>
      <c r="E17" s="2">
        <f>+B17+'Agosto 2019'!E17</f>
        <v>230</v>
      </c>
      <c r="F17" s="2">
        <f>+C17+'Agosto 2019'!F17</f>
        <v>139</v>
      </c>
      <c r="G17" s="18">
        <f t="shared" si="0"/>
        <v>65.467625899280577</v>
      </c>
      <c r="H17" s="2">
        <f>+B17-C17+'Agosto 2019'!H17</f>
        <v>324</v>
      </c>
      <c r="I17" s="22">
        <f>+'Septiembre 2018'!H17</f>
        <v>227</v>
      </c>
      <c r="J17" s="18">
        <f t="shared" si="1"/>
        <v>42.731277533039645</v>
      </c>
    </row>
    <row r="18" spans="1:10" ht="13" x14ac:dyDescent="0.15">
      <c r="A18" s="1" t="s">
        <v>29</v>
      </c>
      <c r="B18" s="2">
        <v>26</v>
      </c>
      <c r="C18" s="2">
        <f>+'Septiembre 2018'!B18</f>
        <v>25</v>
      </c>
      <c r="D18" s="18">
        <f t="shared" si="3"/>
        <v>4</v>
      </c>
      <c r="E18" s="2">
        <f>+B18+'Agosto 2019'!E18</f>
        <v>302</v>
      </c>
      <c r="F18" s="2">
        <f>+C18+'Agosto 2019'!F18</f>
        <v>274</v>
      </c>
      <c r="G18" s="18">
        <f t="shared" si="0"/>
        <v>10.218978102189782</v>
      </c>
      <c r="H18" s="2">
        <f>+B18-C18+'Agosto 2019'!H18</f>
        <v>430</v>
      </c>
      <c r="I18" s="22">
        <f>+'Septiembre 2018'!H18</f>
        <v>416</v>
      </c>
      <c r="J18" s="18">
        <f t="shared" si="1"/>
        <v>3.3653846153846154</v>
      </c>
    </row>
    <row r="19" spans="1:10" x14ac:dyDescent="0.15">
      <c r="A19" s="8" t="s">
        <v>3</v>
      </c>
      <c r="B19" s="6">
        <f>SUM(B14:B18)</f>
        <v>314</v>
      </c>
      <c r="C19" s="6">
        <f>SUM(C14:C18)</f>
        <v>282</v>
      </c>
      <c r="D19" s="7">
        <f t="shared" si="3"/>
        <v>11.347517730496454</v>
      </c>
      <c r="E19" s="6">
        <f>SUM(E14:E18)</f>
        <v>2919</v>
      </c>
      <c r="F19" s="6">
        <f>SUM(F14:F18)</f>
        <v>2497</v>
      </c>
      <c r="G19" s="7">
        <f t="shared" si="0"/>
        <v>16.900280336403686</v>
      </c>
      <c r="H19" s="6">
        <f>SUM(H14:H18)</f>
        <v>4338</v>
      </c>
      <c r="I19" s="6">
        <f>SUM(I14:I18)</f>
        <v>3755</v>
      </c>
      <c r="J19" s="7">
        <f t="shared" si="1"/>
        <v>15.525965379494007</v>
      </c>
    </row>
    <row r="20" spans="1:10" ht="13" x14ac:dyDescent="0.15">
      <c r="A20" s="1" t="s">
        <v>16</v>
      </c>
      <c r="B20" s="2">
        <v>40</v>
      </c>
      <c r="C20" s="2">
        <f>+'Septiembre 2018'!B20</f>
        <v>35</v>
      </c>
      <c r="D20" s="18">
        <f t="shared" si="3"/>
        <v>14.285714285714286</v>
      </c>
      <c r="E20" s="2">
        <f>+B20+'Agosto 2019'!E20</f>
        <v>331</v>
      </c>
      <c r="F20" s="2">
        <f>+C20+'Agosto 2019'!F20</f>
        <v>227</v>
      </c>
      <c r="G20" s="18">
        <f t="shared" si="0"/>
        <v>45.814977973568283</v>
      </c>
      <c r="H20" s="2">
        <f>+B20-C20+'Agosto 2019'!H20</f>
        <v>457</v>
      </c>
      <c r="I20" s="22">
        <f>+'Septiembre 2018'!H20</f>
        <v>426</v>
      </c>
      <c r="J20" s="18">
        <f t="shared" si="1"/>
        <v>7.276995305164319</v>
      </c>
    </row>
    <row r="21" spans="1:10" ht="13" x14ac:dyDescent="0.15">
      <c r="A21" s="1" t="s">
        <v>17</v>
      </c>
      <c r="B21" s="2">
        <v>21</v>
      </c>
      <c r="C21" s="2">
        <f>+'Septiembre 2018'!B21</f>
        <v>19</v>
      </c>
      <c r="D21" s="18">
        <f t="shared" si="3"/>
        <v>10.526315789473685</v>
      </c>
      <c r="E21" s="2">
        <f>+B21+'Agosto 2019'!E21</f>
        <v>167</v>
      </c>
      <c r="F21" s="2">
        <f>+C21+'Agosto 2019'!F21</f>
        <v>205</v>
      </c>
      <c r="G21" s="18">
        <f t="shared" si="0"/>
        <v>-18.536585365853657</v>
      </c>
      <c r="H21" s="2">
        <f>+B21-C21+'Agosto 2019'!H21</f>
        <v>263</v>
      </c>
      <c r="I21" s="22">
        <f>+'Septiembre 2018'!H21</f>
        <v>313</v>
      </c>
      <c r="J21" s="18">
        <f t="shared" si="1"/>
        <v>-15.974440894568691</v>
      </c>
    </row>
    <row r="22" spans="1:10" ht="13" x14ac:dyDescent="0.15">
      <c r="A22" s="1" t="s">
        <v>19</v>
      </c>
      <c r="B22" s="2">
        <v>11</v>
      </c>
      <c r="C22" s="2">
        <f>+'Septiembre 2018'!B22</f>
        <v>21</v>
      </c>
      <c r="D22" s="18">
        <f t="shared" si="3"/>
        <v>-47.61904761904762</v>
      </c>
      <c r="E22" s="2">
        <f>+B22+'Agosto 2019'!E22</f>
        <v>133</v>
      </c>
      <c r="F22" s="2">
        <f>+C22+'Agosto 2019'!F22</f>
        <v>159</v>
      </c>
      <c r="G22" s="18">
        <f t="shared" si="0"/>
        <v>-16.352201257861637</v>
      </c>
      <c r="H22" s="2">
        <f>+B22-C22+'Agosto 2019'!H22</f>
        <v>213</v>
      </c>
      <c r="I22" s="22">
        <f>+'Septiembre 2018'!H22</f>
        <v>245</v>
      </c>
      <c r="J22" s="18">
        <f t="shared" si="1"/>
        <v>-13.061224489795919</v>
      </c>
    </row>
    <row r="23" spans="1:10" ht="13" x14ac:dyDescent="0.15">
      <c r="A23" s="1" t="s">
        <v>18</v>
      </c>
      <c r="B23" s="2">
        <v>12</v>
      </c>
      <c r="C23" s="2">
        <f>+'Septiembre 2018'!B23</f>
        <v>11</v>
      </c>
      <c r="D23" s="18">
        <f t="shared" si="3"/>
        <v>9.0909090909090917</v>
      </c>
      <c r="E23" s="2">
        <f>+B23+'Agosto 2019'!E23</f>
        <v>132</v>
      </c>
      <c r="F23" s="2">
        <f>+C23+'Agosto 2019'!F23</f>
        <v>85</v>
      </c>
      <c r="G23" s="18">
        <f t="shared" si="0"/>
        <v>55.294117647058826</v>
      </c>
      <c r="H23" s="2">
        <f>+B23-C23+'Agosto 2019'!H23</f>
        <v>201</v>
      </c>
      <c r="I23" s="22">
        <f>+'Septiembre 2018'!H23</f>
        <v>141</v>
      </c>
      <c r="J23" s="18">
        <f t="shared" si="1"/>
        <v>42.553191489361701</v>
      </c>
    </row>
    <row r="24" spans="1:10" ht="13" x14ac:dyDescent="0.15">
      <c r="A24" s="1" t="s">
        <v>20</v>
      </c>
      <c r="B24" s="2">
        <v>27</v>
      </c>
      <c r="C24" s="2">
        <f>+'Septiembre 2018'!B24</f>
        <v>15</v>
      </c>
      <c r="D24" s="18">
        <f t="shared" si="3"/>
        <v>80</v>
      </c>
      <c r="E24" s="2">
        <f>+B24+'Agosto 2019'!E24</f>
        <v>182</v>
      </c>
      <c r="F24" s="2">
        <f>+C24+'Agosto 2019'!F24</f>
        <v>165</v>
      </c>
      <c r="G24" s="18">
        <f t="shared" si="0"/>
        <v>10.303030303030303</v>
      </c>
      <c r="H24" s="2">
        <f>+B24-C24+'Agosto 2019'!H24</f>
        <v>265</v>
      </c>
      <c r="I24" s="22">
        <f>+'Septiembre 2018'!H24</f>
        <v>256</v>
      </c>
      <c r="J24" s="18">
        <f t="shared" si="1"/>
        <v>3.515625</v>
      </c>
    </row>
    <row r="25" spans="1:10" ht="13" x14ac:dyDescent="0.15">
      <c r="A25" s="1" t="s">
        <v>22</v>
      </c>
      <c r="B25" s="2">
        <v>57</v>
      </c>
      <c r="C25" s="2">
        <f>+'Septiembre 2018'!B25</f>
        <v>39</v>
      </c>
      <c r="D25" s="18">
        <f t="shared" si="3"/>
        <v>46.153846153846153</v>
      </c>
      <c r="E25" s="2">
        <f>+B25+'Agosto 2019'!E25</f>
        <v>438</v>
      </c>
      <c r="F25" s="2">
        <f>+C25+'Agosto 2019'!F25</f>
        <v>329</v>
      </c>
      <c r="G25" s="18">
        <f t="shared" si="0"/>
        <v>33.130699088145896</v>
      </c>
      <c r="H25" s="2">
        <f>+B25-C25+'Agosto 2019'!H25</f>
        <v>624</v>
      </c>
      <c r="I25" s="22">
        <f>+'Septiembre 2018'!H25</f>
        <v>479</v>
      </c>
      <c r="J25" s="18">
        <f t="shared" si="1"/>
        <v>30.271398747390396</v>
      </c>
    </row>
    <row r="26" spans="1:10" ht="13" x14ac:dyDescent="0.15">
      <c r="A26" s="1" t="s">
        <v>21</v>
      </c>
      <c r="B26" s="2">
        <v>17</v>
      </c>
      <c r="C26" s="2">
        <f>+'Septiembre 2018'!B26</f>
        <v>8</v>
      </c>
      <c r="D26" s="18">
        <f t="shared" si="3"/>
        <v>112.5</v>
      </c>
      <c r="E26" s="2">
        <f>+B26+'Agosto 2019'!E26</f>
        <v>102</v>
      </c>
      <c r="F26" s="2">
        <f>+C26+'Agosto 2019'!F26</f>
        <v>105</v>
      </c>
      <c r="G26" s="18">
        <f t="shared" si="0"/>
        <v>-2.8571428571428572</v>
      </c>
      <c r="H26" s="2">
        <f>+B26-C26+'Agosto 2019'!H26</f>
        <v>137</v>
      </c>
      <c r="I26" s="22">
        <f>+'Septiembre 2018'!H26</f>
        <v>151</v>
      </c>
      <c r="J26" s="18">
        <f t="shared" si="1"/>
        <v>-9.2715231788079464</v>
      </c>
    </row>
    <row r="27" spans="1:10" ht="13" x14ac:dyDescent="0.15">
      <c r="A27" s="1" t="s">
        <v>28</v>
      </c>
      <c r="B27" s="2">
        <v>14</v>
      </c>
      <c r="C27" s="2">
        <f>+'Septiembre 2018'!B27</f>
        <v>6</v>
      </c>
      <c r="D27" s="18">
        <f t="shared" si="3"/>
        <v>133.33333333333334</v>
      </c>
      <c r="E27" s="2">
        <f>+B27+'Agosto 2019'!E27</f>
        <v>102</v>
      </c>
      <c r="F27" s="2">
        <f>+C27+'Agosto 2019'!F27</f>
        <v>79</v>
      </c>
      <c r="G27" s="18">
        <f t="shared" si="0"/>
        <v>29.11392405063291</v>
      </c>
      <c r="H27" s="2">
        <f>+B27-C27+'Agosto 2019'!H27</f>
        <v>154</v>
      </c>
      <c r="I27" s="22">
        <f>+'Septiembre 2018'!H27</f>
        <v>110</v>
      </c>
      <c r="J27" s="18">
        <f t="shared" si="1"/>
        <v>40</v>
      </c>
    </row>
    <row r="28" spans="1:10" x14ac:dyDescent="0.15">
      <c r="A28" s="8" t="s">
        <v>30</v>
      </c>
      <c r="B28" s="6">
        <f>SUM(B20:B27)</f>
        <v>199</v>
      </c>
      <c r="C28" s="6">
        <f>SUM(C20:C27)</f>
        <v>154</v>
      </c>
      <c r="D28" s="7">
        <f>+(B28-C28)*100/C28</f>
        <v>29.220779220779221</v>
      </c>
      <c r="E28" s="6">
        <f>SUM(E20:E27)</f>
        <v>1587</v>
      </c>
      <c r="F28" s="6">
        <f>SUM(F20:F27)</f>
        <v>1354</v>
      </c>
      <c r="G28" s="7">
        <f>+(E28-F28)*100/F28</f>
        <v>17.208271787296898</v>
      </c>
      <c r="H28" s="6">
        <f>SUM(H20:H27)</f>
        <v>2314</v>
      </c>
      <c r="I28" s="6">
        <f>SUM(I20:I27)</f>
        <v>2121</v>
      </c>
      <c r="J28" s="7">
        <f>+(H28-I28)*100/I28</f>
        <v>9.0994813767091003</v>
      </c>
    </row>
    <row r="29" spans="1:10" ht="14" x14ac:dyDescent="0.15">
      <c r="A29" s="16" t="s">
        <v>27</v>
      </c>
      <c r="B29" s="14">
        <f>+B7+B13+B19+B28</f>
        <v>859</v>
      </c>
      <c r="C29" s="14">
        <f>+C7+C13+C19+C28</f>
        <v>741</v>
      </c>
      <c r="D29" s="15">
        <f>+(B29-C29)*100/C29</f>
        <v>15.92442645074224</v>
      </c>
      <c r="E29" s="14">
        <f t="shared" ref="E29:I29" si="4">+E7+E13+E19+E28</f>
        <v>8025</v>
      </c>
      <c r="F29" s="14">
        <f t="shared" si="4"/>
        <v>7099</v>
      </c>
      <c r="G29" s="15">
        <f>+(E29-F29)*100/F29</f>
        <v>13.044090717002394</v>
      </c>
      <c r="H29" s="14">
        <f t="shared" si="4"/>
        <v>11714</v>
      </c>
      <c r="I29" s="14">
        <f t="shared" si="4"/>
        <v>11158</v>
      </c>
      <c r="J29" s="15">
        <f>+(H29-I29)*100/I29</f>
        <v>4.9829718587560494</v>
      </c>
    </row>
    <row r="30" spans="1:10" x14ac:dyDescent="0.15">
      <c r="A30" s="13" t="s">
        <v>31</v>
      </c>
      <c r="B30" s="13">
        <f>+B29-B7</f>
        <v>762</v>
      </c>
      <c r="C30" s="13">
        <f>+C29-C7</f>
        <v>668</v>
      </c>
      <c r="D30" s="12">
        <f>+(B30-C30)*100/C30</f>
        <v>14.071856287425149</v>
      </c>
      <c r="E30" s="13">
        <f t="shared" ref="E30:I30" si="5">+E29-E7</f>
        <v>7050</v>
      </c>
      <c r="F30" s="13">
        <f t="shared" si="5"/>
        <v>6189</v>
      </c>
      <c r="G30" s="12">
        <f>+(E30-F30)*100/F30</f>
        <v>13.911778962675715</v>
      </c>
      <c r="H30" s="13">
        <f t="shared" si="5"/>
        <v>10370</v>
      </c>
      <c r="I30" s="13">
        <f t="shared" si="5"/>
        <v>9599</v>
      </c>
      <c r="J30" s="12">
        <f>+(H30-I30)*100/I30</f>
        <v>8.0320866756953855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33</v>
      </c>
      <c r="C4" s="2">
        <f>+'Agosto 2018'!B4</f>
        <v>20</v>
      </c>
      <c r="D4" s="18">
        <f>+(B4-C4)*100/C4</f>
        <v>65</v>
      </c>
      <c r="E4" s="2">
        <f>+B4+'Julio 2019'!E4</f>
        <v>228</v>
      </c>
      <c r="F4" s="2">
        <f>+C4+'Julio 2019'!F4</f>
        <v>222</v>
      </c>
      <c r="G4" s="18">
        <f t="shared" ref="G4:G27" si="0">+(E4-F4)*100/F4</f>
        <v>2.7027027027027026</v>
      </c>
      <c r="H4" s="2">
        <f>+B4-C4+'Julio 2019'!H4</f>
        <v>358</v>
      </c>
      <c r="I4" s="22">
        <f>+'Agosto 2018'!H4</f>
        <v>414</v>
      </c>
      <c r="J4" s="18">
        <f t="shared" ref="J4:J27" si="1">+(H4-I4)*100/I4</f>
        <v>-13.526570048309178</v>
      </c>
    </row>
    <row r="5" spans="1:10" ht="13" x14ac:dyDescent="0.15">
      <c r="A5" s="1" t="s">
        <v>5</v>
      </c>
      <c r="B5" s="2">
        <v>10</v>
      </c>
      <c r="C5" s="2">
        <f>+'Agosto 2018'!B5</f>
        <v>17</v>
      </c>
      <c r="D5" s="18">
        <f t="shared" ref="D5:D6" si="2">+(B5-C5)*100/C5</f>
        <v>-41.176470588235297</v>
      </c>
      <c r="E5" s="2">
        <f>+B5+'Julio 2019'!E5</f>
        <v>237</v>
      </c>
      <c r="F5" s="2">
        <f>+C5+'Julio 2019'!F5</f>
        <v>221</v>
      </c>
      <c r="G5" s="18">
        <f t="shared" si="0"/>
        <v>7.2398190045248869</v>
      </c>
      <c r="H5" s="2">
        <f>+B5-C5+'Julio 2019'!H5</f>
        <v>330</v>
      </c>
      <c r="I5" s="22">
        <f>+'Agosto 2018'!H5</f>
        <v>370</v>
      </c>
      <c r="J5" s="18">
        <f t="shared" si="1"/>
        <v>-10.810810810810811</v>
      </c>
    </row>
    <row r="6" spans="1:10" ht="13" x14ac:dyDescent="0.15">
      <c r="A6" s="1" t="s">
        <v>6</v>
      </c>
      <c r="B6" s="2">
        <v>34</v>
      </c>
      <c r="C6" s="2">
        <f>+'Agosto 2018'!B6</f>
        <v>48</v>
      </c>
      <c r="D6" s="18">
        <f t="shared" si="2"/>
        <v>-29.166666666666668</v>
      </c>
      <c r="E6" s="2">
        <f>+B6+'Julio 2019'!E6</f>
        <v>413</v>
      </c>
      <c r="F6" s="2">
        <f>+C6+'Julio 2019'!F6</f>
        <v>394</v>
      </c>
      <c r="G6" s="18">
        <f t="shared" si="0"/>
        <v>4.8223350253807107</v>
      </c>
      <c r="H6" s="2">
        <f>+B6-C6+'Julio 2019'!H6</f>
        <v>632</v>
      </c>
      <c r="I6" s="22">
        <f>+'Agosto 2018'!H6</f>
        <v>806</v>
      </c>
      <c r="J6" s="18">
        <f t="shared" si="1"/>
        <v>-21.588089330024815</v>
      </c>
    </row>
    <row r="7" spans="1:10" x14ac:dyDescent="0.15">
      <c r="A7" s="8" t="s">
        <v>1</v>
      </c>
      <c r="B7" s="6">
        <f>SUM(B4:B6)</f>
        <v>77</v>
      </c>
      <c r="C7" s="6">
        <f>SUM(C4:C6)</f>
        <v>85</v>
      </c>
      <c r="D7" s="7">
        <f>+(B7-C7)*100/C7</f>
        <v>-9.4117647058823533</v>
      </c>
      <c r="E7" s="6">
        <f>SUM(E4:E6)</f>
        <v>878</v>
      </c>
      <c r="F7" s="6">
        <f>SUM(F4:F6)</f>
        <v>837</v>
      </c>
      <c r="G7" s="7">
        <f t="shared" si="0"/>
        <v>4.8984468339307048</v>
      </c>
      <c r="H7" s="6">
        <f>SUM(H4:H6)</f>
        <v>1320</v>
      </c>
      <c r="I7" s="6">
        <f>SUM(I4:I6)</f>
        <v>1590</v>
      </c>
      <c r="J7" s="7">
        <f t="shared" si="1"/>
        <v>-16.981132075471699</v>
      </c>
    </row>
    <row r="8" spans="1:10" ht="13" x14ac:dyDescent="0.15">
      <c r="A8" s="1" t="s">
        <v>7</v>
      </c>
      <c r="B8" s="2">
        <v>4</v>
      </c>
      <c r="C8" s="2">
        <f>+'Agosto 2018'!B8</f>
        <v>6</v>
      </c>
      <c r="D8" s="18">
        <f t="shared" ref="D8:D27" si="3">+(B8-C8)*100/C8</f>
        <v>-33.333333333333336</v>
      </c>
      <c r="E8" s="2">
        <f>+B8+'Julio 2019'!E8</f>
        <v>28</v>
      </c>
      <c r="F8" s="2">
        <f>+C8+'Julio 2019'!F8</f>
        <v>73</v>
      </c>
      <c r="G8" s="18">
        <f t="shared" si="0"/>
        <v>-61.643835616438359</v>
      </c>
      <c r="H8" s="2">
        <f>+B8-C8+'Julio 2019'!H8</f>
        <v>49</v>
      </c>
      <c r="I8" s="22">
        <f>+'Agosto 2018'!H8</f>
        <v>118</v>
      </c>
      <c r="J8" s="18">
        <f t="shared" si="1"/>
        <v>-58.474576271186443</v>
      </c>
    </row>
    <row r="9" spans="1:10" ht="13" x14ac:dyDescent="0.15">
      <c r="A9" s="1" t="s">
        <v>8</v>
      </c>
      <c r="B9" s="2">
        <v>9</v>
      </c>
      <c r="C9" s="2">
        <f>+'Agosto 2018'!B9</f>
        <v>13</v>
      </c>
      <c r="D9" s="18">
        <f t="shared" si="3"/>
        <v>-30.76923076923077</v>
      </c>
      <c r="E9" s="2">
        <f>+B9+'Julio 2019'!E9</f>
        <v>70</v>
      </c>
      <c r="F9" s="2">
        <f>+C9+'Julio 2019'!F9</f>
        <v>103</v>
      </c>
      <c r="G9" s="18">
        <f t="shared" si="0"/>
        <v>-32.038834951456309</v>
      </c>
      <c r="H9" s="2">
        <f>+B9-C9+'Julio 2019'!H9</f>
        <v>144</v>
      </c>
      <c r="I9" s="22">
        <f>+'Agosto 2018'!H9</f>
        <v>189</v>
      </c>
      <c r="J9" s="18">
        <f t="shared" si="1"/>
        <v>-23.80952380952381</v>
      </c>
    </row>
    <row r="10" spans="1:10" ht="13" x14ac:dyDescent="0.15">
      <c r="A10" s="1" t="s">
        <v>9</v>
      </c>
      <c r="B10" s="2">
        <v>36</v>
      </c>
      <c r="C10" s="2">
        <f>+'Agosto 2018'!B10</f>
        <v>28</v>
      </c>
      <c r="D10" s="18">
        <f t="shared" si="3"/>
        <v>28.571428571428573</v>
      </c>
      <c r="E10" s="2">
        <f>+B10+'Julio 2019'!E10</f>
        <v>371</v>
      </c>
      <c r="F10" s="2">
        <f>+C10+'Julio 2019'!F10</f>
        <v>273</v>
      </c>
      <c r="G10" s="18">
        <f t="shared" si="0"/>
        <v>35.897435897435898</v>
      </c>
      <c r="H10" s="2">
        <f>+B10-C10+'Julio 2019'!H10</f>
        <v>596</v>
      </c>
      <c r="I10" s="22">
        <f>+'Agosto 2018'!H10</f>
        <v>584</v>
      </c>
      <c r="J10" s="18">
        <f t="shared" si="1"/>
        <v>2.0547945205479454</v>
      </c>
    </row>
    <row r="11" spans="1:10" ht="13" x14ac:dyDescent="0.15">
      <c r="A11" s="1" t="s">
        <v>10</v>
      </c>
      <c r="B11" s="2">
        <v>45</v>
      </c>
      <c r="C11" s="2">
        <f>+'Agosto 2018'!B11</f>
        <v>61</v>
      </c>
      <c r="D11" s="18">
        <f t="shared" si="3"/>
        <v>-26.229508196721312</v>
      </c>
      <c r="E11" s="2">
        <f>+B11+'Julio 2019'!E11</f>
        <v>444</v>
      </c>
      <c r="F11" s="2">
        <f>+C11+'Julio 2019'!F11</f>
        <v>385</v>
      </c>
      <c r="G11" s="18">
        <f t="shared" si="0"/>
        <v>15.324675324675324</v>
      </c>
      <c r="H11" s="2">
        <f>+B11-C11+'Julio 2019'!H11</f>
        <v>703</v>
      </c>
      <c r="I11" s="22">
        <f>+'Agosto 2018'!H11</f>
        <v>804</v>
      </c>
      <c r="J11" s="18">
        <f t="shared" si="1"/>
        <v>-12.562189054726367</v>
      </c>
    </row>
    <row r="12" spans="1:10" ht="13" x14ac:dyDescent="0.15">
      <c r="A12" s="1" t="s">
        <v>11</v>
      </c>
      <c r="B12" s="2">
        <v>123</v>
      </c>
      <c r="C12" s="2">
        <f>+'Agosto 2018'!B12</f>
        <v>167</v>
      </c>
      <c r="D12" s="18">
        <f t="shared" si="3"/>
        <v>-26.347305389221557</v>
      </c>
      <c r="E12" s="2">
        <f>+B12+'Julio 2019'!E12</f>
        <v>1382</v>
      </c>
      <c r="F12" s="2">
        <f>+C12+'Julio 2019'!F12</f>
        <v>1272</v>
      </c>
      <c r="G12" s="18">
        <f t="shared" si="0"/>
        <v>8.6477987421383649</v>
      </c>
      <c r="H12" s="2">
        <f>+B12-C12+'Julio 2019'!H12</f>
        <v>2209</v>
      </c>
      <c r="I12" s="22">
        <f>+'Agosto 2018'!H12</f>
        <v>2198</v>
      </c>
      <c r="J12" s="18">
        <f t="shared" si="1"/>
        <v>0.5004549590536852</v>
      </c>
    </row>
    <row r="13" spans="1:10" x14ac:dyDescent="0.15">
      <c r="A13" s="8" t="s">
        <v>2</v>
      </c>
      <c r="B13" s="6">
        <f>SUM(B8:B12)</f>
        <v>217</v>
      </c>
      <c r="C13" s="6">
        <f>SUM(C8:C12)</f>
        <v>275</v>
      </c>
      <c r="D13" s="7">
        <f t="shared" si="3"/>
        <v>-21.09090909090909</v>
      </c>
      <c r="E13" s="6">
        <f>SUM(E8:E12)</f>
        <v>2295</v>
      </c>
      <c r="F13" s="6">
        <f>SUM(F8:F12)</f>
        <v>2106</v>
      </c>
      <c r="G13" s="7">
        <f t="shared" si="0"/>
        <v>8.9743589743589745</v>
      </c>
      <c r="H13" s="6">
        <f>SUM(H8:H12)</f>
        <v>3701</v>
      </c>
      <c r="I13" s="6">
        <f>SUM(I8:I12)</f>
        <v>3893</v>
      </c>
      <c r="J13" s="7">
        <f t="shared" si="1"/>
        <v>-4.9319291035191366</v>
      </c>
    </row>
    <row r="14" spans="1:10" ht="13" x14ac:dyDescent="0.15">
      <c r="A14" s="1" t="s">
        <v>12</v>
      </c>
      <c r="B14" s="2">
        <v>74</v>
      </c>
      <c r="C14" s="2">
        <f>+'Agosto 2018'!B14</f>
        <v>78</v>
      </c>
      <c r="D14" s="18">
        <f t="shared" si="3"/>
        <v>-5.1282051282051286</v>
      </c>
      <c r="E14" s="2">
        <f>+B14+'Julio 2019'!E14</f>
        <v>793</v>
      </c>
      <c r="F14" s="2">
        <f>+C14+'Julio 2019'!F14</f>
        <v>714</v>
      </c>
      <c r="G14" s="18">
        <f t="shared" si="0"/>
        <v>11.064425770308123</v>
      </c>
      <c r="H14" s="2">
        <f>+B14-C14+'Julio 2019'!H14</f>
        <v>1203</v>
      </c>
      <c r="I14" s="22">
        <f>+'Agosto 2018'!H14</f>
        <v>1187</v>
      </c>
      <c r="J14" s="18">
        <f t="shared" si="1"/>
        <v>1.3479359730412805</v>
      </c>
    </row>
    <row r="15" spans="1:10" ht="13" x14ac:dyDescent="0.15">
      <c r="A15" s="1" t="s">
        <v>13</v>
      </c>
      <c r="B15" s="2">
        <v>80</v>
      </c>
      <c r="C15" s="2">
        <f>+'Agosto 2018'!B15</f>
        <v>102</v>
      </c>
      <c r="D15" s="18">
        <f t="shared" si="3"/>
        <v>-21.568627450980394</v>
      </c>
      <c r="E15" s="2">
        <f>+B15+'Julio 2019'!E15</f>
        <v>912</v>
      </c>
      <c r="F15" s="2">
        <f>+C15+'Julio 2019'!F15</f>
        <v>787</v>
      </c>
      <c r="G15" s="18">
        <f t="shared" si="0"/>
        <v>15.88310038119441</v>
      </c>
      <c r="H15" s="2">
        <f>+B15-C15+'Julio 2019'!H15</f>
        <v>1627</v>
      </c>
      <c r="I15" s="22">
        <f>+'Agosto 2018'!H15</f>
        <v>1355</v>
      </c>
      <c r="J15" s="18">
        <f t="shared" si="1"/>
        <v>20.073800738007382</v>
      </c>
    </row>
    <row r="16" spans="1:10" ht="13" x14ac:dyDescent="0.15">
      <c r="A16" s="1" t="s">
        <v>14</v>
      </c>
      <c r="B16" s="2">
        <v>35</v>
      </c>
      <c r="C16" s="2">
        <f>+'Agosto 2018'!B16</f>
        <v>38</v>
      </c>
      <c r="D16" s="18">
        <f t="shared" si="3"/>
        <v>-7.8947368421052628</v>
      </c>
      <c r="E16" s="2">
        <f>+B16+'Julio 2019'!E16</f>
        <v>421</v>
      </c>
      <c r="F16" s="2">
        <f>+C16+'Julio 2019'!F16</f>
        <v>343</v>
      </c>
      <c r="G16" s="18">
        <f t="shared" si="0"/>
        <v>22.740524781341108</v>
      </c>
      <c r="H16" s="2">
        <f>+B16-C16+'Julio 2019'!H16</f>
        <v>733</v>
      </c>
      <c r="I16" s="22">
        <f>+'Agosto 2018'!H16</f>
        <v>600</v>
      </c>
      <c r="J16" s="18">
        <f t="shared" si="1"/>
        <v>22.166666666666668</v>
      </c>
    </row>
    <row r="17" spans="1:10" ht="13" x14ac:dyDescent="0.15">
      <c r="A17" s="1" t="s">
        <v>15</v>
      </c>
      <c r="B17" s="2">
        <v>10</v>
      </c>
      <c r="C17" s="2">
        <f>+'Agosto 2018'!B17</f>
        <v>12</v>
      </c>
      <c r="D17" s="18">
        <f t="shared" si="3"/>
        <v>-16.666666666666668</v>
      </c>
      <c r="E17" s="2">
        <f>+B17+'Julio 2019'!E17</f>
        <v>203</v>
      </c>
      <c r="F17" s="2">
        <f>+C17+'Julio 2019'!F17</f>
        <v>122</v>
      </c>
      <c r="G17" s="18">
        <f t="shared" si="0"/>
        <v>66.393442622950815</v>
      </c>
      <c r="H17" s="2">
        <f>+B17-C17+'Julio 2019'!H17</f>
        <v>314</v>
      </c>
      <c r="I17" s="22">
        <f>+'Agosto 2018'!H17</f>
        <v>237</v>
      </c>
      <c r="J17" s="18">
        <f t="shared" si="1"/>
        <v>32.489451476793249</v>
      </c>
    </row>
    <row r="18" spans="1:10" ht="13" x14ac:dyDescent="0.15">
      <c r="A18" s="1" t="s">
        <v>29</v>
      </c>
      <c r="B18" s="2">
        <v>23</v>
      </c>
      <c r="C18" s="2">
        <f>+'Agosto 2018'!B18</f>
        <v>24</v>
      </c>
      <c r="D18" s="18">
        <f t="shared" si="3"/>
        <v>-4.166666666666667</v>
      </c>
      <c r="E18" s="2">
        <f>+B18+'Julio 2019'!E18</f>
        <v>276</v>
      </c>
      <c r="F18" s="2">
        <f>+C18+'Julio 2019'!F18</f>
        <v>249</v>
      </c>
      <c r="G18" s="18">
        <f t="shared" si="0"/>
        <v>10.843373493975903</v>
      </c>
      <c r="H18" s="2">
        <f>+B18-C18+'Julio 2019'!H18</f>
        <v>429</v>
      </c>
      <c r="I18" s="22">
        <f>+'Agosto 2018'!H18</f>
        <v>438</v>
      </c>
      <c r="J18" s="18">
        <f t="shared" si="1"/>
        <v>-2.0547945205479454</v>
      </c>
    </row>
    <row r="19" spans="1:10" x14ac:dyDescent="0.15">
      <c r="A19" s="8" t="s">
        <v>3</v>
      </c>
      <c r="B19" s="6">
        <f>SUM(B14:B18)</f>
        <v>222</v>
      </c>
      <c r="C19" s="6">
        <f>SUM(C14:C18)</f>
        <v>254</v>
      </c>
      <c r="D19" s="7">
        <f t="shared" si="3"/>
        <v>-12.598425196850394</v>
      </c>
      <c r="E19" s="6">
        <f>SUM(E14:E18)</f>
        <v>2605</v>
      </c>
      <c r="F19" s="6">
        <f>SUM(F14:F18)</f>
        <v>2215</v>
      </c>
      <c r="G19" s="7">
        <f t="shared" si="0"/>
        <v>17.607223476297968</v>
      </c>
      <c r="H19" s="6">
        <f>SUM(H14:H18)</f>
        <v>4306</v>
      </c>
      <c r="I19" s="6">
        <f>SUM(I14:I18)</f>
        <v>3817</v>
      </c>
      <c r="J19" s="7">
        <f t="shared" si="1"/>
        <v>12.811108200157191</v>
      </c>
    </row>
    <row r="20" spans="1:10" ht="13" x14ac:dyDescent="0.15">
      <c r="A20" s="1" t="s">
        <v>16</v>
      </c>
      <c r="B20" s="2">
        <v>21</v>
      </c>
      <c r="C20" s="2">
        <f>+'Agosto 2018'!B20</f>
        <v>26</v>
      </c>
      <c r="D20" s="18">
        <f t="shared" si="3"/>
        <v>-19.23076923076923</v>
      </c>
      <c r="E20" s="2">
        <f>+B20+'Julio 2019'!E20</f>
        <v>291</v>
      </c>
      <c r="F20" s="2">
        <f>+C20+'Julio 2019'!F20</f>
        <v>192</v>
      </c>
      <c r="G20" s="18">
        <f t="shared" si="0"/>
        <v>51.5625</v>
      </c>
      <c r="H20" s="2">
        <f>+B20-C20+'Julio 2019'!H20</f>
        <v>452</v>
      </c>
      <c r="I20" s="22">
        <f>+'Agosto 2018'!H20</f>
        <v>432</v>
      </c>
      <c r="J20" s="18">
        <f t="shared" si="1"/>
        <v>4.6296296296296298</v>
      </c>
    </row>
    <row r="21" spans="1:10" ht="13" x14ac:dyDescent="0.15">
      <c r="A21" s="1" t="s">
        <v>17</v>
      </c>
      <c r="B21" s="2">
        <v>9</v>
      </c>
      <c r="C21" s="2">
        <f>+'Agosto 2018'!B21</f>
        <v>23</v>
      </c>
      <c r="D21" s="18">
        <f t="shared" si="3"/>
        <v>-60.869565217391305</v>
      </c>
      <c r="E21" s="2">
        <f>+B21+'Julio 2019'!E21</f>
        <v>146</v>
      </c>
      <c r="F21" s="2">
        <f>+C21+'Julio 2019'!F21</f>
        <v>186</v>
      </c>
      <c r="G21" s="18">
        <f t="shared" si="0"/>
        <v>-21.50537634408602</v>
      </c>
      <c r="H21" s="2">
        <f>+B21-C21+'Julio 2019'!H21</f>
        <v>261</v>
      </c>
      <c r="I21" s="22">
        <f>+'Agosto 2018'!H21</f>
        <v>348</v>
      </c>
      <c r="J21" s="18">
        <f t="shared" si="1"/>
        <v>-25</v>
      </c>
    </row>
    <row r="22" spans="1:10" ht="13" x14ac:dyDescent="0.15">
      <c r="A22" s="1" t="s">
        <v>19</v>
      </c>
      <c r="B22" s="2">
        <v>8</v>
      </c>
      <c r="C22" s="2">
        <f>+'Agosto 2018'!B22</f>
        <v>14</v>
      </c>
      <c r="D22" s="18">
        <f t="shared" si="3"/>
        <v>-42.857142857142854</v>
      </c>
      <c r="E22" s="2">
        <f>+B22+'Julio 2019'!E22</f>
        <v>122</v>
      </c>
      <c r="F22" s="2">
        <f>+C22+'Julio 2019'!F22</f>
        <v>138</v>
      </c>
      <c r="G22" s="18">
        <f t="shared" si="0"/>
        <v>-11.594202898550725</v>
      </c>
      <c r="H22" s="2">
        <f>+B22-C22+'Julio 2019'!H22</f>
        <v>223</v>
      </c>
      <c r="I22" s="22">
        <f>+'Agosto 2018'!H22</f>
        <v>247</v>
      </c>
      <c r="J22" s="18">
        <f t="shared" si="1"/>
        <v>-9.7165991902834001</v>
      </c>
    </row>
    <row r="23" spans="1:10" ht="13" x14ac:dyDescent="0.15">
      <c r="A23" s="1" t="s">
        <v>18</v>
      </c>
      <c r="B23" s="2">
        <v>12</v>
      </c>
      <c r="C23" s="2">
        <f>+'Agosto 2018'!B23</f>
        <v>10</v>
      </c>
      <c r="D23" s="18">
        <f t="shared" si="3"/>
        <v>20</v>
      </c>
      <c r="E23" s="2">
        <f>+B23+'Julio 2019'!E23</f>
        <v>120</v>
      </c>
      <c r="F23" s="2">
        <f>+C23+'Julio 2019'!F23</f>
        <v>74</v>
      </c>
      <c r="G23" s="18">
        <f t="shared" si="0"/>
        <v>62.162162162162161</v>
      </c>
      <c r="H23" s="2">
        <f>+B23-C23+'Julio 2019'!H23</f>
        <v>200</v>
      </c>
      <c r="I23" s="22">
        <f>+'Agosto 2018'!H23</f>
        <v>140</v>
      </c>
      <c r="J23" s="18">
        <f t="shared" si="1"/>
        <v>42.857142857142854</v>
      </c>
    </row>
    <row r="24" spans="1:10" ht="13" x14ac:dyDescent="0.15">
      <c r="A24" s="1" t="s">
        <v>20</v>
      </c>
      <c r="B24" s="2">
        <v>11</v>
      </c>
      <c r="C24" s="2">
        <f>+'Agosto 2018'!B24</f>
        <v>17</v>
      </c>
      <c r="D24" s="18">
        <f t="shared" si="3"/>
        <v>-35.294117647058826</v>
      </c>
      <c r="E24" s="2">
        <f>+B24+'Julio 2019'!E24</f>
        <v>155</v>
      </c>
      <c r="F24" s="2">
        <f>+C24+'Julio 2019'!F24</f>
        <v>150</v>
      </c>
      <c r="G24" s="18">
        <f t="shared" si="0"/>
        <v>3.3333333333333335</v>
      </c>
      <c r="H24" s="2">
        <f>+B24-C24+'Julio 2019'!H24</f>
        <v>253</v>
      </c>
      <c r="I24" s="22">
        <f>+'Agosto 2018'!H24</f>
        <v>268</v>
      </c>
      <c r="J24" s="18">
        <f t="shared" si="1"/>
        <v>-5.5970149253731343</v>
      </c>
    </row>
    <row r="25" spans="1:10" ht="13" x14ac:dyDescent="0.15">
      <c r="A25" s="1" t="s">
        <v>22</v>
      </c>
      <c r="B25" s="2">
        <v>39</v>
      </c>
      <c r="C25" s="2">
        <f>+'Agosto 2018'!B25</f>
        <v>35</v>
      </c>
      <c r="D25" s="18">
        <f t="shared" si="3"/>
        <v>11.428571428571429</v>
      </c>
      <c r="E25" s="2">
        <f>+B25+'Julio 2019'!E25</f>
        <v>381</v>
      </c>
      <c r="F25" s="2">
        <f>+C25+'Julio 2019'!F25</f>
        <v>290</v>
      </c>
      <c r="G25" s="18">
        <f t="shared" si="0"/>
        <v>31.379310344827587</v>
      </c>
      <c r="H25" s="2">
        <f>+B25-C25+'Julio 2019'!H25</f>
        <v>606</v>
      </c>
      <c r="I25" s="22">
        <f>+'Agosto 2018'!H25</f>
        <v>489</v>
      </c>
      <c r="J25" s="18">
        <f t="shared" si="1"/>
        <v>23.926380368098158</v>
      </c>
    </row>
    <row r="26" spans="1:10" ht="13" x14ac:dyDescent="0.15">
      <c r="A26" s="1" t="s">
        <v>21</v>
      </c>
      <c r="B26" s="2">
        <v>10</v>
      </c>
      <c r="C26" s="2">
        <f>+'Agosto 2018'!B26</f>
        <v>12</v>
      </c>
      <c r="D26" s="18">
        <f t="shared" si="3"/>
        <v>-16.666666666666668</v>
      </c>
      <c r="E26" s="2">
        <f>+B26+'Julio 2019'!E26</f>
        <v>85</v>
      </c>
      <c r="F26" s="2">
        <f>+C26+'Julio 2019'!F26</f>
        <v>97</v>
      </c>
      <c r="G26" s="18">
        <f t="shared" si="0"/>
        <v>-12.371134020618557</v>
      </c>
      <c r="H26" s="2">
        <f>+B26-C26+'Julio 2019'!H26</f>
        <v>128</v>
      </c>
      <c r="I26" s="22">
        <f>+'Agosto 2018'!H26</f>
        <v>158</v>
      </c>
      <c r="J26" s="18">
        <f t="shared" si="1"/>
        <v>-18.9873417721519</v>
      </c>
    </row>
    <row r="27" spans="1:10" ht="13" x14ac:dyDescent="0.15">
      <c r="A27" s="1" t="s">
        <v>28</v>
      </c>
      <c r="B27" s="2">
        <v>11</v>
      </c>
      <c r="C27" s="2">
        <f>+'Agosto 2018'!B27</f>
        <v>7</v>
      </c>
      <c r="D27" s="18">
        <f t="shared" si="3"/>
        <v>57.142857142857146</v>
      </c>
      <c r="E27" s="2">
        <f>+B27+'Julio 2019'!E27</f>
        <v>88</v>
      </c>
      <c r="F27" s="2">
        <f>+C27+'Julio 2019'!F27</f>
        <v>73</v>
      </c>
      <c r="G27" s="18">
        <f t="shared" si="0"/>
        <v>20.547945205479451</v>
      </c>
      <c r="H27" s="2">
        <f>+B27-C27+'Julio 2019'!H27</f>
        <v>146</v>
      </c>
      <c r="I27" s="22">
        <f>+'Agosto 2018'!H27</f>
        <v>115</v>
      </c>
      <c r="J27" s="18">
        <f t="shared" si="1"/>
        <v>26.956521739130434</v>
      </c>
    </row>
    <row r="28" spans="1:10" x14ac:dyDescent="0.15">
      <c r="A28" s="8" t="s">
        <v>30</v>
      </c>
      <c r="B28" s="6">
        <f>SUM(B20:B27)</f>
        <v>121</v>
      </c>
      <c r="C28" s="6">
        <f>SUM(C20:C27)</f>
        <v>144</v>
      </c>
      <c r="D28" s="7">
        <f>+(B28-C28)*100/C28</f>
        <v>-15.972222222222221</v>
      </c>
      <c r="E28" s="6">
        <f>SUM(E20:E27)</f>
        <v>1388</v>
      </c>
      <c r="F28" s="6">
        <f>SUM(F20:F27)</f>
        <v>1200</v>
      </c>
      <c r="G28" s="7">
        <f>+(E28-F28)*100/F28</f>
        <v>15.666666666666666</v>
      </c>
      <c r="H28" s="6">
        <f>SUM(H20:H27)</f>
        <v>2269</v>
      </c>
      <c r="I28" s="6">
        <f>SUM(I20:I27)</f>
        <v>2197</v>
      </c>
      <c r="J28" s="7">
        <f>+(H28-I28)*100/I28</f>
        <v>3.2771961766044608</v>
      </c>
    </row>
    <row r="29" spans="1:10" ht="14" x14ac:dyDescent="0.15">
      <c r="A29" s="16" t="s">
        <v>27</v>
      </c>
      <c r="B29" s="14">
        <f>+B7+B13+B19+B28</f>
        <v>637</v>
      </c>
      <c r="C29" s="14">
        <f>+C7+C13+C19+C28</f>
        <v>758</v>
      </c>
      <c r="D29" s="15">
        <f>+(B29-C29)*100/C29</f>
        <v>-15.963060686015831</v>
      </c>
      <c r="E29" s="14">
        <f t="shared" ref="E29:I29" si="4">+E7+E13+E19+E28</f>
        <v>7166</v>
      </c>
      <c r="F29" s="14">
        <f t="shared" si="4"/>
        <v>6358</v>
      </c>
      <c r="G29" s="15">
        <f>+(E29-F29)*100/F29</f>
        <v>12.708398867568418</v>
      </c>
      <c r="H29" s="14">
        <f t="shared" si="4"/>
        <v>11596</v>
      </c>
      <c r="I29" s="14">
        <f t="shared" si="4"/>
        <v>11497</v>
      </c>
      <c r="J29" s="15">
        <f>+(H29-I29)*100/I29</f>
        <v>0.86109419848656166</v>
      </c>
    </row>
    <row r="30" spans="1:10" x14ac:dyDescent="0.15">
      <c r="A30" s="13" t="s">
        <v>31</v>
      </c>
      <c r="B30" s="13">
        <f>+B29-B7</f>
        <v>560</v>
      </c>
      <c r="C30" s="13">
        <f>+C29-C7</f>
        <v>673</v>
      </c>
      <c r="D30" s="12">
        <f>+(B30-C30)*100/C30</f>
        <v>-16.790490341753344</v>
      </c>
      <c r="E30" s="13">
        <f t="shared" ref="E30:I30" si="5">+E29-E7</f>
        <v>6288</v>
      </c>
      <c r="F30" s="13">
        <f t="shared" si="5"/>
        <v>5521</v>
      </c>
      <c r="G30" s="12">
        <f>+(E30-F30)*100/F30</f>
        <v>13.892410795145807</v>
      </c>
      <c r="H30" s="13">
        <f t="shared" si="5"/>
        <v>10276</v>
      </c>
      <c r="I30" s="13">
        <f t="shared" si="5"/>
        <v>9907</v>
      </c>
      <c r="J30" s="12">
        <f>+(H30-I30)*100/I30</f>
        <v>3.7246391440395681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30"/>
  <sheetViews>
    <sheetView zoomScale="138" zoomScaleNormal="138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41</v>
      </c>
      <c r="C4" s="2">
        <f>+'Julio 2018'!B4</f>
        <v>29</v>
      </c>
      <c r="D4" s="18">
        <f>+(B4-C4)*100/C4</f>
        <v>41.379310344827587</v>
      </c>
      <c r="E4" s="2">
        <f>+B4+'Junio 2019'!E4</f>
        <v>195</v>
      </c>
      <c r="F4" s="2">
        <f>+C4+'Junio 2019'!F4</f>
        <v>202</v>
      </c>
      <c r="G4" s="18">
        <f t="shared" ref="G4:G27" si="0">+(E4-F4)*100/F4</f>
        <v>-3.4653465346534653</v>
      </c>
      <c r="H4" s="2">
        <f>+B4-C4+'Junio 2019'!H4</f>
        <v>345</v>
      </c>
      <c r="I4" s="22">
        <f>+'Julio 2018'!H4</f>
        <v>409</v>
      </c>
      <c r="J4" s="18">
        <f t="shared" ref="J4:J27" si="1">+(H4-I4)*100/I4</f>
        <v>-15.647921760391197</v>
      </c>
    </row>
    <row r="5" spans="1:10" ht="13" x14ac:dyDescent="0.15">
      <c r="A5" s="1" t="s">
        <v>5</v>
      </c>
      <c r="B5" s="2">
        <v>21</v>
      </c>
      <c r="C5" s="2">
        <f>+'Julio 2018'!B5</f>
        <v>21</v>
      </c>
      <c r="D5" s="18">
        <f t="shared" ref="D5:D6" si="2">+(B5-C5)*100/C5</f>
        <v>0</v>
      </c>
      <c r="E5" s="2">
        <f>+B5+'Junio 2019'!E5</f>
        <v>227</v>
      </c>
      <c r="F5" s="2">
        <f>+C5+'Junio 2019'!F5</f>
        <v>204</v>
      </c>
      <c r="G5" s="18">
        <f t="shared" si="0"/>
        <v>11.274509803921569</v>
      </c>
      <c r="H5" s="2">
        <f>+B5-C5+'Junio 2019'!H5</f>
        <v>337</v>
      </c>
      <c r="I5" s="22">
        <f>+'Julio 2018'!H5</f>
        <v>381</v>
      </c>
      <c r="J5" s="18">
        <f t="shared" si="1"/>
        <v>-11.548556430446194</v>
      </c>
    </row>
    <row r="6" spans="1:10" ht="13" x14ac:dyDescent="0.15">
      <c r="A6" s="1" t="s">
        <v>6</v>
      </c>
      <c r="B6" s="2">
        <v>65</v>
      </c>
      <c r="C6" s="2">
        <f>+'Julio 2018'!B6</f>
        <v>65</v>
      </c>
      <c r="D6" s="18">
        <f t="shared" si="2"/>
        <v>0</v>
      </c>
      <c r="E6" s="2">
        <f>+B6+'Junio 2019'!E6</f>
        <v>379</v>
      </c>
      <c r="F6" s="2">
        <f>+C6+'Junio 2019'!F6</f>
        <v>346</v>
      </c>
      <c r="G6" s="18">
        <f t="shared" si="0"/>
        <v>9.5375722543352595</v>
      </c>
      <c r="H6" s="2">
        <f>+B6-C6+'Junio 2019'!H6</f>
        <v>646</v>
      </c>
      <c r="I6" s="22">
        <f>+'Julio 2018'!H6</f>
        <v>816</v>
      </c>
      <c r="J6" s="18">
        <f t="shared" si="1"/>
        <v>-20.833333333333332</v>
      </c>
    </row>
    <row r="7" spans="1:10" x14ac:dyDescent="0.15">
      <c r="A7" s="8" t="s">
        <v>1</v>
      </c>
      <c r="B7" s="6">
        <f>SUM(B4:B6)</f>
        <v>127</v>
      </c>
      <c r="C7" s="6">
        <f>SUM(C4:C6)</f>
        <v>115</v>
      </c>
      <c r="D7" s="7">
        <f>+(B7-C7)*100/C7</f>
        <v>10.434782608695652</v>
      </c>
      <c r="E7" s="6">
        <f>SUM(E4:E6)</f>
        <v>801</v>
      </c>
      <c r="F7" s="6">
        <f>SUM(F4:F6)</f>
        <v>752</v>
      </c>
      <c r="G7" s="7">
        <f t="shared" si="0"/>
        <v>6.5159574468085104</v>
      </c>
      <c r="H7" s="6">
        <f>SUM(H4:H6)</f>
        <v>1328</v>
      </c>
      <c r="I7" s="6">
        <f>SUM(I4:I6)</f>
        <v>1606</v>
      </c>
      <c r="J7" s="7">
        <f t="shared" si="1"/>
        <v>-17.310087173100872</v>
      </c>
    </row>
    <row r="8" spans="1:10" ht="13" x14ac:dyDescent="0.15">
      <c r="A8" s="1" t="s">
        <v>7</v>
      </c>
      <c r="B8" s="2">
        <v>2</v>
      </c>
      <c r="C8" s="2">
        <f>+'Julio 2018'!B8</f>
        <v>3</v>
      </c>
      <c r="D8" s="18">
        <f t="shared" ref="D8:D27" si="3">+(B8-C8)*100/C8</f>
        <v>-33.333333333333336</v>
      </c>
      <c r="E8" s="2">
        <f>+B8+'Junio 2019'!E8</f>
        <v>24</v>
      </c>
      <c r="F8" s="2">
        <f>+C8+'Junio 2019'!F8</f>
        <v>67</v>
      </c>
      <c r="G8" s="18">
        <f t="shared" si="0"/>
        <v>-64.179104477611943</v>
      </c>
      <c r="H8" s="2">
        <f>+B8-C8+'Junio 2019'!H8</f>
        <v>51</v>
      </c>
      <c r="I8" s="22">
        <f>+'Julio 2018'!H8</f>
        <v>116</v>
      </c>
      <c r="J8" s="18">
        <f t="shared" si="1"/>
        <v>-56.03448275862069</v>
      </c>
    </row>
    <row r="9" spans="1:10" ht="13" x14ac:dyDescent="0.15">
      <c r="A9" s="1" t="s">
        <v>8</v>
      </c>
      <c r="B9" s="2">
        <v>12</v>
      </c>
      <c r="C9" s="2">
        <f>+'Julio 2018'!B9</f>
        <v>19</v>
      </c>
      <c r="D9" s="18">
        <f t="shared" si="3"/>
        <v>-36.842105263157897</v>
      </c>
      <c r="E9" s="2">
        <f>+B9+'Junio 2019'!E9</f>
        <v>61</v>
      </c>
      <c r="F9" s="2">
        <f>+C9+'Junio 2019'!F9</f>
        <v>90</v>
      </c>
      <c r="G9" s="18">
        <f t="shared" si="0"/>
        <v>-32.222222222222221</v>
      </c>
      <c r="H9" s="2">
        <f>+B9-C9+'Junio 2019'!H9</f>
        <v>148</v>
      </c>
      <c r="I9" s="22">
        <f>+'Julio 2018'!H9</f>
        <v>182</v>
      </c>
      <c r="J9" s="18">
        <f t="shared" si="1"/>
        <v>-18.681318681318682</v>
      </c>
    </row>
    <row r="10" spans="1:10" ht="13" x14ac:dyDescent="0.15">
      <c r="A10" s="1" t="s">
        <v>9</v>
      </c>
      <c r="B10" s="2">
        <v>46</v>
      </c>
      <c r="C10" s="2">
        <f>+'Julio 2018'!B10</f>
        <v>35</v>
      </c>
      <c r="D10" s="18">
        <f t="shared" si="3"/>
        <v>31.428571428571427</v>
      </c>
      <c r="E10" s="2">
        <f>+B10+'Junio 2019'!E10</f>
        <v>335</v>
      </c>
      <c r="F10" s="2">
        <f>+C10+'Junio 2019'!F10</f>
        <v>245</v>
      </c>
      <c r="G10" s="18">
        <f t="shared" si="0"/>
        <v>36.734693877551024</v>
      </c>
      <c r="H10" s="2">
        <f>+B10-C10+'Junio 2019'!H10</f>
        <v>588</v>
      </c>
      <c r="I10" s="22">
        <f>+'Julio 2018'!H10</f>
        <v>606</v>
      </c>
      <c r="J10" s="18">
        <f t="shared" si="1"/>
        <v>-2.9702970297029703</v>
      </c>
    </row>
    <row r="11" spans="1:10" ht="13" x14ac:dyDescent="0.15">
      <c r="A11" s="1" t="s">
        <v>10</v>
      </c>
      <c r="B11" s="2">
        <v>71</v>
      </c>
      <c r="C11" s="2">
        <f>+'Julio 2018'!B11</f>
        <v>47</v>
      </c>
      <c r="D11" s="18">
        <f t="shared" si="3"/>
        <v>51.063829787234042</v>
      </c>
      <c r="E11" s="2">
        <f>+B11+'Junio 2019'!E11</f>
        <v>399</v>
      </c>
      <c r="F11" s="2">
        <f>+C11+'Junio 2019'!F11</f>
        <v>324</v>
      </c>
      <c r="G11" s="18">
        <f t="shared" si="0"/>
        <v>23.148148148148149</v>
      </c>
      <c r="H11" s="2">
        <f>+B11-C11+'Junio 2019'!H11</f>
        <v>719</v>
      </c>
      <c r="I11" s="22">
        <f>+'Julio 2018'!H11</f>
        <v>809</v>
      </c>
      <c r="J11" s="18">
        <f t="shared" si="1"/>
        <v>-11.124845488257108</v>
      </c>
    </row>
    <row r="12" spans="1:10" ht="13" x14ac:dyDescent="0.15">
      <c r="A12" s="1" t="s">
        <v>11</v>
      </c>
      <c r="B12" s="2">
        <v>203</v>
      </c>
      <c r="C12" s="2">
        <f>+'Julio 2018'!B12</f>
        <v>155</v>
      </c>
      <c r="D12" s="18">
        <f t="shared" si="3"/>
        <v>30.967741935483872</v>
      </c>
      <c r="E12" s="2">
        <f>+B12+'Junio 2019'!E12</f>
        <v>1259</v>
      </c>
      <c r="F12" s="2">
        <f>+C12+'Junio 2019'!F12</f>
        <v>1105</v>
      </c>
      <c r="G12" s="18">
        <f t="shared" si="0"/>
        <v>13.936651583710407</v>
      </c>
      <c r="H12" s="2">
        <f>+B12-C12+'Junio 2019'!H12</f>
        <v>2253</v>
      </c>
      <c r="I12" s="22">
        <f>+'Julio 2018'!H12</f>
        <v>2180</v>
      </c>
      <c r="J12" s="18">
        <f t="shared" si="1"/>
        <v>3.3486238532110093</v>
      </c>
    </row>
    <row r="13" spans="1:10" x14ac:dyDescent="0.15">
      <c r="A13" s="8" t="s">
        <v>2</v>
      </c>
      <c r="B13" s="6">
        <f>SUM(B8:B12)</f>
        <v>334</v>
      </c>
      <c r="C13" s="6">
        <f>SUM(C8:C12)</f>
        <v>259</v>
      </c>
      <c r="D13" s="7">
        <f t="shared" si="3"/>
        <v>28.957528957528957</v>
      </c>
      <c r="E13" s="6">
        <f>SUM(E8:E12)</f>
        <v>2078</v>
      </c>
      <c r="F13" s="6">
        <f>SUM(F8:F12)</f>
        <v>1831</v>
      </c>
      <c r="G13" s="7">
        <f t="shared" si="0"/>
        <v>13.48989623156745</v>
      </c>
      <c r="H13" s="6">
        <f>SUM(H8:H12)</f>
        <v>3759</v>
      </c>
      <c r="I13" s="6">
        <f>SUM(I8:I12)</f>
        <v>3893</v>
      </c>
      <c r="J13" s="7">
        <f t="shared" si="1"/>
        <v>-3.4420755201643978</v>
      </c>
    </row>
    <row r="14" spans="1:10" ht="13" x14ac:dyDescent="0.15">
      <c r="A14" s="1" t="s">
        <v>12</v>
      </c>
      <c r="B14" s="2">
        <v>96</v>
      </c>
      <c r="C14" s="2">
        <f>+'Julio 2018'!B14</f>
        <v>97</v>
      </c>
      <c r="D14" s="18">
        <f t="shared" si="3"/>
        <v>-1.0309278350515463</v>
      </c>
      <c r="E14" s="2">
        <f>+B14+'Junio 2019'!E14</f>
        <v>719</v>
      </c>
      <c r="F14" s="2">
        <f>+C14+'Junio 2019'!F14</f>
        <v>636</v>
      </c>
      <c r="G14" s="18">
        <f t="shared" si="0"/>
        <v>13.050314465408805</v>
      </c>
      <c r="H14" s="2">
        <f>+B14-C14+'Junio 2019'!H14</f>
        <v>1207</v>
      </c>
      <c r="I14" s="22">
        <f>+'Julio 2018'!H14</f>
        <v>1179</v>
      </c>
      <c r="J14" s="18">
        <f t="shared" si="1"/>
        <v>2.374893977947413</v>
      </c>
    </row>
    <row r="15" spans="1:10" ht="13" x14ac:dyDescent="0.15">
      <c r="A15" s="1" t="s">
        <v>13</v>
      </c>
      <c r="B15" s="2">
        <v>125</v>
      </c>
      <c r="C15" s="2">
        <f>+'Julio 2018'!B15</f>
        <v>103</v>
      </c>
      <c r="D15" s="18">
        <f t="shared" si="3"/>
        <v>21.359223300970875</v>
      </c>
      <c r="E15" s="2">
        <f>+B15+'Junio 2019'!E15</f>
        <v>832</v>
      </c>
      <c r="F15" s="2">
        <f>+C15+'Junio 2019'!F15</f>
        <v>685</v>
      </c>
      <c r="G15" s="18">
        <f t="shared" si="0"/>
        <v>21.459854014598541</v>
      </c>
      <c r="H15" s="2">
        <f>+B15-C15+'Junio 2019'!H15</f>
        <v>1649</v>
      </c>
      <c r="I15" s="22">
        <f>+'Julio 2018'!H15</f>
        <v>1348</v>
      </c>
      <c r="J15" s="18">
        <f t="shared" si="1"/>
        <v>22.329376854599406</v>
      </c>
    </row>
    <row r="16" spans="1:10" ht="13" x14ac:dyDescent="0.15">
      <c r="A16" s="1" t="s">
        <v>14</v>
      </c>
      <c r="B16" s="2">
        <v>49</v>
      </c>
      <c r="C16" s="2">
        <f>+'Julio 2018'!B16</f>
        <v>53</v>
      </c>
      <c r="D16" s="18">
        <f t="shared" si="3"/>
        <v>-7.5471698113207548</v>
      </c>
      <c r="E16" s="2">
        <f>+B16+'Junio 2019'!E16</f>
        <v>386</v>
      </c>
      <c r="F16" s="2">
        <f>+C16+'Junio 2019'!F16</f>
        <v>305</v>
      </c>
      <c r="G16" s="18">
        <f t="shared" si="0"/>
        <v>26.557377049180328</v>
      </c>
      <c r="H16" s="2">
        <f>+B16-C16+'Junio 2019'!H16</f>
        <v>736</v>
      </c>
      <c r="I16" s="22">
        <f>+'Julio 2018'!H16</f>
        <v>602</v>
      </c>
      <c r="J16" s="18">
        <f t="shared" si="1"/>
        <v>22.259136212624586</v>
      </c>
    </row>
    <row r="17" spans="1:10" ht="13" x14ac:dyDescent="0.15">
      <c r="A17" s="1" t="s">
        <v>15</v>
      </c>
      <c r="B17" s="2">
        <v>18</v>
      </c>
      <c r="C17" s="2">
        <f>+'Julio 2018'!B17</f>
        <v>14</v>
      </c>
      <c r="D17" s="18">
        <f t="shared" si="3"/>
        <v>28.571428571428573</v>
      </c>
      <c r="E17" s="2">
        <f>+B17+'Junio 2019'!E17</f>
        <v>193</v>
      </c>
      <c r="F17" s="2">
        <f>+C17+'Junio 2019'!F17</f>
        <v>110</v>
      </c>
      <c r="G17" s="18">
        <f t="shared" si="0"/>
        <v>75.454545454545453</v>
      </c>
      <c r="H17" s="2">
        <f>+B17-C17+'Junio 2019'!H17</f>
        <v>316</v>
      </c>
      <c r="I17" s="22">
        <f>+'Julio 2018'!H17</f>
        <v>251</v>
      </c>
      <c r="J17" s="18">
        <f t="shared" si="1"/>
        <v>25.89641434262948</v>
      </c>
    </row>
    <row r="18" spans="1:10" ht="13" x14ac:dyDescent="0.15">
      <c r="A18" s="1" t="s">
        <v>29</v>
      </c>
      <c r="B18" s="2">
        <v>18</v>
      </c>
      <c r="C18" s="2">
        <f>+'Julio 2018'!B18</f>
        <v>24</v>
      </c>
      <c r="D18" s="18">
        <f t="shared" si="3"/>
        <v>-25</v>
      </c>
      <c r="E18" s="2">
        <f>+B18+'Junio 2019'!E18</f>
        <v>253</v>
      </c>
      <c r="F18" s="2">
        <f>+C18+'Junio 2019'!F18</f>
        <v>225</v>
      </c>
      <c r="G18" s="18">
        <f t="shared" si="0"/>
        <v>12.444444444444445</v>
      </c>
      <c r="H18" s="2">
        <f>+B18-C18+'Junio 2019'!H18</f>
        <v>430</v>
      </c>
      <c r="I18" s="22">
        <f>+'Julio 2018'!H18</f>
        <v>440</v>
      </c>
      <c r="J18" s="18">
        <f t="shared" si="1"/>
        <v>-2.2727272727272729</v>
      </c>
    </row>
    <row r="19" spans="1:10" x14ac:dyDescent="0.15">
      <c r="A19" s="8" t="s">
        <v>3</v>
      </c>
      <c r="B19" s="6">
        <f>SUM(B14:B18)</f>
        <v>306</v>
      </c>
      <c r="C19" s="6">
        <f>SUM(C14:C18)</f>
        <v>291</v>
      </c>
      <c r="D19" s="7">
        <f t="shared" si="3"/>
        <v>5.1546391752577323</v>
      </c>
      <c r="E19" s="6">
        <f>SUM(E14:E18)</f>
        <v>2383</v>
      </c>
      <c r="F19" s="6">
        <f>SUM(F14:F18)</f>
        <v>1961</v>
      </c>
      <c r="G19" s="7">
        <f t="shared" si="0"/>
        <v>21.519632840387558</v>
      </c>
      <c r="H19" s="6">
        <f>SUM(H14:H18)</f>
        <v>4338</v>
      </c>
      <c r="I19" s="6">
        <f>SUM(I14:I18)</f>
        <v>3820</v>
      </c>
      <c r="J19" s="7">
        <f t="shared" si="1"/>
        <v>13.560209424083769</v>
      </c>
    </row>
    <row r="20" spans="1:10" ht="13" x14ac:dyDescent="0.15">
      <c r="A20" s="1" t="s">
        <v>16</v>
      </c>
      <c r="B20" s="2">
        <v>39</v>
      </c>
      <c r="C20" s="2">
        <f>+'Julio 2018'!B20</f>
        <v>15</v>
      </c>
      <c r="D20" s="18">
        <f t="shared" si="3"/>
        <v>160</v>
      </c>
      <c r="E20" s="2">
        <f>+B20+'Junio 2019'!E20</f>
        <v>270</v>
      </c>
      <c r="F20" s="2">
        <f>+C20+'Junio 2019'!F20</f>
        <v>166</v>
      </c>
      <c r="G20" s="18">
        <f t="shared" si="0"/>
        <v>62.650602409638552</v>
      </c>
      <c r="H20" s="2">
        <f>+B20-C20+'Junio 2019'!H20</f>
        <v>457</v>
      </c>
      <c r="I20" s="22">
        <f>+'Julio 2018'!H20</f>
        <v>442</v>
      </c>
      <c r="J20" s="18">
        <f t="shared" si="1"/>
        <v>3.3936651583710407</v>
      </c>
    </row>
    <row r="21" spans="1:10" ht="13" x14ac:dyDescent="0.15">
      <c r="A21" s="1" t="s">
        <v>17</v>
      </c>
      <c r="B21" s="2">
        <v>20</v>
      </c>
      <c r="C21" s="2">
        <f>+'Julio 2018'!B21</f>
        <v>23</v>
      </c>
      <c r="D21" s="18">
        <f t="shared" si="3"/>
        <v>-13.043478260869565</v>
      </c>
      <c r="E21" s="2">
        <f>+B21+'Junio 2019'!E21</f>
        <v>137</v>
      </c>
      <c r="F21" s="2">
        <f>+C21+'Junio 2019'!F21</f>
        <v>163</v>
      </c>
      <c r="G21" s="18">
        <f t="shared" si="0"/>
        <v>-15.950920245398773</v>
      </c>
      <c r="H21" s="2">
        <f>+B21-C21+'Junio 2019'!H21</f>
        <v>275</v>
      </c>
      <c r="I21" s="22">
        <f>+'Julio 2018'!H21</f>
        <v>350</v>
      </c>
      <c r="J21" s="18">
        <f t="shared" si="1"/>
        <v>-21.428571428571427</v>
      </c>
    </row>
    <row r="22" spans="1:10" ht="13" x14ac:dyDescent="0.15">
      <c r="A22" s="1" t="s">
        <v>19</v>
      </c>
      <c r="B22" s="2">
        <v>18</v>
      </c>
      <c r="C22" s="2">
        <f>+'Julio 2018'!B22</f>
        <v>17</v>
      </c>
      <c r="D22" s="18">
        <f t="shared" si="3"/>
        <v>5.882352941176471</v>
      </c>
      <c r="E22" s="2">
        <f>+B22+'Junio 2019'!E22</f>
        <v>114</v>
      </c>
      <c r="F22" s="2">
        <f>+C22+'Junio 2019'!F22</f>
        <v>124</v>
      </c>
      <c r="G22" s="18">
        <f t="shared" si="0"/>
        <v>-8.064516129032258</v>
      </c>
      <c r="H22" s="2">
        <f>+B22-C22+'Junio 2019'!H22</f>
        <v>229</v>
      </c>
      <c r="I22" s="22">
        <f>+'Julio 2018'!H22</f>
        <v>260</v>
      </c>
      <c r="J22" s="18">
        <f t="shared" si="1"/>
        <v>-11.923076923076923</v>
      </c>
    </row>
    <row r="23" spans="1:10" ht="13" x14ac:dyDescent="0.15">
      <c r="A23" s="1" t="s">
        <v>18</v>
      </c>
      <c r="B23" s="2">
        <v>11</v>
      </c>
      <c r="C23" s="2">
        <f>+'Julio 2018'!B23</f>
        <v>6</v>
      </c>
      <c r="D23" s="18">
        <f t="shared" si="3"/>
        <v>83.333333333333329</v>
      </c>
      <c r="E23" s="2">
        <f>+B23+'Junio 2019'!E23</f>
        <v>108</v>
      </c>
      <c r="F23" s="2">
        <f>+C23+'Junio 2019'!F23</f>
        <v>64</v>
      </c>
      <c r="G23" s="18">
        <f t="shared" si="0"/>
        <v>68.75</v>
      </c>
      <c r="H23" s="2">
        <f>+B23-C23+'Junio 2019'!H23</f>
        <v>198</v>
      </c>
      <c r="I23" s="22">
        <f>+'Julio 2018'!H23</f>
        <v>140</v>
      </c>
      <c r="J23" s="18">
        <f t="shared" si="1"/>
        <v>41.428571428571431</v>
      </c>
    </row>
    <row r="24" spans="1:10" ht="13" x14ac:dyDescent="0.15">
      <c r="A24" s="1" t="s">
        <v>20</v>
      </c>
      <c r="B24" s="2">
        <v>20</v>
      </c>
      <c r="C24" s="2">
        <f>+'Julio 2018'!B24</f>
        <v>23</v>
      </c>
      <c r="D24" s="18">
        <f t="shared" si="3"/>
        <v>-13.043478260869565</v>
      </c>
      <c r="E24" s="2">
        <f>+B24+'Junio 2019'!E24</f>
        <v>144</v>
      </c>
      <c r="F24" s="2">
        <f>+C24+'Junio 2019'!F24</f>
        <v>133</v>
      </c>
      <c r="G24" s="18">
        <f t="shared" si="0"/>
        <v>8.2706766917293226</v>
      </c>
      <c r="H24" s="2">
        <f>+B24-C24+'Junio 2019'!H24</f>
        <v>259</v>
      </c>
      <c r="I24" s="22">
        <f>+'Julio 2018'!H24</f>
        <v>273</v>
      </c>
      <c r="J24" s="18">
        <f t="shared" si="1"/>
        <v>-5.1282051282051286</v>
      </c>
    </row>
    <row r="25" spans="1:10" ht="13" x14ac:dyDescent="0.15">
      <c r="A25" s="1" t="s">
        <v>22</v>
      </c>
      <c r="B25" s="2">
        <v>50</v>
      </c>
      <c r="C25" s="2">
        <f>+'Julio 2018'!B25</f>
        <v>39</v>
      </c>
      <c r="D25" s="18">
        <f t="shared" si="3"/>
        <v>28.205128205128204</v>
      </c>
      <c r="E25" s="2">
        <f>+B25+'Junio 2019'!E25</f>
        <v>342</v>
      </c>
      <c r="F25" s="2">
        <f>+C25+'Junio 2019'!F25</f>
        <v>255</v>
      </c>
      <c r="G25" s="18">
        <f t="shared" si="0"/>
        <v>34.117647058823529</v>
      </c>
      <c r="H25" s="2">
        <f>+B25-C25+'Junio 2019'!H25</f>
        <v>602</v>
      </c>
      <c r="I25" s="22">
        <f>+'Julio 2018'!H25</f>
        <v>499</v>
      </c>
      <c r="J25" s="18">
        <f t="shared" si="1"/>
        <v>20.641282565130261</v>
      </c>
    </row>
    <row r="26" spans="1:10" ht="13" x14ac:dyDescent="0.15">
      <c r="A26" s="1" t="s">
        <v>21</v>
      </c>
      <c r="B26" s="2">
        <v>11</v>
      </c>
      <c r="C26" s="2">
        <f>+'Julio 2018'!B26</f>
        <v>15</v>
      </c>
      <c r="D26" s="18">
        <f t="shared" si="3"/>
        <v>-26.666666666666668</v>
      </c>
      <c r="E26" s="2">
        <f>+B26+'Junio 2019'!E26</f>
        <v>75</v>
      </c>
      <c r="F26" s="2">
        <f>+C26+'Junio 2019'!F26</f>
        <v>85</v>
      </c>
      <c r="G26" s="18">
        <f t="shared" si="0"/>
        <v>-11.764705882352942</v>
      </c>
      <c r="H26" s="2">
        <f>+B26-C26+'Junio 2019'!H26</f>
        <v>130</v>
      </c>
      <c r="I26" s="22">
        <f>+'Julio 2018'!H26</f>
        <v>158</v>
      </c>
      <c r="J26" s="18">
        <f t="shared" si="1"/>
        <v>-17.721518987341771</v>
      </c>
    </row>
    <row r="27" spans="1:10" ht="13" x14ac:dyDescent="0.15">
      <c r="A27" s="1" t="s">
        <v>28</v>
      </c>
      <c r="B27" s="2">
        <v>14</v>
      </c>
      <c r="C27" s="2">
        <f>+'Julio 2018'!B27</f>
        <v>5</v>
      </c>
      <c r="D27" s="18">
        <f t="shared" si="3"/>
        <v>180</v>
      </c>
      <c r="E27" s="2">
        <f>+B27+'Junio 2019'!E27</f>
        <v>77</v>
      </c>
      <c r="F27" s="2">
        <f>+C27+'Junio 2019'!F27</f>
        <v>66</v>
      </c>
      <c r="G27" s="18">
        <f t="shared" si="0"/>
        <v>16.666666666666668</v>
      </c>
      <c r="H27" s="2">
        <f>+B27-C27+'Junio 2019'!H27</f>
        <v>142</v>
      </c>
      <c r="I27" s="22">
        <f>+'Julio 2018'!H27</f>
        <v>119</v>
      </c>
      <c r="J27" s="18">
        <f t="shared" si="1"/>
        <v>19.327731092436974</v>
      </c>
    </row>
    <row r="28" spans="1:10" x14ac:dyDescent="0.15">
      <c r="A28" s="8" t="s">
        <v>30</v>
      </c>
      <c r="B28" s="6">
        <f>SUM(B20:B27)</f>
        <v>183</v>
      </c>
      <c r="C28" s="6">
        <f>SUM(C20:C27)</f>
        <v>143</v>
      </c>
      <c r="D28" s="7">
        <f>+(B28-C28)*100/C28</f>
        <v>27.972027972027973</v>
      </c>
      <c r="E28" s="6">
        <f>SUM(E20:E27)</f>
        <v>1267</v>
      </c>
      <c r="F28" s="6">
        <f>SUM(F20:F27)</f>
        <v>1056</v>
      </c>
      <c r="G28" s="7">
        <f>+(E28-F28)*100/F28</f>
        <v>19.981060606060606</v>
      </c>
      <c r="H28" s="6">
        <f>SUM(H20:H27)</f>
        <v>2292</v>
      </c>
      <c r="I28" s="6">
        <f>SUM(I20:I27)</f>
        <v>2241</v>
      </c>
      <c r="J28" s="7">
        <f>+(H28-I28)*100/I28</f>
        <v>2.2757697456492636</v>
      </c>
    </row>
    <row r="29" spans="1:10" ht="14" x14ac:dyDescent="0.15">
      <c r="A29" s="16" t="s">
        <v>27</v>
      </c>
      <c r="B29" s="14">
        <f>+B7+B13+B19+B28</f>
        <v>950</v>
      </c>
      <c r="C29" s="14">
        <f>+C7+C13+C19+C28</f>
        <v>808</v>
      </c>
      <c r="D29" s="15">
        <f>+(B29-C29)*100/C29</f>
        <v>17.574257425742573</v>
      </c>
      <c r="E29" s="14">
        <f t="shared" ref="E29:I29" si="4">+E7+E13+E19+E28</f>
        <v>6529</v>
      </c>
      <c r="F29" s="14">
        <f t="shared" si="4"/>
        <v>5600</v>
      </c>
      <c r="G29" s="15">
        <f>+(E29-F29)*100/F29</f>
        <v>16.589285714285715</v>
      </c>
      <c r="H29" s="14">
        <f t="shared" si="4"/>
        <v>11717</v>
      </c>
      <c r="I29" s="14">
        <f t="shared" si="4"/>
        <v>11560</v>
      </c>
      <c r="J29" s="15">
        <f>+(H29-I29)*100/I29</f>
        <v>1.3581314878892734</v>
      </c>
    </row>
    <row r="30" spans="1:10" x14ac:dyDescent="0.15">
      <c r="A30" s="13" t="s">
        <v>31</v>
      </c>
      <c r="B30" s="13">
        <f>+B29-B7</f>
        <v>823</v>
      </c>
      <c r="C30" s="13">
        <f>+C29-C7</f>
        <v>693</v>
      </c>
      <c r="D30" s="12">
        <f>+(B30-C30)*100/C30</f>
        <v>18.759018759018758</v>
      </c>
      <c r="E30" s="13">
        <f t="shared" ref="E30:I30" si="5">+E29-E7</f>
        <v>5728</v>
      </c>
      <c r="F30" s="13">
        <f t="shared" si="5"/>
        <v>4848</v>
      </c>
      <c r="G30" s="12">
        <f>+(E30-F30)*100/F30</f>
        <v>18.151815181518153</v>
      </c>
      <c r="H30" s="13">
        <f t="shared" si="5"/>
        <v>10389</v>
      </c>
      <c r="I30" s="13">
        <f t="shared" si="5"/>
        <v>9954</v>
      </c>
      <c r="J30" s="12">
        <f>+(H30-I30)*100/I30</f>
        <v>4.3701024713682939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18</v>
      </c>
      <c r="C4" s="2">
        <f>+'Junio 2018'!B4</f>
        <v>37</v>
      </c>
      <c r="D4" s="18">
        <f>+(B4-C4)*100/C4</f>
        <v>-51.351351351351354</v>
      </c>
      <c r="E4" s="2">
        <f>+B4+'Mayo 2019'!E4</f>
        <v>154</v>
      </c>
      <c r="F4" s="2">
        <f>+C4+'Mayo 2019'!F4</f>
        <v>173</v>
      </c>
      <c r="G4" s="18">
        <f t="shared" ref="G4:G27" si="0">+(E4-F4)*100/F4</f>
        <v>-10.982658959537572</v>
      </c>
      <c r="H4" s="2">
        <f>+B4-C4+'Mayo 2019'!H4</f>
        <v>333</v>
      </c>
      <c r="I4" s="22">
        <f>+'Junio 2018'!H4</f>
        <v>400</v>
      </c>
      <c r="J4" s="18">
        <f t="shared" ref="J4:J27" si="1">+(H4-I4)*100/I4</f>
        <v>-16.75</v>
      </c>
    </row>
    <row r="5" spans="1:10" ht="13" x14ac:dyDescent="0.15">
      <c r="A5" s="1" t="s">
        <v>5</v>
      </c>
      <c r="B5" s="2">
        <v>29</v>
      </c>
      <c r="C5" s="2">
        <f>+'Junio 2018'!B5</f>
        <v>32</v>
      </c>
      <c r="D5" s="18">
        <f t="shared" ref="D5:D6" si="2">+(B5-C5)*100/C5</f>
        <v>-9.375</v>
      </c>
      <c r="E5" s="2">
        <f>+B5+'Mayo 2019'!E5</f>
        <v>206</v>
      </c>
      <c r="F5" s="2">
        <f>+C5+'Mayo 2019'!F5</f>
        <v>183</v>
      </c>
      <c r="G5" s="18">
        <f t="shared" si="0"/>
        <v>12.568306010928962</v>
      </c>
      <c r="H5" s="2">
        <f>+B5-C5+'Mayo 2019'!H5</f>
        <v>337</v>
      </c>
      <c r="I5" s="22">
        <f>+'Junio 2018'!H5</f>
        <v>385</v>
      </c>
      <c r="J5" s="18">
        <f t="shared" si="1"/>
        <v>-12.467532467532468</v>
      </c>
    </row>
    <row r="6" spans="1:10" ht="13" x14ac:dyDescent="0.15">
      <c r="A6" s="1" t="s">
        <v>6</v>
      </c>
      <c r="B6" s="2">
        <v>67</v>
      </c>
      <c r="C6" s="2">
        <f>+'Junio 2018'!B6</f>
        <v>42</v>
      </c>
      <c r="D6" s="18">
        <f t="shared" si="2"/>
        <v>59.523809523809526</v>
      </c>
      <c r="E6" s="2">
        <f>+B6+'Mayo 2019'!E6</f>
        <v>314</v>
      </c>
      <c r="F6" s="2">
        <f>+C6+'Mayo 2019'!F6</f>
        <v>281</v>
      </c>
      <c r="G6" s="18">
        <f t="shared" si="0"/>
        <v>11.743772241992882</v>
      </c>
      <c r="H6" s="2">
        <f>+B6-C6+'Mayo 2019'!H6</f>
        <v>646</v>
      </c>
      <c r="I6" s="22">
        <f>+'Junio 2018'!H6</f>
        <v>798</v>
      </c>
      <c r="J6" s="18">
        <f t="shared" si="1"/>
        <v>-19.047619047619047</v>
      </c>
    </row>
    <row r="7" spans="1:10" x14ac:dyDescent="0.15">
      <c r="A7" s="8" t="s">
        <v>1</v>
      </c>
      <c r="B7" s="6">
        <f>SUM(B4:B6)</f>
        <v>114</v>
      </c>
      <c r="C7" s="6">
        <f>SUM(C4:C6)</f>
        <v>111</v>
      </c>
      <c r="D7" s="7">
        <f>+(B7-C7)*100/C7</f>
        <v>2.7027027027027026</v>
      </c>
      <c r="E7" s="6">
        <f>SUM(E4:E6)</f>
        <v>674</v>
      </c>
      <c r="F7" s="6">
        <f>SUM(F4:F6)</f>
        <v>637</v>
      </c>
      <c r="G7" s="7">
        <f t="shared" si="0"/>
        <v>5.8084772370486659</v>
      </c>
      <c r="H7" s="6">
        <f>SUM(H4:H6)</f>
        <v>1316</v>
      </c>
      <c r="I7" s="6">
        <f>SUM(I4:I6)</f>
        <v>1583</v>
      </c>
      <c r="J7" s="7">
        <f t="shared" si="1"/>
        <v>-16.866708780795957</v>
      </c>
    </row>
    <row r="8" spans="1:10" ht="13" x14ac:dyDescent="0.15">
      <c r="A8" s="1" t="s">
        <v>7</v>
      </c>
      <c r="B8" s="2">
        <v>2</v>
      </c>
      <c r="C8" s="2">
        <f>+'Junio 2018'!B8</f>
        <v>15</v>
      </c>
      <c r="D8" s="18">
        <f t="shared" ref="D8:D27" si="3">+(B8-C8)*100/C8</f>
        <v>-86.666666666666671</v>
      </c>
      <c r="E8" s="2">
        <f>+B8+'Mayo 2019'!E8</f>
        <v>22</v>
      </c>
      <c r="F8" s="2">
        <f>+C8+'Mayo 2019'!F8</f>
        <v>64</v>
      </c>
      <c r="G8" s="18">
        <f t="shared" si="0"/>
        <v>-65.625</v>
      </c>
      <c r="H8" s="2">
        <f>+B8-C8+'Mayo 2019'!H8</f>
        <v>52</v>
      </c>
      <c r="I8" s="22">
        <f>+'Junio 2018'!H8</f>
        <v>127</v>
      </c>
      <c r="J8" s="18">
        <f t="shared" si="1"/>
        <v>-59.055118110236222</v>
      </c>
    </row>
    <row r="9" spans="1:10" ht="13" x14ac:dyDescent="0.15">
      <c r="A9" s="1" t="s">
        <v>8</v>
      </c>
      <c r="B9" s="2">
        <v>8</v>
      </c>
      <c r="C9" s="2">
        <f>+'Junio 2018'!B9</f>
        <v>16</v>
      </c>
      <c r="D9" s="18">
        <f t="shared" si="3"/>
        <v>-50</v>
      </c>
      <c r="E9" s="2">
        <f>+B9+'Mayo 2019'!E9</f>
        <v>49</v>
      </c>
      <c r="F9" s="2">
        <f>+C9+'Mayo 2019'!F9</f>
        <v>71</v>
      </c>
      <c r="G9" s="18">
        <f t="shared" si="0"/>
        <v>-30.985915492957748</v>
      </c>
      <c r="H9" s="2">
        <f>+B9-C9+'Mayo 2019'!H9</f>
        <v>155</v>
      </c>
      <c r="I9" s="22">
        <f>+'Junio 2018'!H9</f>
        <v>174</v>
      </c>
      <c r="J9" s="18">
        <f t="shared" si="1"/>
        <v>-10.919540229885058</v>
      </c>
    </row>
    <row r="10" spans="1:10" ht="13" x14ac:dyDescent="0.15">
      <c r="A10" s="1" t="s">
        <v>9</v>
      </c>
      <c r="B10" s="2">
        <v>43</v>
      </c>
      <c r="C10" s="2">
        <f>+'Junio 2018'!B10</f>
        <v>44</v>
      </c>
      <c r="D10" s="18">
        <f t="shared" si="3"/>
        <v>-2.2727272727272729</v>
      </c>
      <c r="E10" s="2">
        <f>+B10+'Mayo 2019'!E10</f>
        <v>289</v>
      </c>
      <c r="F10" s="2">
        <f>+C10+'Mayo 2019'!F10</f>
        <v>210</v>
      </c>
      <c r="G10" s="18">
        <f t="shared" si="0"/>
        <v>37.61904761904762</v>
      </c>
      <c r="H10" s="2">
        <f>+B10-C10+'Mayo 2019'!H10</f>
        <v>577</v>
      </c>
      <c r="I10" s="22">
        <f>+'Junio 2018'!H10</f>
        <v>601</v>
      </c>
      <c r="J10" s="18">
        <f t="shared" si="1"/>
        <v>-3.9933444259567388</v>
      </c>
    </row>
    <row r="11" spans="1:10" ht="13" x14ac:dyDescent="0.15">
      <c r="A11" s="1" t="s">
        <v>10</v>
      </c>
      <c r="B11" s="2">
        <v>61</v>
      </c>
      <c r="C11" s="2">
        <f>+'Junio 2018'!B11</f>
        <v>48</v>
      </c>
      <c r="D11" s="18">
        <f t="shared" si="3"/>
        <v>27.083333333333332</v>
      </c>
      <c r="E11" s="2">
        <f>+B11+'Mayo 2019'!E11</f>
        <v>328</v>
      </c>
      <c r="F11" s="2">
        <f>+C11+'Mayo 2019'!F11</f>
        <v>277</v>
      </c>
      <c r="G11" s="18">
        <f t="shared" si="0"/>
        <v>18.411552346570396</v>
      </c>
      <c r="H11" s="2">
        <f>+B11-C11+'Mayo 2019'!H11</f>
        <v>695</v>
      </c>
      <c r="I11" s="22">
        <f>+'Junio 2018'!H11</f>
        <v>835</v>
      </c>
      <c r="J11" s="18">
        <f t="shared" si="1"/>
        <v>-16.766467065868262</v>
      </c>
    </row>
    <row r="12" spans="1:10" ht="13" x14ac:dyDescent="0.15">
      <c r="A12" s="1" t="s">
        <v>11</v>
      </c>
      <c r="B12" s="2">
        <v>203</v>
      </c>
      <c r="C12" s="2">
        <f>+'Junio 2018'!B12</f>
        <v>177</v>
      </c>
      <c r="D12" s="18">
        <f t="shared" si="3"/>
        <v>14.689265536723164</v>
      </c>
      <c r="E12" s="2">
        <f>+B12+'Mayo 2019'!E12</f>
        <v>1056</v>
      </c>
      <c r="F12" s="2">
        <f>+C12+'Mayo 2019'!F12</f>
        <v>950</v>
      </c>
      <c r="G12" s="18">
        <f t="shared" si="0"/>
        <v>11.157894736842104</v>
      </c>
      <c r="H12" s="2">
        <f>+B12-C12+'Mayo 2019'!H12</f>
        <v>2205</v>
      </c>
      <c r="I12" s="22">
        <f>+'Junio 2018'!H12</f>
        <v>2166</v>
      </c>
      <c r="J12" s="18">
        <f t="shared" si="1"/>
        <v>1.8005540166204985</v>
      </c>
    </row>
    <row r="13" spans="1:10" x14ac:dyDescent="0.15">
      <c r="A13" s="8" t="s">
        <v>2</v>
      </c>
      <c r="B13" s="6">
        <f>SUM(B8:B12)</f>
        <v>317</v>
      </c>
      <c r="C13" s="6">
        <f>SUM(C8:C12)</f>
        <v>300</v>
      </c>
      <c r="D13" s="7">
        <f t="shared" si="3"/>
        <v>5.666666666666667</v>
      </c>
      <c r="E13" s="6">
        <f>SUM(E8:E12)</f>
        <v>1744</v>
      </c>
      <c r="F13" s="6">
        <f>SUM(F8:F12)</f>
        <v>1572</v>
      </c>
      <c r="G13" s="7">
        <f t="shared" si="0"/>
        <v>10.94147582697201</v>
      </c>
      <c r="H13" s="6">
        <f>SUM(H8:H12)</f>
        <v>3684</v>
      </c>
      <c r="I13" s="6">
        <f>SUM(I8:I12)</f>
        <v>3903</v>
      </c>
      <c r="J13" s="7">
        <f t="shared" si="1"/>
        <v>-5.6110684089162186</v>
      </c>
    </row>
    <row r="14" spans="1:10" ht="13" x14ac:dyDescent="0.15">
      <c r="A14" s="1" t="s">
        <v>12</v>
      </c>
      <c r="B14" s="2">
        <v>135</v>
      </c>
      <c r="C14" s="2">
        <f>+'Junio 2018'!B14</f>
        <v>116</v>
      </c>
      <c r="D14" s="18">
        <f t="shared" si="3"/>
        <v>16.379310344827587</v>
      </c>
      <c r="E14" s="2">
        <f>+B14+'Mayo 2019'!E14</f>
        <v>623</v>
      </c>
      <c r="F14" s="2">
        <f>+C14+'Mayo 2019'!F14</f>
        <v>539</v>
      </c>
      <c r="G14" s="18">
        <f t="shared" si="0"/>
        <v>15.584415584415584</v>
      </c>
      <c r="H14" s="2">
        <f>+B14-C14+'Mayo 2019'!H14</f>
        <v>1208</v>
      </c>
      <c r="I14" s="22">
        <f>+'Junio 2018'!H14</f>
        <v>1163</v>
      </c>
      <c r="J14" s="18">
        <f t="shared" si="1"/>
        <v>3.8693035253654342</v>
      </c>
    </row>
    <row r="15" spans="1:10" ht="13" x14ac:dyDescent="0.15">
      <c r="A15" s="1" t="s">
        <v>13</v>
      </c>
      <c r="B15" s="2">
        <v>110</v>
      </c>
      <c r="C15" s="2">
        <f>+'Junio 2018'!B15</f>
        <v>130</v>
      </c>
      <c r="D15" s="18">
        <f t="shared" si="3"/>
        <v>-15.384615384615385</v>
      </c>
      <c r="E15" s="2">
        <f>+B15+'Mayo 2019'!E15</f>
        <v>707</v>
      </c>
      <c r="F15" s="2">
        <f>+C15+'Mayo 2019'!F15</f>
        <v>582</v>
      </c>
      <c r="G15" s="18">
        <f t="shared" si="0"/>
        <v>21.477663230240548</v>
      </c>
      <c r="H15" s="2">
        <f>+B15-C15+'Mayo 2019'!H15</f>
        <v>1627</v>
      </c>
      <c r="I15" s="22">
        <f>+'Junio 2018'!H15</f>
        <v>1328</v>
      </c>
      <c r="J15" s="18">
        <f t="shared" si="1"/>
        <v>22.515060240963855</v>
      </c>
    </row>
    <row r="16" spans="1:10" ht="13" x14ac:dyDescent="0.15">
      <c r="A16" s="1" t="s">
        <v>14</v>
      </c>
      <c r="B16" s="2">
        <v>42</v>
      </c>
      <c r="C16" s="2">
        <f>+'Junio 2018'!B16</f>
        <v>56</v>
      </c>
      <c r="D16" s="18">
        <f t="shared" si="3"/>
        <v>-25</v>
      </c>
      <c r="E16" s="2">
        <f>+B16+'Mayo 2019'!E16</f>
        <v>337</v>
      </c>
      <c r="F16" s="2">
        <f>+C16+'Mayo 2019'!F16</f>
        <v>252</v>
      </c>
      <c r="G16" s="18">
        <f t="shared" si="0"/>
        <v>33.730158730158728</v>
      </c>
      <c r="H16" s="2">
        <f>+B16-C16+'Mayo 2019'!H16</f>
        <v>740</v>
      </c>
      <c r="I16" s="22">
        <f>+'Junio 2018'!H16</f>
        <v>593</v>
      </c>
      <c r="J16" s="18">
        <f t="shared" si="1"/>
        <v>24.789207419898819</v>
      </c>
    </row>
    <row r="17" spans="1:10" ht="13" x14ac:dyDescent="0.15">
      <c r="A17" s="1" t="s">
        <v>15</v>
      </c>
      <c r="B17" s="2">
        <v>22</v>
      </c>
      <c r="C17" s="2">
        <f>+'Junio 2018'!B17</f>
        <v>20</v>
      </c>
      <c r="D17" s="18">
        <f t="shared" si="3"/>
        <v>10</v>
      </c>
      <c r="E17" s="2">
        <f>+B17+'Mayo 2019'!E17</f>
        <v>175</v>
      </c>
      <c r="F17" s="2">
        <f>+C17+'Mayo 2019'!F17</f>
        <v>96</v>
      </c>
      <c r="G17" s="18">
        <f t="shared" si="0"/>
        <v>82.291666666666671</v>
      </c>
      <c r="H17" s="2">
        <f>+B17-C17+'Mayo 2019'!H17</f>
        <v>312</v>
      </c>
      <c r="I17" s="22">
        <f>+'Junio 2018'!H17</f>
        <v>250</v>
      </c>
      <c r="J17" s="18">
        <f t="shared" si="1"/>
        <v>24.8</v>
      </c>
    </row>
    <row r="18" spans="1:10" ht="13" x14ac:dyDescent="0.15">
      <c r="A18" s="1" t="s">
        <v>29</v>
      </c>
      <c r="B18" s="2">
        <v>55</v>
      </c>
      <c r="C18" s="2">
        <f>+'Junio 2018'!B18</f>
        <v>45</v>
      </c>
      <c r="D18" s="18">
        <f t="shared" si="3"/>
        <v>22.222222222222221</v>
      </c>
      <c r="E18" s="2">
        <f>+B18+'Mayo 2019'!E18</f>
        <v>235</v>
      </c>
      <c r="F18" s="2">
        <f>+C18+'Mayo 2019'!F18</f>
        <v>201</v>
      </c>
      <c r="G18" s="18">
        <f t="shared" si="0"/>
        <v>16.915422885572138</v>
      </c>
      <c r="H18" s="2">
        <f>+B18-C18+'Mayo 2019'!H18</f>
        <v>436</v>
      </c>
      <c r="I18" s="22">
        <f>+'Junio 2018'!H18</f>
        <v>448</v>
      </c>
      <c r="J18" s="18">
        <f t="shared" si="1"/>
        <v>-2.6785714285714284</v>
      </c>
    </row>
    <row r="19" spans="1:10" x14ac:dyDescent="0.15">
      <c r="A19" s="8" t="s">
        <v>3</v>
      </c>
      <c r="B19" s="6">
        <f>SUM(B14:B18)</f>
        <v>364</v>
      </c>
      <c r="C19" s="6">
        <f>SUM(C14:C18)</f>
        <v>367</v>
      </c>
      <c r="D19" s="7">
        <f t="shared" si="3"/>
        <v>-0.81743869209809261</v>
      </c>
      <c r="E19" s="6">
        <f>SUM(E14:E18)</f>
        <v>2077</v>
      </c>
      <c r="F19" s="6">
        <f>SUM(F14:F18)</f>
        <v>1670</v>
      </c>
      <c r="G19" s="7">
        <f t="shared" si="0"/>
        <v>24.37125748502994</v>
      </c>
      <c r="H19" s="6">
        <f>SUM(H14:H18)</f>
        <v>4323</v>
      </c>
      <c r="I19" s="6">
        <f>SUM(I14:I18)</f>
        <v>3782</v>
      </c>
      <c r="J19" s="7">
        <f t="shared" si="1"/>
        <v>14.304600740349022</v>
      </c>
    </row>
    <row r="20" spans="1:10" ht="13" x14ac:dyDescent="0.15">
      <c r="A20" s="1" t="s">
        <v>16</v>
      </c>
      <c r="B20" s="2">
        <v>31</v>
      </c>
      <c r="C20" s="2">
        <f>+'Junio 2018'!B20</f>
        <v>26</v>
      </c>
      <c r="D20" s="18">
        <f t="shared" si="3"/>
        <v>19.23076923076923</v>
      </c>
      <c r="E20" s="2">
        <f>+B20+'Mayo 2019'!E20</f>
        <v>231</v>
      </c>
      <c r="F20" s="2">
        <f>+C20+'Mayo 2019'!F20</f>
        <v>151</v>
      </c>
      <c r="G20" s="18">
        <f t="shared" si="0"/>
        <v>52.980132450331126</v>
      </c>
      <c r="H20" s="2">
        <f>+B20-C20+'Mayo 2019'!H20</f>
        <v>433</v>
      </c>
      <c r="I20" s="22">
        <f>+'Junio 2018'!H20</f>
        <v>456</v>
      </c>
      <c r="J20" s="18">
        <f t="shared" si="1"/>
        <v>-5.0438596491228074</v>
      </c>
    </row>
    <row r="21" spans="1:10" ht="13" x14ac:dyDescent="0.15">
      <c r="A21" s="1" t="s">
        <v>17</v>
      </c>
      <c r="B21" s="2">
        <v>25</v>
      </c>
      <c r="C21" s="2">
        <f>+'Junio 2018'!B21</f>
        <v>23</v>
      </c>
      <c r="D21" s="18">
        <f t="shared" si="3"/>
        <v>8.695652173913043</v>
      </c>
      <c r="E21" s="2">
        <f>+B21+'Mayo 2019'!E21</f>
        <v>117</v>
      </c>
      <c r="F21" s="2">
        <f>+C21+'Mayo 2019'!F21</f>
        <v>140</v>
      </c>
      <c r="G21" s="18">
        <f t="shared" si="0"/>
        <v>-16.428571428571427</v>
      </c>
      <c r="H21" s="2">
        <f>+B21-C21+'Mayo 2019'!H21</f>
        <v>278</v>
      </c>
      <c r="I21" s="22">
        <f>+'Junio 2018'!H21</f>
        <v>346</v>
      </c>
      <c r="J21" s="18">
        <f t="shared" si="1"/>
        <v>-19.653179190751445</v>
      </c>
    </row>
    <row r="22" spans="1:10" ht="13" x14ac:dyDescent="0.15">
      <c r="A22" s="1" t="s">
        <v>19</v>
      </c>
      <c r="B22" s="2">
        <v>12</v>
      </c>
      <c r="C22" s="2">
        <f>+'Junio 2018'!B22</f>
        <v>12</v>
      </c>
      <c r="D22" s="18">
        <f t="shared" si="3"/>
        <v>0</v>
      </c>
      <c r="E22" s="2">
        <f>+B22+'Mayo 2019'!E22</f>
        <v>96</v>
      </c>
      <c r="F22" s="2">
        <f>+C22+'Mayo 2019'!F22</f>
        <v>107</v>
      </c>
      <c r="G22" s="18">
        <f t="shared" si="0"/>
        <v>-10.280373831775702</v>
      </c>
      <c r="H22" s="2">
        <f>+B22-C22+'Mayo 2019'!H22</f>
        <v>228</v>
      </c>
      <c r="I22" s="22">
        <f>+'Junio 2018'!H22</f>
        <v>255</v>
      </c>
      <c r="J22" s="18">
        <f t="shared" si="1"/>
        <v>-10.588235294117647</v>
      </c>
    </row>
    <row r="23" spans="1:10" ht="13" x14ac:dyDescent="0.15">
      <c r="A23" s="1" t="s">
        <v>18</v>
      </c>
      <c r="B23" s="2">
        <v>24</v>
      </c>
      <c r="C23" s="2">
        <f>+'Junio 2018'!B23</f>
        <v>12</v>
      </c>
      <c r="D23" s="18">
        <f t="shared" si="3"/>
        <v>100</v>
      </c>
      <c r="E23" s="2">
        <f>+B23+'Mayo 2019'!E23</f>
        <v>97</v>
      </c>
      <c r="F23" s="2">
        <f>+C23+'Mayo 2019'!F23</f>
        <v>58</v>
      </c>
      <c r="G23" s="18">
        <f t="shared" si="0"/>
        <v>67.241379310344826</v>
      </c>
      <c r="H23" s="2">
        <f>+B23-C23+'Mayo 2019'!H23</f>
        <v>193</v>
      </c>
      <c r="I23" s="22">
        <f>+'Junio 2018'!H23</f>
        <v>142</v>
      </c>
      <c r="J23" s="18">
        <f t="shared" si="1"/>
        <v>35.91549295774648</v>
      </c>
    </row>
    <row r="24" spans="1:10" ht="13" x14ac:dyDescent="0.15">
      <c r="A24" s="1" t="s">
        <v>20</v>
      </c>
      <c r="B24" s="2">
        <v>27</v>
      </c>
      <c r="C24" s="2">
        <f>+'Junio 2018'!B24</f>
        <v>23</v>
      </c>
      <c r="D24" s="18">
        <f t="shared" si="3"/>
        <v>17.391304347826086</v>
      </c>
      <c r="E24" s="2">
        <f>+B24+'Mayo 2019'!E24</f>
        <v>124</v>
      </c>
      <c r="F24" s="2">
        <f>+C24+'Mayo 2019'!F24</f>
        <v>110</v>
      </c>
      <c r="G24" s="18">
        <f t="shared" si="0"/>
        <v>12.727272727272727</v>
      </c>
      <c r="H24" s="2">
        <f>+B24-C24+'Mayo 2019'!H24</f>
        <v>262</v>
      </c>
      <c r="I24" s="22">
        <f>+'Junio 2018'!H24</f>
        <v>267</v>
      </c>
      <c r="J24" s="18">
        <f t="shared" si="1"/>
        <v>-1.8726591760299625</v>
      </c>
    </row>
    <row r="25" spans="1:10" ht="13" x14ac:dyDescent="0.15">
      <c r="A25" s="1" t="s">
        <v>22</v>
      </c>
      <c r="B25" s="2">
        <v>53</v>
      </c>
      <c r="C25" s="2">
        <f>+'Junio 2018'!B25</f>
        <v>43</v>
      </c>
      <c r="D25" s="18">
        <f t="shared" si="3"/>
        <v>23.255813953488371</v>
      </c>
      <c r="E25" s="2">
        <f>+B25+'Mayo 2019'!E25</f>
        <v>292</v>
      </c>
      <c r="F25" s="2">
        <f>+C25+'Mayo 2019'!F25</f>
        <v>216</v>
      </c>
      <c r="G25" s="18">
        <f t="shared" si="0"/>
        <v>35.185185185185183</v>
      </c>
      <c r="H25" s="2">
        <f>+B25-C25+'Mayo 2019'!H25</f>
        <v>591</v>
      </c>
      <c r="I25" s="22">
        <f>+'Junio 2018'!H25</f>
        <v>483</v>
      </c>
      <c r="J25" s="18">
        <f t="shared" si="1"/>
        <v>22.36024844720497</v>
      </c>
    </row>
    <row r="26" spans="1:10" ht="13" x14ac:dyDescent="0.15">
      <c r="A26" s="1" t="s">
        <v>21</v>
      </c>
      <c r="B26" s="2">
        <v>13</v>
      </c>
      <c r="C26" s="2">
        <f>+'Junio 2018'!B26</f>
        <v>15</v>
      </c>
      <c r="D26" s="18">
        <f t="shared" si="3"/>
        <v>-13.333333333333334</v>
      </c>
      <c r="E26" s="2">
        <f>+B26+'Mayo 2019'!E26</f>
        <v>64</v>
      </c>
      <c r="F26" s="2">
        <f>+C26+'Mayo 2019'!F26</f>
        <v>70</v>
      </c>
      <c r="G26" s="18">
        <f t="shared" si="0"/>
        <v>-8.5714285714285712</v>
      </c>
      <c r="H26" s="2">
        <f>+B26-C26+'Mayo 2019'!H26</f>
        <v>134</v>
      </c>
      <c r="I26" s="22">
        <f>+'Junio 2018'!H26</f>
        <v>146</v>
      </c>
      <c r="J26" s="18">
        <f t="shared" si="1"/>
        <v>-8.2191780821917817</v>
      </c>
    </row>
    <row r="27" spans="1:10" ht="13" x14ac:dyDescent="0.15">
      <c r="A27" s="1" t="s">
        <v>28</v>
      </c>
      <c r="B27" s="2">
        <v>15</v>
      </c>
      <c r="C27" s="2">
        <f>+'Junio 2018'!B27</f>
        <v>8</v>
      </c>
      <c r="D27" s="18">
        <f t="shared" si="3"/>
        <v>87.5</v>
      </c>
      <c r="E27" s="2">
        <f>+B27+'Mayo 2019'!E27</f>
        <v>63</v>
      </c>
      <c r="F27" s="2">
        <f>+C27+'Mayo 2019'!F27</f>
        <v>61</v>
      </c>
      <c r="G27" s="18">
        <f t="shared" si="0"/>
        <v>3.278688524590164</v>
      </c>
      <c r="H27" s="2">
        <f>+B27-C27+'Mayo 2019'!H27</f>
        <v>133</v>
      </c>
      <c r="I27" s="22">
        <f>+'Junio 2018'!H27</f>
        <v>119</v>
      </c>
      <c r="J27" s="18">
        <f t="shared" si="1"/>
        <v>11.764705882352942</v>
      </c>
    </row>
    <row r="28" spans="1:10" x14ac:dyDescent="0.15">
      <c r="A28" s="8" t="s">
        <v>30</v>
      </c>
      <c r="B28" s="6">
        <f>SUM(B20:B27)</f>
        <v>200</v>
      </c>
      <c r="C28" s="6">
        <f>SUM(C20:C27)</f>
        <v>162</v>
      </c>
      <c r="D28" s="7">
        <f>+(B28-C28)*100/C28</f>
        <v>23.456790123456791</v>
      </c>
      <c r="E28" s="6">
        <f>SUM(E20:E27)</f>
        <v>1084</v>
      </c>
      <c r="F28" s="6">
        <f>SUM(F20:F27)</f>
        <v>913</v>
      </c>
      <c r="G28" s="7">
        <f>+(E28-F28)*100/F28</f>
        <v>18.729463307776562</v>
      </c>
      <c r="H28" s="6">
        <f>SUM(H20:H27)</f>
        <v>2252</v>
      </c>
      <c r="I28" s="6">
        <f>SUM(I20:I27)</f>
        <v>2214</v>
      </c>
      <c r="J28" s="7">
        <f>+(H28-I28)*100/I28</f>
        <v>1.7163504968383017</v>
      </c>
    </row>
    <row r="29" spans="1:10" ht="14" x14ac:dyDescent="0.15">
      <c r="A29" s="16" t="s">
        <v>27</v>
      </c>
      <c r="B29" s="14">
        <f>+B7+B13+B19+B28</f>
        <v>995</v>
      </c>
      <c r="C29" s="14">
        <f>+C7+C13+C19+C28</f>
        <v>940</v>
      </c>
      <c r="D29" s="15">
        <f>+(B29-C29)*100/C29</f>
        <v>5.8510638297872344</v>
      </c>
      <c r="E29" s="14">
        <f t="shared" ref="E29:I29" si="4">+E7+E13+E19+E28</f>
        <v>5579</v>
      </c>
      <c r="F29" s="14">
        <f t="shared" si="4"/>
        <v>4792</v>
      </c>
      <c r="G29" s="15">
        <f>+(E29-F29)*100/F29</f>
        <v>16.423205342237061</v>
      </c>
      <c r="H29" s="14">
        <f t="shared" si="4"/>
        <v>11575</v>
      </c>
      <c r="I29" s="14">
        <f t="shared" si="4"/>
        <v>11482</v>
      </c>
      <c r="J29" s="15">
        <f>+(H29-I29)*100/I29</f>
        <v>0.80996342100679319</v>
      </c>
    </row>
    <row r="30" spans="1:10" x14ac:dyDescent="0.15">
      <c r="A30" s="13" t="s">
        <v>31</v>
      </c>
      <c r="B30" s="13">
        <f>+B29-B7</f>
        <v>881</v>
      </c>
      <c r="C30" s="13">
        <f>+C29-C7</f>
        <v>829</v>
      </c>
      <c r="D30" s="12">
        <f>+(B30-C30)*100/C30</f>
        <v>6.272617611580217</v>
      </c>
      <c r="E30" s="13">
        <f t="shared" ref="E30:I30" si="5">+E29-E7</f>
        <v>4905</v>
      </c>
      <c r="F30" s="13">
        <f t="shared" si="5"/>
        <v>4155</v>
      </c>
      <c r="G30" s="12">
        <f>+(E30-F30)*100/F30</f>
        <v>18.050541516245488</v>
      </c>
      <c r="H30" s="13">
        <f t="shared" si="5"/>
        <v>10259</v>
      </c>
      <c r="I30" s="13">
        <f t="shared" si="5"/>
        <v>9899</v>
      </c>
      <c r="J30" s="12">
        <f>+(H30-I30)*100/I30</f>
        <v>3.6367309829275682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29</v>
      </c>
      <c r="C4" s="2">
        <f>+'Mayo 2018'!B4</f>
        <v>34</v>
      </c>
      <c r="D4" s="18">
        <f>+(B4-C4)*100/C4</f>
        <v>-14.705882352941176</v>
      </c>
      <c r="E4" s="2">
        <f>+B4+'Abril 2019'!E4</f>
        <v>136</v>
      </c>
      <c r="F4" s="2">
        <f>+C4+'Abril 2019'!F4</f>
        <v>136</v>
      </c>
      <c r="G4" s="18">
        <f t="shared" ref="G4:G27" si="0">+(E4-F4)*100/F4</f>
        <v>0</v>
      </c>
      <c r="H4" s="2">
        <f>+B4-C4+'Abril 2019'!H4</f>
        <v>352</v>
      </c>
      <c r="I4" s="22">
        <f>+'Mayo 2018'!H4</f>
        <v>417</v>
      </c>
      <c r="J4" s="18">
        <f t="shared" ref="J4:J27" si="1">+(H4-I4)*100/I4</f>
        <v>-15.587529976019185</v>
      </c>
    </row>
    <row r="5" spans="1:10" ht="13" x14ac:dyDescent="0.15">
      <c r="A5" s="1" t="s">
        <v>5</v>
      </c>
      <c r="B5" s="2">
        <v>45</v>
      </c>
      <c r="C5" s="2">
        <f>+'Mayo 2018'!B5</f>
        <v>22</v>
      </c>
      <c r="D5" s="18">
        <f t="shared" ref="D5:D6" si="2">+(B5-C5)*100/C5</f>
        <v>104.54545454545455</v>
      </c>
      <c r="E5" s="2">
        <f>+B5+'Abril 2019'!E5</f>
        <v>177</v>
      </c>
      <c r="F5" s="2">
        <f>+C5+'Abril 2019'!F5</f>
        <v>151</v>
      </c>
      <c r="G5" s="18">
        <f t="shared" si="0"/>
        <v>17.218543046357617</v>
      </c>
      <c r="H5" s="2">
        <f>+B5-C5+'Abril 2019'!H5</f>
        <v>340</v>
      </c>
      <c r="I5" s="22">
        <f>+'Mayo 2018'!H5</f>
        <v>381</v>
      </c>
      <c r="J5" s="18">
        <f t="shared" si="1"/>
        <v>-10.761154855643044</v>
      </c>
    </row>
    <row r="6" spans="1:10" ht="13" x14ac:dyDescent="0.15">
      <c r="A6" s="1" t="s">
        <v>6</v>
      </c>
      <c r="B6" s="2">
        <v>76</v>
      </c>
      <c r="C6" s="2">
        <f>+'Mayo 2018'!B6</f>
        <v>58</v>
      </c>
      <c r="D6" s="18">
        <f t="shared" si="2"/>
        <v>31.03448275862069</v>
      </c>
      <c r="E6" s="2">
        <f>+B6+'Abril 2019'!E6</f>
        <v>247</v>
      </c>
      <c r="F6" s="2">
        <f>+C6+'Abril 2019'!F6</f>
        <v>239</v>
      </c>
      <c r="G6" s="18">
        <f t="shared" si="0"/>
        <v>3.3472803347280333</v>
      </c>
      <c r="H6" s="2">
        <f>+B6-C6+'Abril 2019'!H6</f>
        <v>621</v>
      </c>
      <c r="I6" s="22">
        <f>+'Mayo 2018'!H6</f>
        <v>832</v>
      </c>
      <c r="J6" s="18">
        <f t="shared" si="1"/>
        <v>-25.360576923076923</v>
      </c>
    </row>
    <row r="7" spans="1:10" x14ac:dyDescent="0.15">
      <c r="A7" s="8" t="s">
        <v>1</v>
      </c>
      <c r="B7" s="6">
        <f>SUM(B4:B6)</f>
        <v>150</v>
      </c>
      <c r="C7" s="6">
        <f>SUM(C4:C6)</f>
        <v>114</v>
      </c>
      <c r="D7" s="7">
        <f>+(B7-C7)*100/C7</f>
        <v>31.578947368421051</v>
      </c>
      <c r="E7" s="6">
        <f>SUM(E4:E6)</f>
        <v>560</v>
      </c>
      <c r="F7" s="6">
        <f>SUM(F4:F6)</f>
        <v>526</v>
      </c>
      <c r="G7" s="7">
        <f t="shared" si="0"/>
        <v>6.4638783269961975</v>
      </c>
      <c r="H7" s="6">
        <f>SUM(H4:H6)</f>
        <v>1313</v>
      </c>
      <c r="I7" s="6">
        <f>SUM(I4:I6)</f>
        <v>1630</v>
      </c>
      <c r="J7" s="7">
        <f t="shared" si="1"/>
        <v>-19.447852760736197</v>
      </c>
    </row>
    <row r="8" spans="1:10" ht="13" x14ac:dyDescent="0.15">
      <c r="A8" s="1" t="s">
        <v>7</v>
      </c>
      <c r="B8" s="2">
        <v>4</v>
      </c>
      <c r="C8" s="2">
        <f>+'Mayo 2018'!B8</f>
        <v>8</v>
      </c>
      <c r="D8" s="18">
        <f t="shared" ref="D8:D27" si="3">+(B8-C8)*100/C8</f>
        <v>-50</v>
      </c>
      <c r="E8" s="2">
        <f>+B8+'Abril 2019'!E8</f>
        <v>20</v>
      </c>
      <c r="F8" s="2">
        <f>+C8+'Abril 2019'!F8</f>
        <v>49</v>
      </c>
      <c r="G8" s="18">
        <f t="shared" si="0"/>
        <v>-59.183673469387756</v>
      </c>
      <c r="H8" s="2">
        <f>+B8-C8+'Abril 2019'!H8</f>
        <v>65</v>
      </c>
      <c r="I8" s="22">
        <f>+'Mayo 2018'!H8</f>
        <v>123</v>
      </c>
      <c r="J8" s="18">
        <f t="shared" si="1"/>
        <v>-47.154471544715449</v>
      </c>
    </row>
    <row r="9" spans="1:10" ht="13" x14ac:dyDescent="0.15">
      <c r="A9" s="1" t="s">
        <v>8</v>
      </c>
      <c r="B9" s="2">
        <v>9</v>
      </c>
      <c r="C9" s="2">
        <f>+'Mayo 2018'!B9</f>
        <v>10</v>
      </c>
      <c r="D9" s="18">
        <f t="shared" si="3"/>
        <v>-10</v>
      </c>
      <c r="E9" s="2">
        <f>+B9+'Abril 2019'!E9</f>
        <v>41</v>
      </c>
      <c r="F9" s="2">
        <f>+C9+'Abril 2019'!F9</f>
        <v>55</v>
      </c>
      <c r="G9" s="18">
        <f t="shared" si="0"/>
        <v>-25.454545454545453</v>
      </c>
      <c r="H9" s="2">
        <f>+B9-C9+'Abril 2019'!H9</f>
        <v>163</v>
      </c>
      <c r="I9" s="22">
        <f>+'Mayo 2018'!H9</f>
        <v>168</v>
      </c>
      <c r="J9" s="18">
        <f t="shared" si="1"/>
        <v>-2.9761904761904763</v>
      </c>
    </row>
    <row r="10" spans="1:10" ht="13" x14ac:dyDescent="0.15">
      <c r="A10" s="1" t="s">
        <v>9</v>
      </c>
      <c r="B10" s="2">
        <v>47</v>
      </c>
      <c r="C10" s="2">
        <f>+'Mayo 2018'!B10</f>
        <v>41</v>
      </c>
      <c r="D10" s="18">
        <f t="shared" si="3"/>
        <v>14.634146341463415</v>
      </c>
      <c r="E10" s="2">
        <f>+B10+'Abril 2019'!E10</f>
        <v>246</v>
      </c>
      <c r="F10" s="2">
        <f>+C10+'Abril 2019'!F10</f>
        <v>166</v>
      </c>
      <c r="G10" s="18">
        <f t="shared" si="0"/>
        <v>48.192771084337352</v>
      </c>
      <c r="H10" s="2">
        <f>+B10-C10+'Abril 2019'!H10</f>
        <v>578</v>
      </c>
      <c r="I10" s="22">
        <f>+'Mayo 2018'!H10</f>
        <v>609</v>
      </c>
      <c r="J10" s="18">
        <f t="shared" si="1"/>
        <v>-5.0903119868637106</v>
      </c>
    </row>
    <row r="11" spans="1:10" ht="13" x14ac:dyDescent="0.15">
      <c r="A11" s="1" t="s">
        <v>10</v>
      </c>
      <c r="B11" s="2">
        <v>66</v>
      </c>
      <c r="C11" s="2">
        <f>+'Mayo 2018'!B11</f>
        <v>43</v>
      </c>
      <c r="D11" s="18">
        <f t="shared" si="3"/>
        <v>53.488372093023258</v>
      </c>
      <c r="E11" s="2">
        <f>+B11+'Abril 2019'!E11</f>
        <v>267</v>
      </c>
      <c r="F11" s="2">
        <f>+C11+'Abril 2019'!F11</f>
        <v>229</v>
      </c>
      <c r="G11" s="18">
        <f t="shared" si="0"/>
        <v>16.593886462882097</v>
      </c>
      <c r="H11" s="2">
        <f>+B11-C11+'Abril 2019'!H11</f>
        <v>682</v>
      </c>
      <c r="I11" s="22">
        <f>+'Mayo 2018'!H11</f>
        <v>891</v>
      </c>
      <c r="J11" s="18">
        <f t="shared" si="1"/>
        <v>-23.456790123456791</v>
      </c>
    </row>
    <row r="12" spans="1:10" ht="13" x14ac:dyDescent="0.15">
      <c r="A12" s="1" t="s">
        <v>11</v>
      </c>
      <c r="B12" s="2">
        <v>204</v>
      </c>
      <c r="C12" s="2">
        <f>+'Mayo 2018'!B12</f>
        <v>165</v>
      </c>
      <c r="D12" s="18">
        <f t="shared" si="3"/>
        <v>23.636363636363637</v>
      </c>
      <c r="E12" s="2">
        <f>+B12+'Abril 2019'!E12</f>
        <v>853</v>
      </c>
      <c r="F12" s="2">
        <f>+C12+'Abril 2019'!F12</f>
        <v>773</v>
      </c>
      <c r="G12" s="18">
        <f t="shared" si="0"/>
        <v>10.349288486416558</v>
      </c>
      <c r="H12" s="2">
        <f>+B12-C12+'Abril 2019'!H12</f>
        <v>2179</v>
      </c>
      <c r="I12" s="22">
        <f>+'Mayo 2018'!H12</f>
        <v>2194</v>
      </c>
      <c r="J12" s="18">
        <f t="shared" si="1"/>
        <v>-0.68368277119416587</v>
      </c>
    </row>
    <row r="13" spans="1:10" x14ac:dyDescent="0.15">
      <c r="A13" s="8" t="s">
        <v>2</v>
      </c>
      <c r="B13" s="6">
        <f>SUM(B8:B12)</f>
        <v>330</v>
      </c>
      <c r="C13" s="6">
        <f>SUM(C8:C12)</f>
        <v>267</v>
      </c>
      <c r="D13" s="7">
        <f t="shared" si="3"/>
        <v>23.59550561797753</v>
      </c>
      <c r="E13" s="6">
        <f>SUM(E8:E12)</f>
        <v>1427</v>
      </c>
      <c r="F13" s="6">
        <f>SUM(F8:F12)</f>
        <v>1272</v>
      </c>
      <c r="G13" s="7">
        <f t="shared" si="0"/>
        <v>12.185534591194969</v>
      </c>
      <c r="H13" s="6">
        <f>SUM(H8:H12)</f>
        <v>3667</v>
      </c>
      <c r="I13" s="6">
        <f>SUM(I8:I12)</f>
        <v>3985</v>
      </c>
      <c r="J13" s="7">
        <f t="shared" si="1"/>
        <v>-7.9799247176913424</v>
      </c>
    </row>
    <row r="14" spans="1:10" ht="13" x14ac:dyDescent="0.15">
      <c r="A14" s="1" t="s">
        <v>12</v>
      </c>
      <c r="B14" s="2">
        <v>109</v>
      </c>
      <c r="C14" s="2">
        <f>+'Mayo 2018'!B14</f>
        <v>100</v>
      </c>
      <c r="D14" s="18">
        <f t="shared" si="3"/>
        <v>9</v>
      </c>
      <c r="E14" s="2">
        <f>+B14+'Abril 2019'!E14</f>
        <v>488</v>
      </c>
      <c r="F14" s="2">
        <f>+C14+'Abril 2019'!F14</f>
        <v>423</v>
      </c>
      <c r="G14" s="18">
        <f t="shared" si="0"/>
        <v>15.366430260047281</v>
      </c>
      <c r="H14" s="2">
        <f>+B14-C14+'Abril 2019'!H14</f>
        <v>1189</v>
      </c>
      <c r="I14" s="22">
        <f>+'Mayo 2018'!H14</f>
        <v>1171</v>
      </c>
      <c r="J14" s="18">
        <f t="shared" si="1"/>
        <v>1.5371477369769428</v>
      </c>
    </row>
    <row r="15" spans="1:10" ht="13" x14ac:dyDescent="0.15">
      <c r="A15" s="1" t="s">
        <v>13</v>
      </c>
      <c r="B15" s="2">
        <v>151</v>
      </c>
      <c r="C15" s="2">
        <f>+'Mayo 2018'!B15</f>
        <v>88</v>
      </c>
      <c r="D15" s="18">
        <f t="shared" si="3"/>
        <v>71.590909090909093</v>
      </c>
      <c r="E15" s="2">
        <f>+B15+'Abril 2019'!E15</f>
        <v>597</v>
      </c>
      <c r="F15" s="2">
        <f>+C15+'Abril 2019'!F15</f>
        <v>452</v>
      </c>
      <c r="G15" s="18">
        <f t="shared" si="0"/>
        <v>32.079646017699112</v>
      </c>
      <c r="H15" s="2">
        <f>+B15-C15+'Abril 2019'!H15</f>
        <v>1647</v>
      </c>
      <c r="I15" s="22">
        <f>+'Mayo 2018'!H15</f>
        <v>1310</v>
      </c>
      <c r="J15" s="18">
        <f t="shared" si="1"/>
        <v>25.725190839694658</v>
      </c>
    </row>
    <row r="16" spans="1:10" ht="13" x14ac:dyDescent="0.15">
      <c r="A16" s="1" t="s">
        <v>14</v>
      </c>
      <c r="B16" s="2">
        <v>53</v>
      </c>
      <c r="C16" s="2">
        <f>+'Mayo 2018'!B16</f>
        <v>49</v>
      </c>
      <c r="D16" s="18">
        <f t="shared" si="3"/>
        <v>8.1632653061224492</v>
      </c>
      <c r="E16" s="2">
        <f>+B16+'Abril 2019'!E16</f>
        <v>295</v>
      </c>
      <c r="F16" s="2">
        <f>+C16+'Abril 2019'!F16</f>
        <v>196</v>
      </c>
      <c r="G16" s="18">
        <f t="shared" si="0"/>
        <v>50.510204081632651</v>
      </c>
      <c r="H16" s="2">
        <f>+B16-C16+'Abril 2019'!H16</f>
        <v>754</v>
      </c>
      <c r="I16" s="22">
        <f>+'Mayo 2018'!H16</f>
        <v>586</v>
      </c>
      <c r="J16" s="18">
        <f t="shared" si="1"/>
        <v>28.668941979522184</v>
      </c>
    </row>
    <row r="17" spans="1:10" ht="13" x14ac:dyDescent="0.15">
      <c r="A17" s="1" t="s">
        <v>15</v>
      </c>
      <c r="B17" s="2">
        <v>29</v>
      </c>
      <c r="C17" s="2">
        <f>+'Mayo 2018'!B17</f>
        <v>16</v>
      </c>
      <c r="D17" s="18">
        <f t="shared" si="3"/>
        <v>81.25</v>
      </c>
      <c r="E17" s="2">
        <f>+B17+'Abril 2019'!E17</f>
        <v>153</v>
      </c>
      <c r="F17" s="2">
        <f>+C17+'Abril 2019'!F17</f>
        <v>76</v>
      </c>
      <c r="G17" s="18">
        <f t="shared" si="0"/>
        <v>101.31578947368421</v>
      </c>
      <c r="H17" s="2">
        <f>+B17-C17+'Abril 2019'!H17</f>
        <v>310</v>
      </c>
      <c r="I17" s="22">
        <f>+'Mayo 2018'!H17</f>
        <v>250</v>
      </c>
      <c r="J17" s="18">
        <f t="shared" si="1"/>
        <v>24</v>
      </c>
    </row>
    <row r="18" spans="1:10" ht="13" x14ac:dyDescent="0.15">
      <c r="A18" s="1" t="s">
        <v>29</v>
      </c>
      <c r="B18" s="2">
        <v>40</v>
      </c>
      <c r="C18" s="2">
        <f>+'Mayo 2018'!B18</f>
        <v>40</v>
      </c>
      <c r="D18" s="18">
        <f t="shared" si="3"/>
        <v>0</v>
      </c>
      <c r="E18" s="2">
        <f>+B18+'Abril 2019'!E18</f>
        <v>180</v>
      </c>
      <c r="F18" s="2">
        <f>+C18+'Abril 2019'!F18</f>
        <v>156</v>
      </c>
      <c r="G18" s="18">
        <f t="shared" si="0"/>
        <v>15.384615384615385</v>
      </c>
      <c r="H18" s="2">
        <f>+B18-C18+'Abril 2019'!H18</f>
        <v>426</v>
      </c>
      <c r="I18" s="22">
        <f>+'Mayo 2018'!H18</f>
        <v>440</v>
      </c>
      <c r="J18" s="18">
        <f t="shared" si="1"/>
        <v>-3.1818181818181817</v>
      </c>
    </row>
    <row r="19" spans="1:10" x14ac:dyDescent="0.15">
      <c r="A19" s="8" t="s">
        <v>3</v>
      </c>
      <c r="B19" s="6">
        <f>SUM(B14:B18)</f>
        <v>382</v>
      </c>
      <c r="C19" s="6">
        <f>SUM(C14:C18)</f>
        <v>293</v>
      </c>
      <c r="D19" s="7">
        <f t="shared" si="3"/>
        <v>30.375426621160411</v>
      </c>
      <c r="E19" s="6">
        <f>SUM(E14:E18)</f>
        <v>1713</v>
      </c>
      <c r="F19" s="6">
        <f>SUM(F14:F18)</f>
        <v>1303</v>
      </c>
      <c r="G19" s="7">
        <f t="shared" si="0"/>
        <v>31.465848042977743</v>
      </c>
      <c r="H19" s="6">
        <f>SUM(H14:H18)</f>
        <v>4326</v>
      </c>
      <c r="I19" s="6">
        <f>SUM(I14:I18)</f>
        <v>3757</v>
      </c>
      <c r="J19" s="7">
        <f t="shared" si="1"/>
        <v>15.145062549906841</v>
      </c>
    </row>
    <row r="20" spans="1:10" ht="13" x14ac:dyDescent="0.15">
      <c r="A20" s="1" t="s">
        <v>16</v>
      </c>
      <c r="B20" s="2">
        <v>24</v>
      </c>
      <c r="C20" s="2">
        <f>+'Mayo 2018'!B20</f>
        <v>30</v>
      </c>
      <c r="D20" s="18">
        <f t="shared" si="3"/>
        <v>-20</v>
      </c>
      <c r="E20" s="2">
        <f>+B20+'Abril 2019'!E20</f>
        <v>200</v>
      </c>
      <c r="F20" s="2">
        <f>+C20+'Abril 2019'!F20</f>
        <v>125</v>
      </c>
      <c r="G20" s="18">
        <f t="shared" si="0"/>
        <v>60</v>
      </c>
      <c r="H20" s="2">
        <f>+B20-C20+'Abril 2019'!H20</f>
        <v>428</v>
      </c>
      <c r="I20" s="22">
        <f>+'Mayo 2018'!H20</f>
        <v>476</v>
      </c>
      <c r="J20" s="18">
        <f t="shared" si="1"/>
        <v>-10.084033613445378</v>
      </c>
    </row>
    <row r="21" spans="1:10" ht="13" x14ac:dyDescent="0.15">
      <c r="A21" s="1" t="s">
        <v>17</v>
      </c>
      <c r="B21" s="2">
        <v>17</v>
      </c>
      <c r="C21" s="2">
        <f>+'Mayo 2018'!B21</f>
        <v>29</v>
      </c>
      <c r="D21" s="18">
        <f t="shared" si="3"/>
        <v>-41.379310344827587</v>
      </c>
      <c r="E21" s="2">
        <f>+B21+'Abril 2019'!E21</f>
        <v>92</v>
      </c>
      <c r="F21" s="2">
        <f>+C21+'Abril 2019'!F21</f>
        <v>117</v>
      </c>
      <c r="G21" s="18">
        <f t="shared" si="0"/>
        <v>-21.367521367521366</v>
      </c>
      <c r="H21" s="2">
        <f>+B21-C21+'Abril 2019'!H21</f>
        <v>276</v>
      </c>
      <c r="I21" s="22">
        <f>+'Mayo 2018'!H21</f>
        <v>355</v>
      </c>
      <c r="J21" s="18">
        <f t="shared" si="1"/>
        <v>-22.253521126760564</v>
      </c>
    </row>
    <row r="22" spans="1:10" ht="13" x14ac:dyDescent="0.15">
      <c r="A22" s="1" t="s">
        <v>19</v>
      </c>
      <c r="B22" s="2">
        <v>12</v>
      </c>
      <c r="C22" s="2">
        <f>+'Mayo 2018'!B22</f>
        <v>15</v>
      </c>
      <c r="D22" s="18">
        <f t="shared" si="3"/>
        <v>-20</v>
      </c>
      <c r="E22" s="2">
        <f>+B22+'Abril 2019'!E22</f>
        <v>84</v>
      </c>
      <c r="F22" s="2">
        <f>+C22+'Abril 2019'!F22</f>
        <v>95</v>
      </c>
      <c r="G22" s="18">
        <f t="shared" si="0"/>
        <v>-11.578947368421053</v>
      </c>
      <c r="H22" s="2">
        <f>+B22-C22+'Abril 2019'!H22</f>
        <v>228</v>
      </c>
      <c r="I22" s="22">
        <f>+'Mayo 2018'!H22</f>
        <v>259</v>
      </c>
      <c r="J22" s="18">
        <f t="shared" si="1"/>
        <v>-11.969111969111969</v>
      </c>
    </row>
    <row r="23" spans="1:10" ht="13" x14ac:dyDescent="0.15">
      <c r="A23" s="1" t="s">
        <v>18</v>
      </c>
      <c r="B23" s="2">
        <v>14</v>
      </c>
      <c r="C23" s="2">
        <f>+'Mayo 2018'!B23</f>
        <v>18</v>
      </c>
      <c r="D23" s="18">
        <f t="shared" si="3"/>
        <v>-22.222222222222221</v>
      </c>
      <c r="E23" s="2">
        <f>+B23+'Abril 2019'!E23</f>
        <v>73</v>
      </c>
      <c r="F23" s="2">
        <f>+C23+'Abril 2019'!F23</f>
        <v>46</v>
      </c>
      <c r="G23" s="18">
        <f t="shared" si="0"/>
        <v>58.695652173913047</v>
      </c>
      <c r="H23" s="2">
        <f>+B23-C23+'Abril 2019'!H23</f>
        <v>181</v>
      </c>
      <c r="I23" s="22">
        <f>+'Mayo 2018'!H23</f>
        <v>144</v>
      </c>
      <c r="J23" s="18">
        <f t="shared" si="1"/>
        <v>25.694444444444443</v>
      </c>
    </row>
    <row r="24" spans="1:10" ht="13" x14ac:dyDescent="0.15">
      <c r="A24" s="1" t="s">
        <v>20</v>
      </c>
      <c r="B24" s="2">
        <v>17</v>
      </c>
      <c r="C24" s="2">
        <f>+'Mayo 2018'!B24</f>
        <v>20</v>
      </c>
      <c r="D24" s="18">
        <f t="shared" si="3"/>
        <v>-15</v>
      </c>
      <c r="E24" s="2">
        <f>+B24+'Abril 2019'!E24</f>
        <v>97</v>
      </c>
      <c r="F24" s="2">
        <f>+C24+'Abril 2019'!F24</f>
        <v>87</v>
      </c>
      <c r="G24" s="18">
        <f t="shared" si="0"/>
        <v>11.494252873563218</v>
      </c>
      <c r="H24" s="2">
        <f>+B24-C24+'Abril 2019'!H24</f>
        <v>258</v>
      </c>
      <c r="I24" s="22">
        <f>+'Mayo 2018'!H24</f>
        <v>271</v>
      </c>
      <c r="J24" s="18">
        <f t="shared" si="1"/>
        <v>-4.7970479704797047</v>
      </c>
    </row>
    <row r="25" spans="1:10" ht="13" x14ac:dyDescent="0.15">
      <c r="A25" s="1" t="s">
        <v>22</v>
      </c>
      <c r="B25" s="2">
        <v>53</v>
      </c>
      <c r="C25" s="2">
        <f>+'Mayo 2018'!B25</f>
        <v>42</v>
      </c>
      <c r="D25" s="18">
        <f t="shared" si="3"/>
        <v>26.19047619047619</v>
      </c>
      <c r="E25" s="2">
        <f>+B25+'Abril 2019'!E25</f>
        <v>239</v>
      </c>
      <c r="F25" s="2">
        <f>+C25+'Abril 2019'!F25</f>
        <v>173</v>
      </c>
      <c r="G25" s="18">
        <f t="shared" si="0"/>
        <v>38.150289017341038</v>
      </c>
      <c r="H25" s="2">
        <f>+B25-C25+'Abril 2019'!H25</f>
        <v>581</v>
      </c>
      <c r="I25" s="22">
        <f>+'Mayo 2018'!H25</f>
        <v>484</v>
      </c>
      <c r="J25" s="18">
        <f t="shared" si="1"/>
        <v>20.041322314049587</v>
      </c>
    </row>
    <row r="26" spans="1:10" ht="13" x14ac:dyDescent="0.15">
      <c r="A26" s="1" t="s">
        <v>21</v>
      </c>
      <c r="B26" s="2">
        <v>14</v>
      </c>
      <c r="C26" s="2">
        <f>+'Mayo 2018'!B26</f>
        <v>12</v>
      </c>
      <c r="D26" s="18">
        <f t="shared" si="3"/>
        <v>16.666666666666668</v>
      </c>
      <c r="E26" s="2">
        <f>+B26+'Abril 2019'!E26</f>
        <v>51</v>
      </c>
      <c r="F26" s="2">
        <f>+C26+'Abril 2019'!F26</f>
        <v>55</v>
      </c>
      <c r="G26" s="18">
        <f t="shared" si="0"/>
        <v>-7.2727272727272725</v>
      </c>
      <c r="H26" s="2">
        <f>+B26-C26+'Abril 2019'!H26</f>
        <v>136</v>
      </c>
      <c r="I26" s="22">
        <f>+'Mayo 2018'!H26</f>
        <v>148</v>
      </c>
      <c r="J26" s="18">
        <f t="shared" si="1"/>
        <v>-8.1081081081081088</v>
      </c>
    </row>
    <row r="27" spans="1:10" ht="13" x14ac:dyDescent="0.15">
      <c r="A27" s="1" t="s">
        <v>28</v>
      </c>
      <c r="B27" s="2">
        <v>7</v>
      </c>
      <c r="C27" s="2">
        <f>+'Mayo 2018'!B27</f>
        <v>10</v>
      </c>
      <c r="D27" s="18">
        <f t="shared" si="3"/>
        <v>-30</v>
      </c>
      <c r="E27" s="2">
        <f>+B27+'Abril 2019'!E27</f>
        <v>48</v>
      </c>
      <c r="F27" s="2">
        <f>+C27+'Abril 2019'!F27</f>
        <v>53</v>
      </c>
      <c r="G27" s="18">
        <f t="shared" si="0"/>
        <v>-9.433962264150944</v>
      </c>
      <c r="H27" s="2">
        <f>+B27-C27+'Abril 2019'!H27</f>
        <v>126</v>
      </c>
      <c r="I27" s="22">
        <f>+'Mayo 2018'!H27</f>
        <v>128</v>
      </c>
      <c r="J27" s="18">
        <f t="shared" si="1"/>
        <v>-1.5625</v>
      </c>
    </row>
    <row r="28" spans="1:10" x14ac:dyDescent="0.15">
      <c r="A28" s="8" t="s">
        <v>30</v>
      </c>
      <c r="B28" s="6">
        <f>SUM(B20:B27)</f>
        <v>158</v>
      </c>
      <c r="C28" s="6">
        <f>SUM(C20:C27)</f>
        <v>176</v>
      </c>
      <c r="D28" s="7">
        <f>+(B28-C28)*100/C28</f>
        <v>-10.227272727272727</v>
      </c>
      <c r="E28" s="6">
        <f>SUM(E20:E27)</f>
        <v>884</v>
      </c>
      <c r="F28" s="6">
        <f>SUM(F20:F27)</f>
        <v>751</v>
      </c>
      <c r="G28" s="7">
        <f>+(E28-F28)*100/F28</f>
        <v>17.70972037283622</v>
      </c>
      <c r="H28" s="6">
        <f>SUM(H20:H27)</f>
        <v>2214</v>
      </c>
      <c r="I28" s="6">
        <f>SUM(I20:I27)</f>
        <v>2265</v>
      </c>
      <c r="J28" s="7">
        <f>+(H28-I28)*100/I28</f>
        <v>-2.2516556291390728</v>
      </c>
    </row>
    <row r="29" spans="1:10" ht="14" x14ac:dyDescent="0.15">
      <c r="A29" s="16" t="s">
        <v>27</v>
      </c>
      <c r="B29" s="14">
        <f>+B7+B13+B19+B28</f>
        <v>1020</v>
      </c>
      <c r="C29" s="14">
        <f>+C7+C13+C19+C28</f>
        <v>850</v>
      </c>
      <c r="D29" s="15">
        <f>+(B29-C29)*100/C29</f>
        <v>20</v>
      </c>
      <c r="E29" s="14">
        <f t="shared" ref="E29:I29" si="4">+E7+E13+E19+E28</f>
        <v>4584</v>
      </c>
      <c r="F29" s="14">
        <f t="shared" si="4"/>
        <v>3852</v>
      </c>
      <c r="G29" s="15">
        <f>+(E29-F29)*100/F29</f>
        <v>19.003115264797508</v>
      </c>
      <c r="H29" s="14">
        <f t="shared" si="4"/>
        <v>11520</v>
      </c>
      <c r="I29" s="14">
        <f t="shared" si="4"/>
        <v>11637</v>
      </c>
      <c r="J29" s="15">
        <f>+(H29-I29)*100/I29</f>
        <v>-1.0054137664346481</v>
      </c>
    </row>
    <row r="30" spans="1:10" x14ac:dyDescent="0.15">
      <c r="A30" s="13" t="s">
        <v>31</v>
      </c>
      <c r="B30" s="13">
        <f>+B29-B7</f>
        <v>870</v>
      </c>
      <c r="C30" s="13">
        <f>+C29-C7</f>
        <v>736</v>
      </c>
      <c r="D30" s="12">
        <f>+(B30-C30)*100/C30</f>
        <v>18.206521739130434</v>
      </c>
      <c r="E30" s="13">
        <f t="shared" ref="E30:I30" si="5">+E29-E7</f>
        <v>4024</v>
      </c>
      <c r="F30" s="13">
        <f t="shared" si="5"/>
        <v>3326</v>
      </c>
      <c r="G30" s="12">
        <f>+(E30-F30)*100/F30</f>
        <v>20.986169573060735</v>
      </c>
      <c r="H30" s="13">
        <f t="shared" si="5"/>
        <v>10207</v>
      </c>
      <c r="I30" s="13">
        <f t="shared" si="5"/>
        <v>10007</v>
      </c>
      <c r="J30" s="12">
        <f>+(H30-I30)*100/I30</f>
        <v>1.9986009793144799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32</v>
      </c>
      <c r="C4" s="2">
        <f>+'Abril 2018'!B4</f>
        <v>24</v>
      </c>
      <c r="D4" s="18">
        <f>+(B4-C4)*100/C4</f>
        <v>33.333333333333336</v>
      </c>
      <c r="E4" s="2">
        <f>+B4+'Marzo 2019'!E4</f>
        <v>107</v>
      </c>
      <c r="F4" s="2">
        <f>+C4+'Marzo 2019'!F4</f>
        <v>102</v>
      </c>
      <c r="G4" s="18">
        <f t="shared" ref="G4:G27" si="0">+(E4-F4)*100/F4</f>
        <v>4.9019607843137258</v>
      </c>
      <c r="H4" s="2">
        <f>+B4-C4+'Marzo 2019'!H4</f>
        <v>357</v>
      </c>
      <c r="I4" s="22">
        <f>+'Abril 2018'!H4</f>
        <v>430</v>
      </c>
      <c r="J4" s="18">
        <f t="shared" ref="J4:J27" si="1">+(H4-I4)*100/I4</f>
        <v>-16.976744186046513</v>
      </c>
    </row>
    <row r="5" spans="1:10" ht="13" x14ac:dyDescent="0.15">
      <c r="A5" s="1" t="s">
        <v>5</v>
      </c>
      <c r="B5" s="2">
        <v>58</v>
      </c>
      <c r="C5" s="2">
        <f>+'Abril 2018'!B5</f>
        <v>62</v>
      </c>
      <c r="D5" s="18">
        <f t="shared" ref="D5:D6" si="2">+(B5-C5)*100/C5</f>
        <v>-6.4516129032258061</v>
      </c>
      <c r="E5" s="2">
        <f>+B5+'Marzo 2019'!E5</f>
        <v>132</v>
      </c>
      <c r="F5" s="2">
        <f>+C5+'Marzo 2019'!F5</f>
        <v>129</v>
      </c>
      <c r="G5" s="18">
        <f t="shared" si="0"/>
        <v>2.3255813953488373</v>
      </c>
      <c r="H5" s="2">
        <f>+B5-C5+'Marzo 2019'!H5</f>
        <v>317</v>
      </c>
      <c r="I5" s="22">
        <f>+'Abril 2018'!H5</f>
        <v>411</v>
      </c>
      <c r="J5" s="18">
        <f t="shared" si="1"/>
        <v>-22.871046228710462</v>
      </c>
    </row>
    <row r="6" spans="1:10" ht="13" x14ac:dyDescent="0.15">
      <c r="A6" s="1" t="s">
        <v>6</v>
      </c>
      <c r="B6" s="2">
        <v>38</v>
      </c>
      <c r="C6" s="2">
        <f>+'Abril 2018'!B6</f>
        <v>39</v>
      </c>
      <c r="D6" s="18">
        <f t="shared" si="2"/>
        <v>-2.5641025641025643</v>
      </c>
      <c r="E6" s="2">
        <f>+B6+'Marzo 2019'!E6</f>
        <v>171</v>
      </c>
      <c r="F6" s="2">
        <f>+C6+'Marzo 2019'!F6</f>
        <v>181</v>
      </c>
      <c r="G6" s="18">
        <f t="shared" si="0"/>
        <v>-5.5248618784530388</v>
      </c>
      <c r="H6" s="2">
        <f>+B6-C6+'Marzo 2019'!H6</f>
        <v>603</v>
      </c>
      <c r="I6" s="22">
        <f>+'Abril 2018'!H6</f>
        <v>850</v>
      </c>
      <c r="J6" s="18">
        <f t="shared" si="1"/>
        <v>-29.058823529411764</v>
      </c>
    </row>
    <row r="7" spans="1:10" x14ac:dyDescent="0.15">
      <c r="A7" s="8" t="s">
        <v>1</v>
      </c>
      <c r="B7" s="6">
        <f>SUM(B4:B6)</f>
        <v>128</v>
      </c>
      <c r="C7" s="6">
        <f>SUM(C4:C6)</f>
        <v>125</v>
      </c>
      <c r="D7" s="7">
        <f>+(B7-C7)*100/C7</f>
        <v>2.4</v>
      </c>
      <c r="E7" s="6">
        <f>SUM(E4:E6)</f>
        <v>410</v>
      </c>
      <c r="F7" s="6">
        <f>SUM(F4:F6)</f>
        <v>412</v>
      </c>
      <c r="G7" s="7">
        <f t="shared" si="0"/>
        <v>-0.4854368932038835</v>
      </c>
      <c r="H7" s="6">
        <f>SUM(H4:H6)</f>
        <v>1277</v>
      </c>
      <c r="I7" s="6">
        <f>SUM(I4:I6)</f>
        <v>1691</v>
      </c>
      <c r="J7" s="7">
        <f t="shared" si="1"/>
        <v>-24.482554701360144</v>
      </c>
    </row>
    <row r="8" spans="1:10" ht="13" x14ac:dyDescent="0.15">
      <c r="A8" s="1" t="s">
        <v>7</v>
      </c>
      <c r="B8" s="2">
        <v>4</v>
      </c>
      <c r="C8" s="2">
        <f>+'Abril 2018'!B8</f>
        <v>7</v>
      </c>
      <c r="D8" s="18">
        <f t="shared" ref="D8:D27" si="3">+(B8-C8)*100/C8</f>
        <v>-42.857142857142854</v>
      </c>
      <c r="E8" s="2">
        <f>+B8+'Marzo 2019'!E8</f>
        <v>16</v>
      </c>
      <c r="F8" s="2">
        <f>+C8+'Marzo 2019'!F8</f>
        <v>41</v>
      </c>
      <c r="G8" s="18">
        <f t="shared" si="0"/>
        <v>-60.975609756097562</v>
      </c>
      <c r="H8" s="2">
        <f>+B8-C8+'Marzo 2019'!H8</f>
        <v>69</v>
      </c>
      <c r="I8" s="22">
        <f>+'Abril 2018'!H8</f>
        <v>118</v>
      </c>
      <c r="J8" s="18">
        <f t="shared" si="1"/>
        <v>-41.525423728813557</v>
      </c>
    </row>
    <row r="9" spans="1:10" ht="13" x14ac:dyDescent="0.15">
      <c r="A9" s="1" t="s">
        <v>8</v>
      </c>
      <c r="B9" s="2">
        <v>13</v>
      </c>
      <c r="C9" s="2">
        <f>+'Abril 2018'!B9</f>
        <v>13</v>
      </c>
      <c r="D9" s="18">
        <f t="shared" si="3"/>
        <v>0</v>
      </c>
      <c r="E9" s="2">
        <f>+B9+'Marzo 2019'!E9</f>
        <v>32</v>
      </c>
      <c r="F9" s="2">
        <f>+C9+'Marzo 2019'!F9</f>
        <v>45</v>
      </c>
      <c r="G9" s="18">
        <f t="shared" si="0"/>
        <v>-28.888888888888889</v>
      </c>
      <c r="H9" s="2">
        <f>+B9-C9+'Marzo 2019'!H9</f>
        <v>164</v>
      </c>
      <c r="I9" s="22">
        <f>+'Abril 2018'!H9</f>
        <v>173</v>
      </c>
      <c r="J9" s="18">
        <f t="shared" si="1"/>
        <v>-5.202312138728324</v>
      </c>
    </row>
    <row r="10" spans="1:10" ht="13" x14ac:dyDescent="0.15">
      <c r="A10" s="1" t="s">
        <v>9</v>
      </c>
      <c r="B10" s="2">
        <v>57</v>
      </c>
      <c r="C10" s="2">
        <f>+'Abril 2018'!B10</f>
        <v>40</v>
      </c>
      <c r="D10" s="18">
        <f t="shared" si="3"/>
        <v>42.5</v>
      </c>
      <c r="E10" s="2">
        <f>+B10+'Marzo 2019'!E10</f>
        <v>199</v>
      </c>
      <c r="F10" s="2">
        <f>+C10+'Marzo 2019'!F10</f>
        <v>125</v>
      </c>
      <c r="G10" s="18">
        <f t="shared" si="0"/>
        <v>59.2</v>
      </c>
      <c r="H10" s="2">
        <f>+B10-C10+'Marzo 2019'!H10</f>
        <v>572</v>
      </c>
      <c r="I10" s="22">
        <f>+'Abril 2018'!H10</f>
        <v>624</v>
      </c>
      <c r="J10" s="18">
        <f t="shared" si="1"/>
        <v>-8.3333333333333339</v>
      </c>
    </row>
    <row r="11" spans="1:10" ht="13" x14ac:dyDescent="0.15">
      <c r="A11" s="1" t="s">
        <v>10</v>
      </c>
      <c r="B11" s="2">
        <v>58</v>
      </c>
      <c r="C11" s="2">
        <f>+'Abril 2018'!B11</f>
        <v>43</v>
      </c>
      <c r="D11" s="18">
        <f t="shared" si="3"/>
        <v>34.883720930232556</v>
      </c>
      <c r="E11" s="2">
        <f>+B11+'Marzo 2019'!E11</f>
        <v>201</v>
      </c>
      <c r="F11" s="2">
        <f>+C11+'Marzo 2019'!F11</f>
        <v>186</v>
      </c>
      <c r="G11" s="18">
        <f t="shared" si="0"/>
        <v>8.064516129032258</v>
      </c>
      <c r="H11" s="2">
        <f>+B11-C11+'Marzo 2019'!H11</f>
        <v>659</v>
      </c>
      <c r="I11" s="22">
        <f>+'Abril 2018'!H11</f>
        <v>952</v>
      </c>
      <c r="J11" s="18">
        <f t="shared" si="1"/>
        <v>-30.777310924369747</v>
      </c>
    </row>
    <row r="12" spans="1:10" ht="13" x14ac:dyDescent="0.15">
      <c r="A12" s="1" t="s">
        <v>11</v>
      </c>
      <c r="B12" s="2">
        <v>186</v>
      </c>
      <c r="C12" s="2">
        <f>+'Abril 2018'!B12</f>
        <v>175</v>
      </c>
      <c r="D12" s="18">
        <f t="shared" si="3"/>
        <v>6.2857142857142856</v>
      </c>
      <c r="E12" s="2">
        <f>+B12+'Marzo 2019'!E12</f>
        <v>649</v>
      </c>
      <c r="F12" s="2">
        <f>+C12+'Marzo 2019'!F12</f>
        <v>608</v>
      </c>
      <c r="G12" s="18">
        <f t="shared" si="0"/>
        <v>6.7434210526315788</v>
      </c>
      <c r="H12" s="2">
        <f>+B12-C12+'Marzo 2019'!H12</f>
        <v>2140</v>
      </c>
      <c r="I12" s="22">
        <f>+'Abril 2018'!H12</f>
        <v>2200</v>
      </c>
      <c r="J12" s="18">
        <f t="shared" si="1"/>
        <v>-2.7272727272727271</v>
      </c>
    </row>
    <row r="13" spans="1:10" x14ac:dyDescent="0.15">
      <c r="A13" s="8" t="s">
        <v>2</v>
      </c>
      <c r="B13" s="6">
        <f>SUM(B8:B12)</f>
        <v>318</v>
      </c>
      <c r="C13" s="6">
        <f>SUM(C8:C12)</f>
        <v>278</v>
      </c>
      <c r="D13" s="7">
        <f t="shared" si="3"/>
        <v>14.388489208633093</v>
      </c>
      <c r="E13" s="6">
        <f>SUM(E8:E12)</f>
        <v>1097</v>
      </c>
      <c r="F13" s="6">
        <f>SUM(F8:F12)</f>
        <v>1005</v>
      </c>
      <c r="G13" s="7">
        <f t="shared" si="0"/>
        <v>9.1542288557213922</v>
      </c>
      <c r="H13" s="6">
        <f>SUM(H8:H12)</f>
        <v>3604</v>
      </c>
      <c r="I13" s="6">
        <f>SUM(I8:I12)</f>
        <v>4067</v>
      </c>
      <c r="J13" s="7">
        <f t="shared" si="1"/>
        <v>-11.384312761249078</v>
      </c>
    </row>
    <row r="14" spans="1:10" ht="13" x14ac:dyDescent="0.15">
      <c r="A14" s="1" t="s">
        <v>12</v>
      </c>
      <c r="B14" s="2">
        <v>104</v>
      </c>
      <c r="C14" s="2">
        <f>+'Abril 2018'!B14</f>
        <v>112</v>
      </c>
      <c r="D14" s="18">
        <f t="shared" si="3"/>
        <v>-7.1428571428571432</v>
      </c>
      <c r="E14" s="2">
        <f>+B14+'Marzo 2019'!E14</f>
        <v>379</v>
      </c>
      <c r="F14" s="2">
        <f>+C14+'Marzo 2019'!F14</f>
        <v>323</v>
      </c>
      <c r="G14" s="18">
        <f t="shared" si="0"/>
        <v>17.337461300309599</v>
      </c>
      <c r="H14" s="2">
        <f>+B14-C14+'Marzo 2019'!H14</f>
        <v>1180</v>
      </c>
      <c r="I14" s="22">
        <f>+'Abril 2018'!H14</f>
        <v>1142</v>
      </c>
      <c r="J14" s="18">
        <f t="shared" si="1"/>
        <v>3.3274956217162872</v>
      </c>
    </row>
    <row r="15" spans="1:10" ht="13" x14ac:dyDescent="0.15">
      <c r="A15" s="1" t="s">
        <v>13</v>
      </c>
      <c r="B15" s="2">
        <v>145</v>
      </c>
      <c r="C15" s="2">
        <f>+'Abril 2018'!B15</f>
        <v>117</v>
      </c>
      <c r="D15" s="18">
        <f t="shared" si="3"/>
        <v>23.931623931623932</v>
      </c>
      <c r="E15" s="2">
        <f>+B15+'Marzo 2019'!E15</f>
        <v>446</v>
      </c>
      <c r="F15" s="2">
        <f>+C15+'Marzo 2019'!F15</f>
        <v>364</v>
      </c>
      <c r="G15" s="18">
        <f t="shared" si="0"/>
        <v>22.527472527472529</v>
      </c>
      <c r="H15" s="2">
        <f>+B15-C15+'Marzo 2019'!H15</f>
        <v>1584</v>
      </c>
      <c r="I15" s="22">
        <f>+'Abril 2018'!H15</f>
        <v>1322</v>
      </c>
      <c r="J15" s="18">
        <f t="shared" si="1"/>
        <v>19.818456883509832</v>
      </c>
    </row>
    <row r="16" spans="1:10" ht="13" x14ac:dyDescent="0.15">
      <c r="A16" s="1" t="s">
        <v>14</v>
      </c>
      <c r="B16" s="2">
        <v>58</v>
      </c>
      <c r="C16" s="2">
        <f>+'Abril 2018'!B16</f>
        <v>64</v>
      </c>
      <c r="D16" s="18">
        <f t="shared" si="3"/>
        <v>-9.375</v>
      </c>
      <c r="E16" s="2">
        <f>+B16+'Marzo 2019'!E16</f>
        <v>242</v>
      </c>
      <c r="F16" s="2">
        <f>+C16+'Marzo 2019'!F16</f>
        <v>147</v>
      </c>
      <c r="G16" s="18">
        <f t="shared" si="0"/>
        <v>64.625850340136054</v>
      </c>
      <c r="H16" s="2">
        <f>+B16-C16+'Marzo 2019'!H16</f>
        <v>750</v>
      </c>
      <c r="I16" s="22">
        <f>+'Abril 2018'!H16</f>
        <v>595</v>
      </c>
      <c r="J16" s="18">
        <f t="shared" si="1"/>
        <v>26.050420168067227</v>
      </c>
    </row>
    <row r="17" spans="1:10" ht="13" x14ac:dyDescent="0.15">
      <c r="A17" s="1" t="s">
        <v>15</v>
      </c>
      <c r="B17" s="2">
        <v>23</v>
      </c>
      <c r="C17" s="2">
        <f>+'Abril 2018'!B17</f>
        <v>18</v>
      </c>
      <c r="D17" s="18">
        <f t="shared" si="3"/>
        <v>27.777777777777779</v>
      </c>
      <c r="E17" s="2">
        <f>+B17+'Marzo 2019'!E17</f>
        <v>124</v>
      </c>
      <c r="F17" s="2">
        <f>+C17+'Marzo 2019'!F17</f>
        <v>60</v>
      </c>
      <c r="G17" s="18">
        <f t="shared" si="0"/>
        <v>106.66666666666667</v>
      </c>
      <c r="H17" s="2">
        <f>+B17-C17+'Marzo 2019'!H17</f>
        <v>297</v>
      </c>
      <c r="I17" s="22">
        <f>+'Abril 2018'!H17</f>
        <v>256</v>
      </c>
      <c r="J17" s="18">
        <f t="shared" si="1"/>
        <v>16.015625</v>
      </c>
    </row>
    <row r="18" spans="1:10" ht="13" x14ac:dyDescent="0.15">
      <c r="A18" s="1" t="s">
        <v>29</v>
      </c>
      <c r="B18" s="2">
        <v>24</v>
      </c>
      <c r="C18" s="2">
        <f>+'Abril 2018'!B18</f>
        <v>30</v>
      </c>
      <c r="D18" s="18">
        <f t="shared" si="3"/>
        <v>-20</v>
      </c>
      <c r="E18" s="2">
        <f>+B18+'Marzo 2019'!E18</f>
        <v>140</v>
      </c>
      <c r="F18" s="2">
        <f>+C18+'Marzo 2019'!F18</f>
        <v>116</v>
      </c>
      <c r="G18" s="18">
        <f t="shared" si="0"/>
        <v>20.689655172413794</v>
      </c>
      <c r="H18" s="2">
        <f>+B18-C18+'Marzo 2019'!H18</f>
        <v>426</v>
      </c>
      <c r="I18" s="22">
        <f>+'Abril 2018'!H18</f>
        <v>430</v>
      </c>
      <c r="J18" s="18">
        <f t="shared" si="1"/>
        <v>-0.93023255813953487</v>
      </c>
    </row>
    <row r="19" spans="1:10" x14ac:dyDescent="0.15">
      <c r="A19" s="8" t="s">
        <v>3</v>
      </c>
      <c r="B19" s="6">
        <f>SUM(B14:B18)</f>
        <v>354</v>
      </c>
      <c r="C19" s="6">
        <f>SUM(C14:C18)</f>
        <v>341</v>
      </c>
      <c r="D19" s="7">
        <f t="shared" si="3"/>
        <v>3.8123167155425222</v>
      </c>
      <c r="E19" s="6">
        <f>SUM(E14:E18)</f>
        <v>1331</v>
      </c>
      <c r="F19" s="6">
        <f>SUM(F14:F18)</f>
        <v>1010</v>
      </c>
      <c r="G19" s="7">
        <f t="shared" si="0"/>
        <v>31.782178217821784</v>
      </c>
      <c r="H19" s="6">
        <f>SUM(H14:H18)</f>
        <v>4237</v>
      </c>
      <c r="I19" s="6">
        <f>SUM(I14:I18)</f>
        <v>3745</v>
      </c>
      <c r="J19" s="7">
        <f t="shared" si="1"/>
        <v>13.137516688918558</v>
      </c>
    </row>
    <row r="20" spans="1:10" ht="13" x14ac:dyDescent="0.15">
      <c r="A20" s="1" t="s">
        <v>16</v>
      </c>
      <c r="B20" s="2">
        <v>69</v>
      </c>
      <c r="C20" s="2">
        <f>+'Abril 2018'!B20</f>
        <v>29</v>
      </c>
      <c r="D20" s="18">
        <f t="shared" si="3"/>
        <v>137.93103448275863</v>
      </c>
      <c r="E20" s="2">
        <f>+B20+'Marzo 2019'!E20</f>
        <v>176</v>
      </c>
      <c r="F20" s="2">
        <f>+C20+'Marzo 2019'!F20</f>
        <v>95</v>
      </c>
      <c r="G20" s="18">
        <f t="shared" si="0"/>
        <v>85.263157894736835</v>
      </c>
      <c r="H20" s="2">
        <f>+B20-C20+'Marzo 2019'!H20</f>
        <v>434</v>
      </c>
      <c r="I20" s="22">
        <f>+'Abril 2018'!H20</f>
        <v>480</v>
      </c>
      <c r="J20" s="18">
        <f t="shared" si="1"/>
        <v>-9.5833333333333339</v>
      </c>
    </row>
    <row r="21" spans="1:10" ht="13" x14ac:dyDescent="0.15">
      <c r="A21" s="1" t="s">
        <v>17</v>
      </c>
      <c r="B21" s="2">
        <v>23</v>
      </c>
      <c r="C21" s="2">
        <f>+'Abril 2018'!B21</f>
        <v>16</v>
      </c>
      <c r="D21" s="18">
        <f t="shared" si="3"/>
        <v>43.75</v>
      </c>
      <c r="E21" s="2">
        <f>+B21+'Marzo 2019'!E21</f>
        <v>75</v>
      </c>
      <c r="F21" s="2">
        <f>+C21+'Marzo 2019'!F21</f>
        <v>88</v>
      </c>
      <c r="G21" s="18">
        <f t="shared" si="0"/>
        <v>-14.772727272727273</v>
      </c>
      <c r="H21" s="2">
        <f>+B21-C21+'Marzo 2019'!H21</f>
        <v>288</v>
      </c>
      <c r="I21" s="22">
        <f>+'Abril 2018'!H21</f>
        <v>354</v>
      </c>
      <c r="J21" s="18">
        <f t="shared" si="1"/>
        <v>-18.64406779661017</v>
      </c>
    </row>
    <row r="22" spans="1:10" ht="13" x14ac:dyDescent="0.15">
      <c r="A22" s="1" t="s">
        <v>19</v>
      </c>
      <c r="B22" s="2">
        <v>29</v>
      </c>
      <c r="C22" s="2">
        <f>+'Abril 2018'!B22</f>
        <v>21</v>
      </c>
      <c r="D22" s="18">
        <f t="shared" si="3"/>
        <v>38.095238095238095</v>
      </c>
      <c r="E22" s="2">
        <f>+B22+'Marzo 2019'!E22</f>
        <v>72</v>
      </c>
      <c r="F22" s="2">
        <f>+C22+'Marzo 2019'!F22</f>
        <v>80</v>
      </c>
      <c r="G22" s="18">
        <f t="shared" si="0"/>
        <v>-10</v>
      </c>
      <c r="H22" s="2">
        <f>+B22-C22+'Marzo 2019'!H22</f>
        <v>231</v>
      </c>
      <c r="I22" s="22">
        <f>+'Abril 2018'!H22</f>
        <v>258</v>
      </c>
      <c r="J22" s="18">
        <f t="shared" si="1"/>
        <v>-10.465116279069768</v>
      </c>
    </row>
    <row r="23" spans="1:10" ht="13" x14ac:dyDescent="0.15">
      <c r="A23" s="1" t="s">
        <v>18</v>
      </c>
      <c r="B23" s="2">
        <v>14</v>
      </c>
      <c r="C23" s="2">
        <f>+'Abril 2018'!B23</f>
        <v>7</v>
      </c>
      <c r="D23" s="18">
        <f t="shared" si="3"/>
        <v>100</v>
      </c>
      <c r="E23" s="2">
        <f>+B23+'Marzo 2019'!E23</f>
        <v>59</v>
      </c>
      <c r="F23" s="2">
        <f>+C23+'Marzo 2019'!F23</f>
        <v>28</v>
      </c>
      <c r="G23" s="18">
        <f t="shared" si="0"/>
        <v>110.71428571428571</v>
      </c>
      <c r="H23" s="2">
        <f>+B23-C23+'Marzo 2019'!H23</f>
        <v>185</v>
      </c>
      <c r="I23" s="22">
        <f>+'Abril 2018'!H23</f>
        <v>137</v>
      </c>
      <c r="J23" s="18">
        <f t="shared" si="1"/>
        <v>35.036496350364963</v>
      </c>
    </row>
    <row r="24" spans="1:10" ht="13" x14ac:dyDescent="0.15">
      <c r="A24" s="1" t="s">
        <v>20</v>
      </c>
      <c r="B24" s="2">
        <v>22</v>
      </c>
      <c r="C24" s="2">
        <f>+'Abril 2018'!B24</f>
        <v>26</v>
      </c>
      <c r="D24" s="18">
        <f t="shared" si="3"/>
        <v>-15.384615384615385</v>
      </c>
      <c r="E24" s="2">
        <f>+B24+'Marzo 2019'!E24</f>
        <v>80</v>
      </c>
      <c r="F24" s="2">
        <f>+C24+'Marzo 2019'!F24</f>
        <v>67</v>
      </c>
      <c r="G24" s="18">
        <f t="shared" si="0"/>
        <v>19.402985074626866</v>
      </c>
      <c r="H24" s="2">
        <f>+B24-C24+'Marzo 2019'!H24</f>
        <v>261</v>
      </c>
      <c r="I24" s="22">
        <f>+'Abril 2018'!H24</f>
        <v>276</v>
      </c>
      <c r="J24" s="18">
        <f t="shared" si="1"/>
        <v>-5.4347826086956523</v>
      </c>
    </row>
    <row r="25" spans="1:10" ht="13" x14ac:dyDescent="0.15">
      <c r="A25" s="1" t="s">
        <v>22</v>
      </c>
      <c r="B25" s="2">
        <v>69</v>
      </c>
      <c r="C25" s="2">
        <f>+'Abril 2018'!B25</f>
        <v>46</v>
      </c>
      <c r="D25" s="18">
        <f t="shared" si="3"/>
        <v>50</v>
      </c>
      <c r="E25" s="2">
        <f>+B25+'Marzo 2019'!E25</f>
        <v>186</v>
      </c>
      <c r="F25" s="2">
        <f>+C25+'Marzo 2019'!F25</f>
        <v>131</v>
      </c>
      <c r="G25" s="18">
        <f t="shared" si="0"/>
        <v>41.984732824427482</v>
      </c>
      <c r="H25" s="2">
        <f>+B25-C25+'Marzo 2019'!H25</f>
        <v>570</v>
      </c>
      <c r="I25" s="22">
        <f>+'Abril 2018'!H25</f>
        <v>461</v>
      </c>
      <c r="J25" s="18">
        <f t="shared" si="1"/>
        <v>23.644251626898047</v>
      </c>
    </row>
    <row r="26" spans="1:10" ht="13" x14ac:dyDescent="0.15">
      <c r="A26" s="1" t="s">
        <v>21</v>
      </c>
      <c r="B26" s="2">
        <v>5</v>
      </c>
      <c r="C26" s="2">
        <f>+'Abril 2018'!B26</f>
        <v>13</v>
      </c>
      <c r="D26" s="18">
        <f t="shared" si="3"/>
        <v>-61.53846153846154</v>
      </c>
      <c r="E26" s="2">
        <f>+B26+'Marzo 2019'!E26</f>
        <v>37</v>
      </c>
      <c r="F26" s="2">
        <f>+C26+'Marzo 2019'!F26</f>
        <v>43</v>
      </c>
      <c r="G26" s="18">
        <f t="shared" si="0"/>
        <v>-13.953488372093023</v>
      </c>
      <c r="H26" s="2">
        <f>+B26-C26+'Marzo 2019'!H26</f>
        <v>134</v>
      </c>
      <c r="I26" s="22">
        <f>+'Abril 2018'!H26</f>
        <v>146</v>
      </c>
      <c r="J26" s="18">
        <f t="shared" si="1"/>
        <v>-8.2191780821917817</v>
      </c>
    </row>
    <row r="27" spans="1:10" ht="13" x14ac:dyDescent="0.15">
      <c r="A27" s="1" t="s">
        <v>28</v>
      </c>
      <c r="B27" s="2">
        <v>11</v>
      </c>
      <c r="C27" s="2">
        <f>+'Abril 2018'!B27</f>
        <v>18</v>
      </c>
      <c r="D27" s="18">
        <f t="shared" si="3"/>
        <v>-38.888888888888886</v>
      </c>
      <c r="E27" s="2">
        <f>+B27+'Marzo 2019'!E27</f>
        <v>41</v>
      </c>
      <c r="F27" s="2">
        <f>+C27+'Marzo 2019'!F27</f>
        <v>43</v>
      </c>
      <c r="G27" s="18">
        <f t="shared" si="0"/>
        <v>-4.6511627906976747</v>
      </c>
      <c r="H27" s="2">
        <f>+B27-C27+'Marzo 2019'!H27</f>
        <v>129</v>
      </c>
      <c r="I27" s="22">
        <f>+'Abril 2018'!H27</f>
        <v>131</v>
      </c>
      <c r="J27" s="18">
        <f t="shared" si="1"/>
        <v>-1.5267175572519085</v>
      </c>
    </row>
    <row r="28" spans="1:10" x14ac:dyDescent="0.15">
      <c r="A28" s="8" t="s">
        <v>30</v>
      </c>
      <c r="B28" s="6">
        <f>SUM(B20:B27)</f>
        <v>242</v>
      </c>
      <c r="C28" s="6">
        <f>SUM(C20:C27)</f>
        <v>176</v>
      </c>
      <c r="D28" s="7">
        <f>+(B28-C28)*100/C28</f>
        <v>37.5</v>
      </c>
      <c r="E28" s="6">
        <f>SUM(E20:E27)</f>
        <v>726</v>
      </c>
      <c r="F28" s="6">
        <f>SUM(F20:F27)</f>
        <v>575</v>
      </c>
      <c r="G28" s="7">
        <f>+(E28-F28)*100/F28</f>
        <v>26.260869565217391</v>
      </c>
      <c r="H28" s="6">
        <f>SUM(H20:H27)</f>
        <v>2232</v>
      </c>
      <c r="I28" s="6">
        <f>SUM(I20:I27)</f>
        <v>2243</v>
      </c>
      <c r="J28" s="7">
        <f>+(H28-I28)*100/I28</f>
        <v>-0.49041462327240304</v>
      </c>
    </row>
    <row r="29" spans="1:10" ht="14" x14ac:dyDescent="0.15">
      <c r="A29" s="16" t="s">
        <v>27</v>
      </c>
      <c r="B29" s="14">
        <f>+B7+B13+B19+B28</f>
        <v>1042</v>
      </c>
      <c r="C29" s="14">
        <f>+C7+C13+C19+C28</f>
        <v>920</v>
      </c>
      <c r="D29" s="15">
        <f>+(B29-C29)*100/C29</f>
        <v>13.260869565217391</v>
      </c>
      <c r="E29" s="14">
        <f t="shared" ref="E29:I29" si="4">+E7+E13+E19+E28</f>
        <v>3564</v>
      </c>
      <c r="F29" s="14">
        <f t="shared" si="4"/>
        <v>3002</v>
      </c>
      <c r="G29" s="15">
        <f>+(E29-F29)*100/F29</f>
        <v>18.720852764823452</v>
      </c>
      <c r="H29" s="14">
        <f t="shared" si="4"/>
        <v>11350</v>
      </c>
      <c r="I29" s="14">
        <f t="shared" si="4"/>
        <v>11746</v>
      </c>
      <c r="J29" s="15">
        <f>+(H29-I29)*100/I29</f>
        <v>-3.3713604631363867</v>
      </c>
    </row>
    <row r="30" spans="1:10" x14ac:dyDescent="0.15">
      <c r="A30" s="13" t="s">
        <v>31</v>
      </c>
      <c r="B30" s="13">
        <f>+B29-B7</f>
        <v>914</v>
      </c>
      <c r="C30" s="13">
        <f>+C29-C7</f>
        <v>795</v>
      </c>
      <c r="D30" s="12">
        <f>+(B30-C30)*100/C30</f>
        <v>14.968553459119496</v>
      </c>
      <c r="E30" s="13">
        <f t="shared" ref="E30:I30" si="5">+E29-E7</f>
        <v>3154</v>
      </c>
      <c r="F30" s="13">
        <f t="shared" si="5"/>
        <v>2590</v>
      </c>
      <c r="G30" s="12">
        <f>+(E30-F30)*100/F30</f>
        <v>21.776061776061777</v>
      </c>
      <c r="H30" s="13">
        <f t="shared" si="5"/>
        <v>10073</v>
      </c>
      <c r="I30" s="13">
        <f t="shared" si="5"/>
        <v>10055</v>
      </c>
      <c r="J30" s="12">
        <f>+(H30-I30)*100/I30</f>
        <v>0.17901541521631029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+'Marzo 2018'!B4</f>
        <v>32</v>
      </c>
      <c r="D4" s="18">
        <f>+(B4-C4)*100/C4</f>
        <v>12.5</v>
      </c>
      <c r="E4" s="2">
        <f>+B4+'Febrero 2019'!E4</f>
        <v>75</v>
      </c>
      <c r="F4" s="2">
        <f>+C4+'Febrero 2019'!F4</f>
        <v>78</v>
      </c>
      <c r="G4" s="18">
        <f t="shared" ref="G4:G27" si="0">+(E4-F4)*100/F4</f>
        <v>-3.8461538461538463</v>
      </c>
      <c r="H4" s="2">
        <f>+B4-C4+'Febrero 2019'!H4</f>
        <v>349</v>
      </c>
      <c r="I4" s="22">
        <f>+'Marzo 2018'!H4</f>
        <v>455</v>
      </c>
      <c r="J4" s="18">
        <f t="shared" ref="J4:J27" si="1">+(H4-I4)*100/I4</f>
        <v>-23.296703296703296</v>
      </c>
    </row>
    <row r="5" spans="1:10" ht="13" x14ac:dyDescent="0.15">
      <c r="A5" s="1" t="s">
        <v>5</v>
      </c>
      <c r="B5" s="2">
        <v>39</v>
      </c>
      <c r="C5" s="2">
        <f>+'Marzo 2018'!B5</f>
        <v>25</v>
      </c>
      <c r="D5" s="18">
        <f t="shared" ref="D5:D6" si="2">+(B5-C5)*100/C5</f>
        <v>56</v>
      </c>
      <c r="E5" s="2">
        <f>+B5+'Febrero 2019'!E5</f>
        <v>74</v>
      </c>
      <c r="F5" s="2">
        <f>+C5+'Febrero 2019'!F5</f>
        <v>67</v>
      </c>
      <c r="G5" s="18">
        <f t="shared" si="0"/>
        <v>10.447761194029852</v>
      </c>
      <c r="H5" s="2">
        <f>+B5-C5+'Febrero 2019'!H5</f>
        <v>321</v>
      </c>
      <c r="I5" s="22">
        <f>+'Marzo 2018'!H5</f>
        <v>383</v>
      </c>
      <c r="J5" s="18">
        <f t="shared" si="1"/>
        <v>-16.187989556135769</v>
      </c>
    </row>
    <row r="6" spans="1:10" ht="13" x14ac:dyDescent="0.15">
      <c r="A6" s="1" t="s">
        <v>6</v>
      </c>
      <c r="B6" s="2">
        <v>49</v>
      </c>
      <c r="C6" s="2">
        <f>+'Marzo 2018'!B6</f>
        <v>48</v>
      </c>
      <c r="D6" s="18">
        <f t="shared" si="2"/>
        <v>2.0833333333333335</v>
      </c>
      <c r="E6" s="2">
        <f>+B6+'Febrero 2019'!E6</f>
        <v>133</v>
      </c>
      <c r="F6" s="2">
        <f>+C6+'Febrero 2019'!F6</f>
        <v>142</v>
      </c>
      <c r="G6" s="18">
        <f t="shared" si="0"/>
        <v>-6.3380281690140849</v>
      </c>
      <c r="H6" s="2">
        <f>+B6-C6+'Febrero 2019'!H6</f>
        <v>604</v>
      </c>
      <c r="I6" s="22">
        <f>+'Marzo 2018'!H6</f>
        <v>877</v>
      </c>
      <c r="J6" s="18">
        <f t="shared" si="1"/>
        <v>-31.128848346636261</v>
      </c>
    </row>
    <row r="7" spans="1:10" x14ac:dyDescent="0.15">
      <c r="A7" s="8" t="s">
        <v>1</v>
      </c>
      <c r="B7" s="6">
        <f>SUM(B4:B6)</f>
        <v>124</v>
      </c>
      <c r="C7" s="6">
        <f>SUM(C4:C6)</f>
        <v>105</v>
      </c>
      <c r="D7" s="7">
        <f>+(B7-C7)*100/C7</f>
        <v>18.095238095238095</v>
      </c>
      <c r="E7" s="6">
        <f>SUM(E4:E6)</f>
        <v>282</v>
      </c>
      <c r="F7" s="6">
        <f>SUM(F4:F6)</f>
        <v>287</v>
      </c>
      <c r="G7" s="7">
        <f t="shared" si="0"/>
        <v>-1.7421602787456445</v>
      </c>
      <c r="H7" s="6">
        <f>SUM(H4:H6)</f>
        <v>1274</v>
      </c>
      <c r="I7" s="6">
        <f>SUM(I4:I6)</f>
        <v>1715</v>
      </c>
      <c r="J7" s="7">
        <f t="shared" si="1"/>
        <v>-25.714285714285715</v>
      </c>
    </row>
    <row r="8" spans="1:10" ht="13" x14ac:dyDescent="0.15">
      <c r="A8" s="1" t="s">
        <v>7</v>
      </c>
      <c r="B8" s="2">
        <v>3</v>
      </c>
      <c r="C8" s="2">
        <f>+'Marzo 2018'!B8</f>
        <v>7</v>
      </c>
      <c r="D8" s="18">
        <f t="shared" ref="D8:D27" si="3">+(B8-C8)*100/C8</f>
        <v>-57.142857142857146</v>
      </c>
      <c r="E8" s="2">
        <f>+B8+'Febrero 2019'!E8</f>
        <v>12</v>
      </c>
      <c r="F8" s="2">
        <f>+C8+'Febrero 2019'!F8</f>
        <v>34</v>
      </c>
      <c r="G8" s="18">
        <f t="shared" si="0"/>
        <v>-64.705882352941174</v>
      </c>
      <c r="H8" s="2">
        <f>+B8-C8+'Febrero 2019'!H8</f>
        <v>72</v>
      </c>
      <c r="I8" s="22">
        <f>+'Marzo 2018'!H8</f>
        <v>119</v>
      </c>
      <c r="J8" s="18">
        <f t="shared" si="1"/>
        <v>-39.495798319327733</v>
      </c>
    </row>
    <row r="9" spans="1:10" ht="13" x14ac:dyDescent="0.15">
      <c r="A9" s="1" t="s">
        <v>8</v>
      </c>
      <c r="B9" s="2">
        <v>10</v>
      </c>
      <c r="C9" s="2">
        <f>+'Marzo 2018'!B9</f>
        <v>10</v>
      </c>
      <c r="D9" s="18">
        <f t="shared" si="3"/>
        <v>0</v>
      </c>
      <c r="E9" s="2">
        <f>+B9+'Febrero 2019'!E9</f>
        <v>19</v>
      </c>
      <c r="F9" s="2">
        <f>+C9+'Febrero 2019'!F9</f>
        <v>32</v>
      </c>
      <c r="G9" s="18">
        <f t="shared" si="0"/>
        <v>-40.625</v>
      </c>
      <c r="H9" s="2">
        <f>+B9-C9+'Febrero 2019'!H9</f>
        <v>164</v>
      </c>
      <c r="I9" s="22">
        <f>+'Marzo 2018'!H9</f>
        <v>167</v>
      </c>
      <c r="J9" s="18">
        <f t="shared" si="1"/>
        <v>-1.7964071856287425</v>
      </c>
    </row>
    <row r="10" spans="1:10" ht="13" x14ac:dyDescent="0.15">
      <c r="A10" s="1" t="s">
        <v>9</v>
      </c>
      <c r="B10" s="2">
        <v>46</v>
      </c>
      <c r="C10" s="2">
        <f>+'Marzo 2018'!B10</f>
        <v>30</v>
      </c>
      <c r="D10" s="18">
        <f t="shared" si="3"/>
        <v>53.333333333333336</v>
      </c>
      <c r="E10" s="2">
        <f>+B10+'Febrero 2019'!E10</f>
        <v>142</v>
      </c>
      <c r="F10" s="2">
        <f>+C10+'Febrero 2019'!F10</f>
        <v>85</v>
      </c>
      <c r="G10" s="18">
        <f t="shared" si="0"/>
        <v>67.058823529411768</v>
      </c>
      <c r="H10" s="2">
        <f>+B10-C10+'Febrero 2019'!H10</f>
        <v>555</v>
      </c>
      <c r="I10" s="22">
        <f>+'Marzo 2018'!H10</f>
        <v>629</v>
      </c>
      <c r="J10" s="18">
        <f t="shared" si="1"/>
        <v>-11.764705882352942</v>
      </c>
    </row>
    <row r="11" spans="1:10" ht="13" x14ac:dyDescent="0.15">
      <c r="A11" s="1" t="s">
        <v>10</v>
      </c>
      <c r="B11" s="2">
        <v>44</v>
      </c>
      <c r="C11" s="2">
        <f>+'Marzo 2018'!B11</f>
        <v>49</v>
      </c>
      <c r="D11" s="18">
        <f t="shared" si="3"/>
        <v>-10.204081632653061</v>
      </c>
      <c r="E11" s="2">
        <f>+B11+'Febrero 2019'!E11</f>
        <v>143</v>
      </c>
      <c r="F11" s="2">
        <f>+C11+'Febrero 2019'!F11</f>
        <v>143</v>
      </c>
      <c r="G11" s="18">
        <f t="shared" si="0"/>
        <v>0</v>
      </c>
      <c r="H11" s="2">
        <f>+B11-C11+'Febrero 2019'!H11</f>
        <v>644</v>
      </c>
      <c r="I11" s="22">
        <f>+'Marzo 2018'!H11</f>
        <v>993</v>
      </c>
      <c r="J11" s="18">
        <f t="shared" si="1"/>
        <v>-35.146022155085596</v>
      </c>
    </row>
    <row r="12" spans="1:10" ht="13" x14ac:dyDescent="0.15">
      <c r="A12" s="1" t="s">
        <v>11</v>
      </c>
      <c r="B12" s="2">
        <v>175</v>
      </c>
      <c r="C12" s="2">
        <f>+'Marzo 2018'!B12</f>
        <v>148</v>
      </c>
      <c r="D12" s="18">
        <f t="shared" si="3"/>
        <v>18.243243243243242</v>
      </c>
      <c r="E12" s="2">
        <f>+B12+'Febrero 2019'!E12</f>
        <v>463</v>
      </c>
      <c r="F12" s="2">
        <f>+C12+'Febrero 2019'!F12</f>
        <v>433</v>
      </c>
      <c r="G12" s="18">
        <f t="shared" si="0"/>
        <v>6.9284064665127021</v>
      </c>
      <c r="H12" s="2">
        <f>+B12-C12+'Febrero 2019'!H12</f>
        <v>2129</v>
      </c>
      <c r="I12" s="22">
        <f>+'Marzo 2018'!H12</f>
        <v>2183</v>
      </c>
      <c r="J12" s="18">
        <f t="shared" si="1"/>
        <v>-2.4736601007787447</v>
      </c>
    </row>
    <row r="13" spans="1:10" x14ac:dyDescent="0.15">
      <c r="A13" s="8" t="s">
        <v>2</v>
      </c>
      <c r="B13" s="6">
        <f>SUM(B8:B12)</f>
        <v>278</v>
      </c>
      <c r="C13" s="6">
        <f>SUM(C8:C12)</f>
        <v>244</v>
      </c>
      <c r="D13" s="7">
        <f t="shared" si="3"/>
        <v>13.934426229508198</v>
      </c>
      <c r="E13" s="6">
        <f>SUM(E8:E12)</f>
        <v>779</v>
      </c>
      <c r="F13" s="6">
        <f>SUM(F8:F12)</f>
        <v>727</v>
      </c>
      <c r="G13" s="7">
        <f t="shared" si="0"/>
        <v>7.1526822558459422</v>
      </c>
      <c r="H13" s="6">
        <f>SUM(H8:H12)</f>
        <v>3564</v>
      </c>
      <c r="I13" s="6">
        <f>SUM(I8:I12)</f>
        <v>4091</v>
      </c>
      <c r="J13" s="7">
        <f t="shared" si="1"/>
        <v>-12.881935956978733</v>
      </c>
    </row>
    <row r="14" spans="1:10" ht="13" x14ac:dyDescent="0.15">
      <c r="A14" s="1" t="s">
        <v>12</v>
      </c>
      <c r="B14" s="2">
        <v>99</v>
      </c>
      <c r="C14" s="2">
        <f>+'Marzo 2018'!B14</f>
        <v>95</v>
      </c>
      <c r="D14" s="18">
        <f t="shared" si="3"/>
        <v>4.2105263157894735</v>
      </c>
      <c r="E14" s="2">
        <f>+B14+'Febrero 2019'!E14</f>
        <v>275</v>
      </c>
      <c r="F14" s="2">
        <f>+C14+'Febrero 2019'!F14</f>
        <v>211</v>
      </c>
      <c r="G14" s="18">
        <f t="shared" si="0"/>
        <v>30.33175355450237</v>
      </c>
      <c r="H14" s="2">
        <f>+B14-C14+'Febrero 2019'!H14</f>
        <v>1188</v>
      </c>
      <c r="I14" s="22">
        <f>+'Marzo 2018'!H14</f>
        <v>1079</v>
      </c>
      <c r="J14" s="18">
        <f t="shared" si="1"/>
        <v>10.101946246524561</v>
      </c>
    </row>
    <row r="15" spans="1:10" ht="13" x14ac:dyDescent="0.15">
      <c r="A15" s="1" t="s">
        <v>13</v>
      </c>
      <c r="B15" s="2">
        <v>92</v>
      </c>
      <c r="C15" s="2">
        <f>+'Marzo 2018'!B15</f>
        <v>76</v>
      </c>
      <c r="D15" s="18">
        <f t="shared" si="3"/>
        <v>21.05263157894737</v>
      </c>
      <c r="E15" s="2">
        <f>+B15+'Febrero 2019'!E15</f>
        <v>301</v>
      </c>
      <c r="F15" s="2">
        <f>+C15+'Febrero 2019'!F15</f>
        <v>247</v>
      </c>
      <c r="G15" s="18">
        <f t="shared" si="0"/>
        <v>21.862348178137651</v>
      </c>
      <c r="H15" s="2">
        <f>+B15-C15+'Febrero 2019'!H15</f>
        <v>1556</v>
      </c>
      <c r="I15" s="22">
        <f>+'Marzo 2018'!H15</f>
        <v>1291</v>
      </c>
      <c r="J15" s="18">
        <f t="shared" si="1"/>
        <v>20.526723470178158</v>
      </c>
    </row>
    <row r="16" spans="1:10" ht="13" x14ac:dyDescent="0.15">
      <c r="A16" s="1" t="s">
        <v>14</v>
      </c>
      <c r="B16" s="2">
        <v>59</v>
      </c>
      <c r="C16" s="2">
        <f>+'Marzo 2018'!B16</f>
        <v>27</v>
      </c>
      <c r="D16" s="18">
        <f t="shared" si="3"/>
        <v>118.51851851851852</v>
      </c>
      <c r="E16" s="2">
        <f>+B16+'Febrero 2019'!E16</f>
        <v>184</v>
      </c>
      <c r="F16" s="2">
        <f>+C16+'Febrero 2019'!F16</f>
        <v>83</v>
      </c>
      <c r="G16" s="18">
        <f t="shared" si="0"/>
        <v>121.68674698795181</v>
      </c>
      <c r="H16" s="2">
        <f>+B16-C16+'Febrero 2019'!H16</f>
        <v>756</v>
      </c>
      <c r="I16" s="22">
        <f>+'Marzo 2018'!H16</f>
        <v>592</v>
      </c>
      <c r="J16" s="18">
        <f t="shared" si="1"/>
        <v>27.702702702702702</v>
      </c>
    </row>
    <row r="17" spans="1:10" ht="13" x14ac:dyDescent="0.15">
      <c r="A17" s="1" t="s">
        <v>15</v>
      </c>
      <c r="B17" s="2">
        <v>35</v>
      </c>
      <c r="C17" s="2">
        <f>+'Marzo 2018'!B17</f>
        <v>19</v>
      </c>
      <c r="D17" s="18">
        <f t="shared" si="3"/>
        <v>84.21052631578948</v>
      </c>
      <c r="E17" s="2">
        <f>+B17+'Febrero 2019'!E17</f>
        <v>101</v>
      </c>
      <c r="F17" s="2">
        <f>+C17+'Febrero 2019'!F17</f>
        <v>42</v>
      </c>
      <c r="G17" s="18">
        <f t="shared" si="0"/>
        <v>140.47619047619048</v>
      </c>
      <c r="H17" s="2">
        <f>+B17-C17+'Febrero 2019'!H17</f>
        <v>292</v>
      </c>
      <c r="I17" s="22">
        <f>+'Marzo 2018'!H17</f>
        <v>253</v>
      </c>
      <c r="J17" s="18">
        <f t="shared" si="1"/>
        <v>15.41501976284585</v>
      </c>
    </row>
    <row r="18" spans="1:10" ht="13" x14ac:dyDescent="0.15">
      <c r="A18" s="1" t="s">
        <v>29</v>
      </c>
      <c r="B18" s="2">
        <v>42</v>
      </c>
      <c r="C18" s="2">
        <f>+'Marzo 2018'!B18</f>
        <v>34</v>
      </c>
      <c r="D18" s="18">
        <f t="shared" si="3"/>
        <v>23.529411764705884</v>
      </c>
      <c r="E18" s="2">
        <f>+B18+'Febrero 2019'!E18</f>
        <v>116</v>
      </c>
      <c r="F18" s="2">
        <f>+C18+'Febrero 2019'!F18</f>
        <v>86</v>
      </c>
      <c r="G18" s="18">
        <f t="shared" si="0"/>
        <v>34.883720930232556</v>
      </c>
      <c r="H18" s="2">
        <f>+B18-C18+'Febrero 2019'!H18</f>
        <v>432</v>
      </c>
      <c r="I18" s="22">
        <f>+'Marzo 2018'!H18</f>
        <v>417</v>
      </c>
      <c r="J18" s="18">
        <f t="shared" si="1"/>
        <v>3.5971223021582732</v>
      </c>
    </row>
    <row r="19" spans="1:10" x14ac:dyDescent="0.15">
      <c r="A19" s="8" t="s">
        <v>3</v>
      </c>
      <c r="B19" s="6">
        <f>SUM(B14:B18)</f>
        <v>327</v>
      </c>
      <c r="C19" s="6">
        <f>SUM(C14:C18)</f>
        <v>251</v>
      </c>
      <c r="D19" s="7">
        <f t="shared" si="3"/>
        <v>30.278884462151396</v>
      </c>
      <c r="E19" s="6">
        <f>SUM(E14:E18)</f>
        <v>977</v>
      </c>
      <c r="F19" s="6">
        <f>SUM(F14:F18)</f>
        <v>669</v>
      </c>
      <c r="G19" s="7">
        <f t="shared" si="0"/>
        <v>46.038863976083704</v>
      </c>
      <c r="H19" s="6">
        <f>SUM(H14:H18)</f>
        <v>4224</v>
      </c>
      <c r="I19" s="6">
        <f>SUM(I14:I18)</f>
        <v>3632</v>
      </c>
      <c r="J19" s="7">
        <f t="shared" si="1"/>
        <v>16.29955947136564</v>
      </c>
    </row>
    <row r="20" spans="1:10" ht="13" x14ac:dyDescent="0.15">
      <c r="A20" s="1" t="s">
        <v>16</v>
      </c>
      <c r="B20" s="2">
        <v>40</v>
      </c>
      <c r="C20" s="2">
        <f>+'Marzo 2018'!B20</f>
        <v>15</v>
      </c>
      <c r="D20" s="18">
        <f t="shared" si="3"/>
        <v>166.66666666666666</v>
      </c>
      <c r="E20" s="2">
        <f>+B20+'Febrero 2019'!E20</f>
        <v>107</v>
      </c>
      <c r="F20" s="2">
        <f>+C20+'Febrero 2019'!F20</f>
        <v>66</v>
      </c>
      <c r="G20" s="18">
        <f t="shared" si="0"/>
        <v>62.121212121212125</v>
      </c>
      <c r="H20" s="2">
        <f>+B20-C20+'Febrero 2019'!H20</f>
        <v>394</v>
      </c>
      <c r="I20" s="22">
        <f>+'Marzo 2018'!H20</f>
        <v>486</v>
      </c>
      <c r="J20" s="18">
        <f t="shared" si="1"/>
        <v>-18.930041152263374</v>
      </c>
    </row>
    <row r="21" spans="1:10" ht="13" x14ac:dyDescent="0.15">
      <c r="A21" s="1" t="s">
        <v>17</v>
      </c>
      <c r="B21" s="2">
        <v>17</v>
      </c>
      <c r="C21" s="2">
        <f>+'Marzo 2018'!B21</f>
        <v>24</v>
      </c>
      <c r="D21" s="18">
        <f t="shared" si="3"/>
        <v>-29.166666666666668</v>
      </c>
      <c r="E21" s="2">
        <f>+B21+'Febrero 2019'!E21</f>
        <v>52</v>
      </c>
      <c r="F21" s="2">
        <f>+C21+'Febrero 2019'!F21</f>
        <v>72</v>
      </c>
      <c r="G21" s="18">
        <f t="shared" si="0"/>
        <v>-27.777777777777779</v>
      </c>
      <c r="H21" s="2">
        <f>+B21-C21+'Febrero 2019'!H21</f>
        <v>281</v>
      </c>
      <c r="I21" s="22">
        <f>+'Marzo 2018'!H21</f>
        <v>358</v>
      </c>
      <c r="J21" s="18">
        <f t="shared" si="1"/>
        <v>-21.508379888268156</v>
      </c>
    </row>
    <row r="22" spans="1:10" ht="13" x14ac:dyDescent="0.15">
      <c r="A22" s="1" t="s">
        <v>19</v>
      </c>
      <c r="B22" s="2">
        <v>17</v>
      </c>
      <c r="C22" s="2">
        <f>+'Marzo 2018'!B22</f>
        <v>24</v>
      </c>
      <c r="D22" s="18">
        <f t="shared" si="3"/>
        <v>-29.166666666666668</v>
      </c>
      <c r="E22" s="2">
        <f>+B22+'Febrero 2019'!E22</f>
        <v>43</v>
      </c>
      <c r="F22" s="2">
        <f>+C22+'Febrero 2019'!F22</f>
        <v>59</v>
      </c>
      <c r="G22" s="18">
        <f t="shared" si="0"/>
        <v>-27.118644067796609</v>
      </c>
      <c r="H22" s="2">
        <f>+B22-C22+'Febrero 2019'!H22</f>
        <v>223</v>
      </c>
      <c r="I22" s="22">
        <f>+'Marzo 2018'!H22</f>
        <v>266</v>
      </c>
      <c r="J22" s="18">
        <f t="shared" si="1"/>
        <v>-16.165413533834588</v>
      </c>
    </row>
    <row r="23" spans="1:10" ht="13" x14ac:dyDescent="0.15">
      <c r="A23" s="1" t="s">
        <v>18</v>
      </c>
      <c r="B23" s="2">
        <v>15</v>
      </c>
      <c r="C23" s="2">
        <f>+'Marzo 2018'!B23</f>
        <v>6</v>
      </c>
      <c r="D23" s="18">
        <f t="shared" si="3"/>
        <v>150</v>
      </c>
      <c r="E23" s="2">
        <f>+B23+'Febrero 2019'!E23</f>
        <v>45</v>
      </c>
      <c r="F23" s="2">
        <f>+C23+'Febrero 2019'!F23</f>
        <v>21</v>
      </c>
      <c r="G23" s="18">
        <f t="shared" si="0"/>
        <v>114.28571428571429</v>
      </c>
      <c r="H23" s="2">
        <f>+B23-C23+'Febrero 2019'!H23</f>
        <v>178</v>
      </c>
      <c r="I23" s="22">
        <f>+'Marzo 2018'!H23</f>
        <v>134</v>
      </c>
      <c r="J23" s="18">
        <f t="shared" si="1"/>
        <v>32.835820895522389</v>
      </c>
    </row>
    <row r="24" spans="1:10" ht="13" x14ac:dyDescent="0.15">
      <c r="A24" s="1" t="s">
        <v>20</v>
      </c>
      <c r="B24" s="2">
        <v>22</v>
      </c>
      <c r="C24" s="2">
        <f>+'Marzo 2018'!B24</f>
        <v>16</v>
      </c>
      <c r="D24" s="18">
        <f t="shared" si="3"/>
        <v>37.5</v>
      </c>
      <c r="E24" s="2">
        <f>+B24+'Febrero 2019'!E24</f>
        <v>58</v>
      </c>
      <c r="F24" s="2">
        <f>+C24+'Febrero 2019'!F24</f>
        <v>41</v>
      </c>
      <c r="G24" s="18">
        <f t="shared" si="0"/>
        <v>41.463414634146339</v>
      </c>
      <c r="H24" s="2">
        <f>+B24-C24+'Febrero 2019'!H24</f>
        <v>265</v>
      </c>
      <c r="I24" s="22">
        <f>+'Marzo 2018'!H24</f>
        <v>272</v>
      </c>
      <c r="J24" s="18">
        <f t="shared" si="1"/>
        <v>-2.5735294117647061</v>
      </c>
    </row>
    <row r="25" spans="1:10" ht="13" x14ac:dyDescent="0.15">
      <c r="A25" s="1" t="s">
        <v>22</v>
      </c>
      <c r="B25" s="2">
        <v>44</v>
      </c>
      <c r="C25" s="2">
        <f>+'Marzo 2018'!B25</f>
        <v>35</v>
      </c>
      <c r="D25" s="18">
        <f t="shared" si="3"/>
        <v>25.714285714285715</v>
      </c>
      <c r="E25" s="2">
        <f>+B25+'Febrero 2019'!E25</f>
        <v>117</v>
      </c>
      <c r="F25" s="2">
        <f>+C25+'Febrero 2019'!F25</f>
        <v>85</v>
      </c>
      <c r="G25" s="18">
        <f t="shared" si="0"/>
        <v>37.647058823529413</v>
      </c>
      <c r="H25" s="2">
        <f>+B25-C25+'Febrero 2019'!H25</f>
        <v>547</v>
      </c>
      <c r="I25" s="22">
        <f>+'Marzo 2018'!H25</f>
        <v>444</v>
      </c>
      <c r="J25" s="18">
        <f t="shared" si="1"/>
        <v>23.198198198198199</v>
      </c>
    </row>
    <row r="26" spans="1:10" ht="13" x14ac:dyDescent="0.15">
      <c r="A26" s="1" t="s">
        <v>21</v>
      </c>
      <c r="B26" s="2">
        <v>8</v>
      </c>
      <c r="C26" s="2">
        <f>+'Marzo 2018'!B26</f>
        <v>15</v>
      </c>
      <c r="D26" s="18">
        <f t="shared" si="3"/>
        <v>-46.666666666666664</v>
      </c>
      <c r="E26" s="2">
        <f>+B26+'Febrero 2019'!E26</f>
        <v>32</v>
      </c>
      <c r="F26" s="2">
        <f>+C26+'Febrero 2019'!F26</f>
        <v>30</v>
      </c>
      <c r="G26" s="18">
        <f t="shared" si="0"/>
        <v>6.666666666666667</v>
      </c>
      <c r="H26" s="2">
        <f>+B26-C26+'Febrero 2019'!H26</f>
        <v>142</v>
      </c>
      <c r="I26" s="22">
        <f>+'Marzo 2018'!H26</f>
        <v>144</v>
      </c>
      <c r="J26" s="18">
        <f t="shared" si="1"/>
        <v>-1.3888888888888888</v>
      </c>
    </row>
    <row r="27" spans="1:10" ht="13" x14ac:dyDescent="0.15">
      <c r="A27" s="1" t="s">
        <v>28</v>
      </c>
      <c r="B27" s="2">
        <v>16</v>
      </c>
      <c r="C27" s="2">
        <f>+'Marzo 2018'!B27</f>
        <v>10</v>
      </c>
      <c r="D27" s="18">
        <f t="shared" si="3"/>
        <v>60</v>
      </c>
      <c r="E27" s="2">
        <f>+B27+'Febrero 2019'!E27</f>
        <v>30</v>
      </c>
      <c r="F27" s="2">
        <f>+C27+'Febrero 2019'!F27</f>
        <v>25</v>
      </c>
      <c r="G27" s="18">
        <f t="shared" si="0"/>
        <v>20</v>
      </c>
      <c r="H27" s="2">
        <f>+B27-C27+'Febrero 2019'!H27</f>
        <v>136</v>
      </c>
      <c r="I27" s="22">
        <f>+'Marzo 2018'!H27</f>
        <v>123</v>
      </c>
      <c r="J27" s="18">
        <f t="shared" si="1"/>
        <v>10.56910569105691</v>
      </c>
    </row>
    <row r="28" spans="1:10" x14ac:dyDescent="0.15">
      <c r="A28" s="8" t="s">
        <v>30</v>
      </c>
      <c r="B28" s="6">
        <f>SUM(B20:B27)</f>
        <v>179</v>
      </c>
      <c r="C28" s="6">
        <f>SUM(C20:C27)</f>
        <v>145</v>
      </c>
      <c r="D28" s="7">
        <f>+(B28-C28)*100/C28</f>
        <v>23.448275862068964</v>
      </c>
      <c r="E28" s="6">
        <f>SUM(E20:E27)</f>
        <v>484</v>
      </c>
      <c r="F28" s="6">
        <f>SUM(F20:F27)</f>
        <v>399</v>
      </c>
      <c r="G28" s="7">
        <f>+(E28-F28)*100/F28</f>
        <v>21.303258145363408</v>
      </c>
      <c r="H28" s="6">
        <f>SUM(H20:H27)</f>
        <v>2166</v>
      </c>
      <c r="I28" s="6">
        <f>SUM(I20:I27)</f>
        <v>2227</v>
      </c>
      <c r="J28" s="7">
        <f>+(H28-I28)*100/I28</f>
        <v>-2.7391109115401884</v>
      </c>
    </row>
    <row r="29" spans="1:10" ht="14" x14ac:dyDescent="0.15">
      <c r="A29" s="16" t="s">
        <v>27</v>
      </c>
      <c r="B29" s="14">
        <f>+B7+B13+B19+B28</f>
        <v>908</v>
      </c>
      <c r="C29" s="14">
        <f>+C7+C13+C19+C28</f>
        <v>745</v>
      </c>
      <c r="D29" s="15">
        <f>+(B29-C29)*100/C29</f>
        <v>21.879194630872483</v>
      </c>
      <c r="E29" s="14">
        <f t="shared" ref="E29:I29" si="4">+E7+E13+E19+E28</f>
        <v>2522</v>
      </c>
      <c r="F29" s="14">
        <f t="shared" si="4"/>
        <v>2082</v>
      </c>
      <c r="G29" s="15">
        <f>+(E29-F29)*100/F29</f>
        <v>21.133525456292027</v>
      </c>
      <c r="H29" s="14">
        <f t="shared" si="4"/>
        <v>11228</v>
      </c>
      <c r="I29" s="14">
        <f t="shared" si="4"/>
        <v>11665</v>
      </c>
      <c r="J29" s="15">
        <f>+(H29-I29)*100/I29</f>
        <v>-3.7462494642091726</v>
      </c>
    </row>
    <row r="30" spans="1:10" x14ac:dyDescent="0.15">
      <c r="A30" s="13" t="s">
        <v>31</v>
      </c>
      <c r="B30" s="13">
        <f>+B29-B7</f>
        <v>784</v>
      </c>
      <c r="C30" s="13">
        <f>+C29-C7</f>
        <v>640</v>
      </c>
      <c r="D30" s="12">
        <f>+(B30-C30)*100/C30</f>
        <v>22.5</v>
      </c>
      <c r="E30" s="13">
        <f t="shared" ref="E30:I30" si="5">+E29-E7</f>
        <v>2240</v>
      </c>
      <c r="F30" s="13">
        <f t="shared" si="5"/>
        <v>1795</v>
      </c>
      <c r="G30" s="12">
        <f>+(E30-F30)*100/F30</f>
        <v>24.791086350974929</v>
      </c>
      <c r="H30" s="13">
        <f t="shared" si="5"/>
        <v>9954</v>
      </c>
      <c r="I30" s="13">
        <f t="shared" si="5"/>
        <v>9950</v>
      </c>
      <c r="J30" s="12">
        <f>+(H30-I30)*100/I30</f>
        <v>4.0201005025125629E-2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20</v>
      </c>
      <c r="C4" s="2">
        <f>+'Febrero 2018'!B4</f>
        <v>22</v>
      </c>
      <c r="D4" s="18">
        <f>+(B4-C4)*100/C4</f>
        <v>-9.0909090909090917</v>
      </c>
      <c r="E4" s="2">
        <f>+B4+'Enero 2019'!E4</f>
        <v>39</v>
      </c>
      <c r="F4" s="2">
        <f>+C4+'Enero 2019'!F4</f>
        <v>46</v>
      </c>
      <c r="G4" s="18">
        <f t="shared" ref="G4:G27" si="0">+(E4-F4)*100/F4</f>
        <v>-15.217391304347826</v>
      </c>
      <c r="H4" s="2">
        <f>+B4-C4+'Enero 2019'!H4</f>
        <v>345</v>
      </c>
      <c r="I4" s="22">
        <f>+'Febrero 2018'!H4</f>
        <v>452</v>
      </c>
      <c r="J4" s="18">
        <f t="shared" ref="J4:J27" si="1">+(H4-I4)*100/I4</f>
        <v>-23.672566371681416</v>
      </c>
    </row>
    <row r="5" spans="1:10" ht="13" x14ac:dyDescent="0.15">
      <c r="A5" s="1" t="s">
        <v>5</v>
      </c>
      <c r="B5" s="2">
        <v>13</v>
      </c>
      <c r="C5" s="2">
        <f>+'Febrero 2018'!B5</f>
        <v>14</v>
      </c>
      <c r="D5" s="18">
        <f t="shared" ref="D5:D6" si="2">+(B5-C5)*100/C5</f>
        <v>-7.1428571428571432</v>
      </c>
      <c r="E5" s="2">
        <f>+B5+'Enero 2019'!E5</f>
        <v>35</v>
      </c>
      <c r="F5" s="2">
        <f>+C5+'Enero 2019'!F5</f>
        <v>42</v>
      </c>
      <c r="G5" s="18">
        <f t="shared" si="0"/>
        <v>-16.666666666666668</v>
      </c>
      <c r="H5" s="2">
        <f>+B5-C5+'Enero 2019'!H5</f>
        <v>307</v>
      </c>
      <c r="I5" s="22">
        <f>+'Febrero 2018'!H5</f>
        <v>392</v>
      </c>
      <c r="J5" s="18">
        <f t="shared" si="1"/>
        <v>-21.683673469387756</v>
      </c>
    </row>
    <row r="6" spans="1:10" ht="13" x14ac:dyDescent="0.15">
      <c r="A6" s="1" t="s">
        <v>6</v>
      </c>
      <c r="B6" s="2">
        <v>33</v>
      </c>
      <c r="C6" s="2">
        <f>+'Febrero 2018'!B6</f>
        <v>37</v>
      </c>
      <c r="D6" s="18">
        <f t="shared" si="2"/>
        <v>-10.810810810810811</v>
      </c>
      <c r="E6" s="2">
        <f>+B6+'Enero 2019'!E6</f>
        <v>84</v>
      </c>
      <c r="F6" s="2">
        <f>+C6+'Enero 2019'!F6</f>
        <v>94</v>
      </c>
      <c r="G6" s="18">
        <f t="shared" si="0"/>
        <v>-10.638297872340425</v>
      </c>
      <c r="H6" s="2">
        <f>+B6-C6+'Enero 2019'!H6</f>
        <v>603</v>
      </c>
      <c r="I6" s="22">
        <f>+'Febrero 2018'!H6</f>
        <v>906</v>
      </c>
      <c r="J6" s="18">
        <f t="shared" si="1"/>
        <v>-33.443708609271525</v>
      </c>
    </row>
    <row r="7" spans="1:10" x14ac:dyDescent="0.15">
      <c r="A7" s="8" t="s">
        <v>1</v>
      </c>
      <c r="B7" s="6">
        <f>SUM(B4:B6)</f>
        <v>66</v>
      </c>
      <c r="C7" s="6">
        <f>SUM(C4:C6)</f>
        <v>73</v>
      </c>
      <c r="D7" s="7">
        <f>+(B7-C7)*100/C7</f>
        <v>-9.5890410958904102</v>
      </c>
      <c r="E7" s="6">
        <f>SUM(E4:E6)</f>
        <v>158</v>
      </c>
      <c r="F7" s="6">
        <f>SUM(F4:F6)</f>
        <v>182</v>
      </c>
      <c r="G7" s="7">
        <f t="shared" si="0"/>
        <v>-13.186813186813186</v>
      </c>
      <c r="H7" s="6">
        <f>SUM(H4:H6)</f>
        <v>1255</v>
      </c>
      <c r="I7" s="6">
        <f>SUM(I4:I6)</f>
        <v>1750</v>
      </c>
      <c r="J7" s="7">
        <f t="shared" si="1"/>
        <v>-28.285714285714285</v>
      </c>
    </row>
    <row r="8" spans="1:10" ht="13" x14ac:dyDescent="0.15">
      <c r="A8" s="1" t="s">
        <v>7</v>
      </c>
      <c r="B8" s="2">
        <v>5</v>
      </c>
      <c r="C8" s="2">
        <f>+'Febrero 2018'!B8</f>
        <v>8</v>
      </c>
      <c r="D8" s="18">
        <f t="shared" ref="D8:D27" si="3">+(B8-C8)*100/C8</f>
        <v>-37.5</v>
      </c>
      <c r="E8" s="2">
        <f>+B8+'Enero 2019'!E8</f>
        <v>9</v>
      </c>
      <c r="F8" s="2">
        <f>+C8+'Enero 2019'!F8</f>
        <v>27</v>
      </c>
      <c r="G8" s="18">
        <f t="shared" si="0"/>
        <v>-66.666666666666671</v>
      </c>
      <c r="H8" s="2">
        <f>+B8-C8+'Enero 2019'!H8</f>
        <v>76</v>
      </c>
      <c r="I8" s="22">
        <f>+'Febrero 2018'!H8</f>
        <v>128</v>
      </c>
      <c r="J8" s="18">
        <f t="shared" si="1"/>
        <v>-40.625</v>
      </c>
    </row>
    <row r="9" spans="1:10" ht="13" x14ac:dyDescent="0.15">
      <c r="A9" s="1" t="s">
        <v>8</v>
      </c>
      <c r="B9" s="2">
        <v>3</v>
      </c>
      <c r="C9" s="2">
        <f>+'Febrero 2018'!B9</f>
        <v>8</v>
      </c>
      <c r="D9" s="18">
        <f t="shared" si="3"/>
        <v>-62.5</v>
      </c>
      <c r="E9" s="2">
        <f>+B9+'Enero 2019'!E9</f>
        <v>9</v>
      </c>
      <c r="F9" s="2">
        <f>+C9+'Enero 2019'!F9</f>
        <v>22</v>
      </c>
      <c r="G9" s="18">
        <f t="shared" si="0"/>
        <v>-59.090909090909093</v>
      </c>
      <c r="H9" s="2">
        <f>+B9-C9+'Enero 2019'!H9</f>
        <v>164</v>
      </c>
      <c r="I9" s="22">
        <f>+'Febrero 2018'!H9</f>
        <v>173</v>
      </c>
      <c r="J9" s="18">
        <f t="shared" si="1"/>
        <v>-5.202312138728324</v>
      </c>
    </row>
    <row r="10" spans="1:10" ht="13" x14ac:dyDescent="0.15">
      <c r="A10" s="1" t="s">
        <v>9</v>
      </c>
      <c r="B10" s="2">
        <v>46</v>
      </c>
      <c r="C10" s="2">
        <f>+'Febrero 2018'!B10</f>
        <v>20</v>
      </c>
      <c r="D10" s="18">
        <f t="shared" si="3"/>
        <v>130</v>
      </c>
      <c r="E10" s="2">
        <f>+B10+'Enero 2019'!E10</f>
        <v>96</v>
      </c>
      <c r="F10" s="2">
        <f>+C10+'Enero 2019'!F10</f>
        <v>55</v>
      </c>
      <c r="G10" s="18">
        <f t="shared" si="0"/>
        <v>74.545454545454547</v>
      </c>
      <c r="H10" s="2">
        <f>+B10-C10+'Enero 2019'!H10</f>
        <v>539</v>
      </c>
      <c r="I10" s="22">
        <f>+'Febrero 2018'!H10</f>
        <v>660</v>
      </c>
      <c r="J10" s="18">
        <f t="shared" si="1"/>
        <v>-18.333333333333332</v>
      </c>
    </row>
    <row r="11" spans="1:10" ht="13" x14ac:dyDescent="0.15">
      <c r="A11" s="1" t="s">
        <v>10</v>
      </c>
      <c r="B11" s="2">
        <v>58</v>
      </c>
      <c r="C11" s="2">
        <f>+'Febrero 2018'!B11</f>
        <v>35</v>
      </c>
      <c r="D11" s="18">
        <f t="shared" si="3"/>
        <v>65.714285714285708</v>
      </c>
      <c r="E11" s="2">
        <f>+B11+'Enero 2019'!E11</f>
        <v>99</v>
      </c>
      <c r="F11" s="2">
        <f>+C11+'Enero 2019'!F11</f>
        <v>94</v>
      </c>
      <c r="G11" s="18">
        <f t="shared" si="0"/>
        <v>5.3191489361702127</v>
      </c>
      <c r="H11" s="2">
        <f>+B11-C11+'Enero 2019'!H11</f>
        <v>649</v>
      </c>
      <c r="I11" s="22">
        <f>+'Febrero 2018'!H11</f>
        <v>1038</v>
      </c>
      <c r="J11" s="18">
        <f t="shared" si="1"/>
        <v>-37.47591522157996</v>
      </c>
    </row>
    <row r="12" spans="1:10" ht="13" x14ac:dyDescent="0.15">
      <c r="A12" s="1" t="s">
        <v>11</v>
      </c>
      <c r="B12" s="2">
        <v>144</v>
      </c>
      <c r="C12" s="2">
        <f>+'Febrero 2018'!B12</f>
        <v>105</v>
      </c>
      <c r="D12" s="18">
        <f t="shared" si="3"/>
        <v>37.142857142857146</v>
      </c>
      <c r="E12" s="2">
        <f>+B12+'Enero 2019'!E12</f>
        <v>288</v>
      </c>
      <c r="F12" s="2">
        <f>+C12+'Enero 2019'!F12</f>
        <v>285</v>
      </c>
      <c r="G12" s="18">
        <f t="shared" si="0"/>
        <v>1.0526315789473684</v>
      </c>
      <c r="H12" s="2">
        <f>+B12-C12+'Enero 2019'!H12</f>
        <v>2102</v>
      </c>
      <c r="I12" s="22">
        <f>+'Febrero 2018'!H12</f>
        <v>2231</v>
      </c>
      <c r="J12" s="18">
        <f t="shared" si="1"/>
        <v>-5.7821604661586736</v>
      </c>
    </row>
    <row r="13" spans="1:10" x14ac:dyDescent="0.15">
      <c r="A13" s="8" t="s">
        <v>2</v>
      </c>
      <c r="B13" s="6">
        <f>SUM(B8:B12)</f>
        <v>256</v>
      </c>
      <c r="C13" s="6">
        <f>SUM(C8:C12)</f>
        <v>176</v>
      </c>
      <c r="D13" s="7">
        <f t="shared" si="3"/>
        <v>45.454545454545453</v>
      </c>
      <c r="E13" s="6">
        <f>SUM(E8:E12)</f>
        <v>501</v>
      </c>
      <c r="F13" s="6">
        <f>SUM(F8:F12)</f>
        <v>483</v>
      </c>
      <c r="G13" s="7">
        <f t="shared" si="0"/>
        <v>3.7267080745341614</v>
      </c>
      <c r="H13" s="6">
        <f>SUM(H8:H12)</f>
        <v>3530</v>
      </c>
      <c r="I13" s="6">
        <f>SUM(I8:I12)</f>
        <v>4230</v>
      </c>
      <c r="J13" s="7">
        <f t="shared" si="1"/>
        <v>-16.548463356973997</v>
      </c>
    </row>
    <row r="14" spans="1:10" ht="13" x14ac:dyDescent="0.15">
      <c r="A14" s="1" t="s">
        <v>12</v>
      </c>
      <c r="B14" s="2">
        <v>94</v>
      </c>
      <c r="C14" s="2">
        <f>+'Febrero 2018'!B14</f>
        <v>47</v>
      </c>
      <c r="D14" s="18">
        <f t="shared" si="3"/>
        <v>100</v>
      </c>
      <c r="E14" s="2">
        <f>+B14+'Enero 2019'!E14</f>
        <v>176</v>
      </c>
      <c r="F14" s="2">
        <f>+C14+'Enero 2019'!F14</f>
        <v>116</v>
      </c>
      <c r="G14" s="18">
        <f t="shared" si="0"/>
        <v>51.724137931034484</v>
      </c>
      <c r="H14" s="2">
        <f>+B14-C14+'Enero 2019'!H14</f>
        <v>1184</v>
      </c>
      <c r="I14" s="22">
        <f>+'Febrero 2018'!H14</f>
        <v>1056</v>
      </c>
      <c r="J14" s="18">
        <f t="shared" si="1"/>
        <v>12.121212121212121</v>
      </c>
    </row>
    <row r="15" spans="1:10" ht="13" x14ac:dyDescent="0.15">
      <c r="A15" s="1" t="s">
        <v>13</v>
      </c>
      <c r="B15" s="2">
        <v>98</v>
      </c>
      <c r="C15" s="2">
        <f>+'Febrero 2018'!B15</f>
        <v>83</v>
      </c>
      <c r="D15" s="18">
        <f t="shared" si="3"/>
        <v>18.072289156626507</v>
      </c>
      <c r="E15" s="2">
        <f>+B15+'Enero 2019'!E15</f>
        <v>209</v>
      </c>
      <c r="F15" s="2">
        <f>+C15+'Enero 2019'!F15</f>
        <v>171</v>
      </c>
      <c r="G15" s="18">
        <f t="shared" si="0"/>
        <v>22.222222222222221</v>
      </c>
      <c r="H15" s="2">
        <f>+B15-C15+'Enero 2019'!H15</f>
        <v>1540</v>
      </c>
      <c r="I15" s="22">
        <f>+'Febrero 2018'!H15</f>
        <v>1345</v>
      </c>
      <c r="J15" s="18">
        <f t="shared" si="1"/>
        <v>14.49814126394052</v>
      </c>
    </row>
    <row r="16" spans="1:10" ht="13" x14ac:dyDescent="0.15">
      <c r="A16" s="1" t="s">
        <v>14</v>
      </c>
      <c r="B16" s="2">
        <v>65</v>
      </c>
      <c r="C16" s="2">
        <f>+'Febrero 2018'!B16</f>
        <v>26</v>
      </c>
      <c r="D16" s="18">
        <f t="shared" si="3"/>
        <v>150</v>
      </c>
      <c r="E16" s="2">
        <f>+B16+'Enero 2019'!E16</f>
        <v>125</v>
      </c>
      <c r="F16" s="2">
        <f>+C16+'Enero 2019'!F16</f>
        <v>56</v>
      </c>
      <c r="G16" s="18">
        <f t="shared" si="0"/>
        <v>123.21428571428571</v>
      </c>
      <c r="H16" s="2">
        <f>+B16-C16+'Enero 2019'!H16</f>
        <v>724</v>
      </c>
      <c r="I16" s="22">
        <f>+'Febrero 2018'!H16</f>
        <v>624</v>
      </c>
      <c r="J16" s="18">
        <f t="shared" si="1"/>
        <v>16.025641025641026</v>
      </c>
    </row>
    <row r="17" spans="1:10" ht="13" x14ac:dyDescent="0.15">
      <c r="A17" s="1" t="s">
        <v>15</v>
      </c>
      <c r="B17" s="2">
        <v>28</v>
      </c>
      <c r="C17" s="2">
        <f>+'Febrero 2018'!B17</f>
        <v>11</v>
      </c>
      <c r="D17" s="18">
        <f t="shared" si="3"/>
        <v>154.54545454545453</v>
      </c>
      <c r="E17" s="2">
        <f>+B17+'Enero 2019'!E17</f>
        <v>66</v>
      </c>
      <c r="F17" s="2">
        <f>+C17+'Enero 2019'!F17</f>
        <v>23</v>
      </c>
      <c r="G17" s="18">
        <f t="shared" si="0"/>
        <v>186.95652173913044</v>
      </c>
      <c r="H17" s="2">
        <f>+B17-C17+'Enero 2019'!H17</f>
        <v>276</v>
      </c>
      <c r="I17" s="22">
        <f>+'Febrero 2018'!H17</f>
        <v>261</v>
      </c>
      <c r="J17" s="18">
        <f t="shared" si="1"/>
        <v>5.7471264367816088</v>
      </c>
    </row>
    <row r="18" spans="1:10" ht="13" x14ac:dyDescent="0.15">
      <c r="A18" s="1" t="s">
        <v>29</v>
      </c>
      <c r="B18" s="2">
        <v>33</v>
      </c>
      <c r="C18" s="2">
        <f>+'Febrero 2018'!B18</f>
        <v>24</v>
      </c>
      <c r="D18" s="18">
        <f t="shared" si="3"/>
        <v>37.5</v>
      </c>
      <c r="E18" s="2">
        <f>+B18+'Enero 2019'!E18</f>
        <v>74</v>
      </c>
      <c r="F18" s="2">
        <f>+C18+'Enero 2019'!F18</f>
        <v>52</v>
      </c>
      <c r="G18" s="18">
        <f t="shared" si="0"/>
        <v>42.307692307692307</v>
      </c>
      <c r="H18" s="2">
        <f>+B18-C18+'Enero 2019'!H18</f>
        <v>424</v>
      </c>
      <c r="I18" s="22">
        <f>+'Febrero 2018'!H18</f>
        <v>415</v>
      </c>
      <c r="J18" s="18">
        <f t="shared" si="1"/>
        <v>2.1686746987951806</v>
      </c>
    </row>
    <row r="19" spans="1:10" x14ac:dyDescent="0.15">
      <c r="A19" s="8" t="s">
        <v>3</v>
      </c>
      <c r="B19" s="6">
        <f>SUM(B14:B18)</f>
        <v>318</v>
      </c>
      <c r="C19" s="6">
        <f>SUM(C14:C18)</f>
        <v>191</v>
      </c>
      <c r="D19" s="7">
        <f t="shared" si="3"/>
        <v>66.492146596858632</v>
      </c>
      <c r="E19" s="6">
        <f>SUM(E14:E18)</f>
        <v>650</v>
      </c>
      <c r="F19" s="6">
        <f>SUM(F14:F18)</f>
        <v>418</v>
      </c>
      <c r="G19" s="7">
        <f t="shared" si="0"/>
        <v>55.502392344497608</v>
      </c>
      <c r="H19" s="6">
        <f>SUM(H14:H18)</f>
        <v>4148</v>
      </c>
      <c r="I19" s="6">
        <f>SUM(I14:I18)</f>
        <v>3701</v>
      </c>
      <c r="J19" s="7">
        <f t="shared" si="1"/>
        <v>12.077816806268576</v>
      </c>
    </row>
    <row r="20" spans="1:10" ht="13" x14ac:dyDescent="0.15">
      <c r="A20" s="1" t="s">
        <v>16</v>
      </c>
      <c r="B20" s="2">
        <v>32</v>
      </c>
      <c r="C20" s="2">
        <f>+'Febrero 2018'!B20</f>
        <v>23</v>
      </c>
      <c r="D20" s="18">
        <f t="shared" si="3"/>
        <v>39.130434782608695</v>
      </c>
      <c r="E20" s="2">
        <f>+B20+'Enero 2019'!E20</f>
        <v>67</v>
      </c>
      <c r="F20" s="2">
        <f>+C20+'Enero 2019'!F20</f>
        <v>51</v>
      </c>
      <c r="G20" s="18">
        <f t="shared" si="0"/>
        <v>31.372549019607842</v>
      </c>
      <c r="H20" s="2">
        <f>+B20-C20+'Enero 2019'!H20</f>
        <v>369</v>
      </c>
      <c r="I20" s="22">
        <f>+'Febrero 2018'!H20</f>
        <v>511</v>
      </c>
      <c r="J20" s="18">
        <f t="shared" si="1"/>
        <v>-27.788649706457925</v>
      </c>
    </row>
    <row r="21" spans="1:10" ht="13" x14ac:dyDescent="0.15">
      <c r="A21" s="1" t="s">
        <v>17</v>
      </c>
      <c r="B21" s="2">
        <v>16</v>
      </c>
      <c r="C21" s="2">
        <f>+'Febrero 2018'!B21</f>
        <v>27</v>
      </c>
      <c r="D21" s="18">
        <f t="shared" si="3"/>
        <v>-40.74074074074074</v>
      </c>
      <c r="E21" s="2">
        <f>+B21+'Enero 2019'!E21</f>
        <v>35</v>
      </c>
      <c r="F21" s="2">
        <f>+C21+'Enero 2019'!F21</f>
        <v>48</v>
      </c>
      <c r="G21" s="18">
        <f t="shared" si="0"/>
        <v>-27.083333333333332</v>
      </c>
      <c r="H21" s="2">
        <f>+B21-C21+'Enero 2019'!H21</f>
        <v>288</v>
      </c>
      <c r="I21" s="22">
        <f>+'Febrero 2018'!H21</f>
        <v>364</v>
      </c>
      <c r="J21" s="18">
        <f t="shared" si="1"/>
        <v>-20.87912087912088</v>
      </c>
    </row>
    <row r="22" spans="1:10" ht="13" x14ac:dyDescent="0.15">
      <c r="A22" s="1" t="s">
        <v>19</v>
      </c>
      <c r="B22" s="2">
        <v>14</v>
      </c>
      <c r="C22" s="2">
        <f>+'Febrero 2018'!B22</f>
        <v>13</v>
      </c>
      <c r="D22" s="18">
        <f t="shared" si="3"/>
        <v>7.6923076923076925</v>
      </c>
      <c r="E22" s="2">
        <f>+B22+'Enero 2019'!E22</f>
        <v>26</v>
      </c>
      <c r="F22" s="2">
        <f>+C22+'Enero 2019'!F22</f>
        <v>35</v>
      </c>
      <c r="G22" s="18">
        <f t="shared" si="0"/>
        <v>-25.714285714285715</v>
      </c>
      <c r="H22" s="2">
        <f>+B22-C22+'Enero 2019'!H22</f>
        <v>230</v>
      </c>
      <c r="I22" s="22">
        <f>+'Febrero 2018'!H22</f>
        <v>279</v>
      </c>
      <c r="J22" s="18">
        <f t="shared" si="1"/>
        <v>-17.562724014336919</v>
      </c>
    </row>
    <row r="23" spans="1:10" ht="13" x14ac:dyDescent="0.15">
      <c r="A23" s="1" t="s">
        <v>18</v>
      </c>
      <c r="B23" s="2">
        <v>15</v>
      </c>
      <c r="C23" s="2">
        <f>+'Febrero 2018'!B23</f>
        <v>8</v>
      </c>
      <c r="D23" s="18">
        <f t="shared" si="3"/>
        <v>87.5</v>
      </c>
      <c r="E23" s="2">
        <f>+B23+'Enero 2019'!E23</f>
        <v>30</v>
      </c>
      <c r="F23" s="2">
        <f>+C23+'Enero 2019'!F23</f>
        <v>15</v>
      </c>
      <c r="G23" s="18">
        <f t="shared" si="0"/>
        <v>100</v>
      </c>
      <c r="H23" s="2">
        <f>+B23-C23+'Enero 2019'!H23</f>
        <v>169</v>
      </c>
      <c r="I23" s="22">
        <f>+'Febrero 2018'!H23</f>
        <v>139</v>
      </c>
      <c r="J23" s="18">
        <f t="shared" si="1"/>
        <v>21.582733812949641</v>
      </c>
    </row>
    <row r="24" spans="1:10" ht="13" x14ac:dyDescent="0.15">
      <c r="A24" s="1" t="s">
        <v>20</v>
      </c>
      <c r="B24" s="2">
        <v>18</v>
      </c>
      <c r="C24" s="2">
        <f>+'Febrero 2018'!B24</f>
        <v>10</v>
      </c>
      <c r="D24" s="18">
        <f t="shared" si="3"/>
        <v>80</v>
      </c>
      <c r="E24" s="2">
        <f>+B24+'Enero 2019'!E24</f>
        <v>36</v>
      </c>
      <c r="F24" s="2">
        <f>+C24+'Enero 2019'!F24</f>
        <v>25</v>
      </c>
      <c r="G24" s="18">
        <f t="shared" si="0"/>
        <v>44</v>
      </c>
      <c r="H24" s="2">
        <f>+B24-C24+'Enero 2019'!H24</f>
        <v>259</v>
      </c>
      <c r="I24" s="22">
        <f>+'Febrero 2018'!H24</f>
        <v>283</v>
      </c>
      <c r="J24" s="18">
        <f t="shared" si="1"/>
        <v>-8.4805653710247348</v>
      </c>
    </row>
    <row r="25" spans="1:10" ht="13" x14ac:dyDescent="0.15">
      <c r="A25" s="1" t="s">
        <v>22</v>
      </c>
      <c r="B25" s="2">
        <v>41</v>
      </c>
      <c r="C25" s="2">
        <f>+'Febrero 2018'!B25</f>
        <v>18</v>
      </c>
      <c r="D25" s="18">
        <f t="shared" si="3"/>
        <v>127.77777777777777</v>
      </c>
      <c r="E25" s="2">
        <f>+B25+'Enero 2019'!E25</f>
        <v>73</v>
      </c>
      <c r="F25" s="2">
        <f>+C25+'Enero 2019'!F25</f>
        <v>50</v>
      </c>
      <c r="G25" s="18">
        <f t="shared" si="0"/>
        <v>46</v>
      </c>
      <c r="H25" s="2">
        <f>+B25-C25+'Enero 2019'!H25</f>
        <v>538</v>
      </c>
      <c r="I25" s="22">
        <f>+'Febrero 2018'!H25</f>
        <v>454</v>
      </c>
      <c r="J25" s="18">
        <f t="shared" si="1"/>
        <v>18.502202643171806</v>
      </c>
    </row>
    <row r="26" spans="1:10" ht="13" x14ac:dyDescent="0.15">
      <c r="A26" s="1" t="s">
        <v>21</v>
      </c>
      <c r="B26" s="2">
        <v>12</v>
      </c>
      <c r="C26" s="2">
        <f>+'Febrero 2018'!B26</f>
        <v>5</v>
      </c>
      <c r="D26" s="18">
        <f t="shared" si="3"/>
        <v>140</v>
      </c>
      <c r="E26" s="2">
        <f>+B26+'Enero 2019'!E26</f>
        <v>24</v>
      </c>
      <c r="F26" s="2">
        <f>+C26+'Enero 2019'!F26</f>
        <v>15</v>
      </c>
      <c r="G26" s="18">
        <f t="shared" si="0"/>
        <v>60</v>
      </c>
      <c r="H26" s="2">
        <f>+B26-C26+'Enero 2019'!H26</f>
        <v>149</v>
      </c>
      <c r="I26" s="22">
        <f>+'Febrero 2018'!H26</f>
        <v>135</v>
      </c>
      <c r="J26" s="18">
        <f t="shared" si="1"/>
        <v>10.37037037037037</v>
      </c>
    </row>
    <row r="27" spans="1:10" ht="13" x14ac:dyDescent="0.15">
      <c r="A27" s="1" t="s">
        <v>28</v>
      </c>
      <c r="B27" s="2">
        <v>7</v>
      </c>
      <c r="C27" s="2">
        <f>+'Febrero 2018'!B27</f>
        <v>7</v>
      </c>
      <c r="D27" s="18">
        <f t="shared" si="3"/>
        <v>0</v>
      </c>
      <c r="E27" s="2">
        <f>+B27+'Enero 2019'!E27</f>
        <v>14</v>
      </c>
      <c r="F27" s="2">
        <f>+C27+'Enero 2019'!F27</f>
        <v>15</v>
      </c>
      <c r="G27" s="18">
        <f t="shared" si="0"/>
        <v>-6.666666666666667</v>
      </c>
      <c r="H27" s="2">
        <f>+B27-C27+'Enero 2019'!H27</f>
        <v>130</v>
      </c>
      <c r="I27" s="22">
        <f>+'Febrero 2018'!H27</f>
        <v>120</v>
      </c>
      <c r="J27" s="18">
        <f t="shared" si="1"/>
        <v>8.3333333333333339</v>
      </c>
    </row>
    <row r="28" spans="1:10" x14ac:dyDescent="0.15">
      <c r="A28" s="8" t="s">
        <v>30</v>
      </c>
      <c r="B28" s="6">
        <f>SUM(B20:B27)</f>
        <v>155</v>
      </c>
      <c r="C28" s="6">
        <f>SUM(C20:C27)</f>
        <v>111</v>
      </c>
      <c r="D28" s="7">
        <f>+(B28-C28)*100/C28</f>
        <v>39.63963963963964</v>
      </c>
      <c r="E28" s="6">
        <f>SUM(E20:E27)</f>
        <v>305</v>
      </c>
      <c r="F28" s="6">
        <f>SUM(F20:F27)</f>
        <v>254</v>
      </c>
      <c r="G28" s="7">
        <f>+(E28-F28)*100/F28</f>
        <v>20.078740157480315</v>
      </c>
      <c r="H28" s="6">
        <f>SUM(H20:H27)</f>
        <v>2132</v>
      </c>
      <c r="I28" s="6">
        <f>SUM(I20:I27)</f>
        <v>2285</v>
      </c>
      <c r="J28" s="7">
        <f>+(H28-I28)*100/I28</f>
        <v>-6.6958424507658645</v>
      </c>
    </row>
    <row r="29" spans="1:10" ht="14" x14ac:dyDescent="0.15">
      <c r="A29" s="16" t="s">
        <v>27</v>
      </c>
      <c r="B29" s="14">
        <f>+B7+B13+B19+B28</f>
        <v>795</v>
      </c>
      <c r="C29" s="14">
        <f>+C7+C13+C19+C28</f>
        <v>551</v>
      </c>
      <c r="D29" s="15">
        <f>+(B29-C29)*100/C29</f>
        <v>44.283121597096191</v>
      </c>
      <c r="E29" s="14">
        <f t="shared" ref="E29:I29" si="4">+E7+E13+E19+E28</f>
        <v>1614</v>
      </c>
      <c r="F29" s="14">
        <f t="shared" si="4"/>
        <v>1337</v>
      </c>
      <c r="G29" s="15">
        <f>+(E29-F29)*100/F29</f>
        <v>20.718025430067314</v>
      </c>
      <c r="H29" s="14">
        <f t="shared" si="4"/>
        <v>11065</v>
      </c>
      <c r="I29" s="14">
        <f t="shared" si="4"/>
        <v>11966</v>
      </c>
      <c r="J29" s="15">
        <f>+(H29-I29)*100/I29</f>
        <v>-7.5296673909409995</v>
      </c>
    </row>
    <row r="30" spans="1:10" x14ac:dyDescent="0.15">
      <c r="A30" s="13" t="s">
        <v>31</v>
      </c>
      <c r="B30" s="13">
        <f>+B29-B7</f>
        <v>729</v>
      </c>
      <c r="C30" s="13">
        <f>+C29-C7</f>
        <v>478</v>
      </c>
      <c r="D30" s="12">
        <f>+(B30-C30)*100/C30</f>
        <v>52.510460251046027</v>
      </c>
      <c r="E30" s="13">
        <f t="shared" ref="E30:I30" si="5">+E29-E7</f>
        <v>1456</v>
      </c>
      <c r="F30" s="13">
        <f t="shared" si="5"/>
        <v>1155</v>
      </c>
      <c r="G30" s="12">
        <f>+(E30-F30)*100/F30</f>
        <v>26.060606060606062</v>
      </c>
      <c r="H30" s="13">
        <f t="shared" si="5"/>
        <v>9810</v>
      </c>
      <c r="I30" s="13">
        <f t="shared" si="5"/>
        <v>10216</v>
      </c>
      <c r="J30" s="12">
        <f>+(H30-I30)*100/I30</f>
        <v>-3.9741581832419732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815A-522D-A344-8F4D-22540CF32C84}">
  <dimension ref="A2:J30"/>
  <sheetViews>
    <sheetView zoomScale="130" zoomScaleNormal="130" zoomScalePageLayoutView="138" workbookViewId="0">
      <selection activeCell="B25" sqref="B25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65</v>
      </c>
      <c r="C4" s="2">
        <f>+'Abril 2023'!B4</f>
        <v>47</v>
      </c>
      <c r="D4" s="18">
        <f>+(B4-C4)*100/C4</f>
        <v>38.297872340425535</v>
      </c>
      <c r="E4" s="2">
        <f>+B4+'Marzo 2024'!E4</f>
        <v>192</v>
      </c>
      <c r="F4" s="2">
        <f>+C4+'Marzo 2024'!F4</f>
        <v>175</v>
      </c>
      <c r="G4" s="18">
        <f t="shared" ref="G4:G27" si="0">+(E4-F4)*100/F4</f>
        <v>9.7142857142857135</v>
      </c>
      <c r="H4" s="2">
        <f>+B4-C4+'Marzo 2024'!H4</f>
        <v>632</v>
      </c>
      <c r="I4" s="22">
        <f>+'Abril 2023'!H4</f>
        <v>575</v>
      </c>
      <c r="J4" s="18">
        <f t="shared" ref="J4:J27" si="1">+(H4-I4)*100/I4</f>
        <v>9.9130434782608692</v>
      </c>
    </row>
    <row r="5" spans="1:10" ht="13" x14ac:dyDescent="0.15">
      <c r="A5" s="1" t="s">
        <v>5</v>
      </c>
      <c r="B5" s="2">
        <v>16</v>
      </c>
      <c r="C5" s="2">
        <f>+'Abril 2023'!B5</f>
        <v>15</v>
      </c>
      <c r="D5" s="18">
        <f t="shared" ref="D5:D6" si="2">+(B5-C5)*100/C5</f>
        <v>6.666666666666667</v>
      </c>
      <c r="E5" s="2">
        <f>+B5+'Marzo 2024'!E5</f>
        <v>34</v>
      </c>
      <c r="F5" s="2">
        <f>+C5+'Marzo 2024'!F5</f>
        <v>32</v>
      </c>
      <c r="G5" s="18">
        <f t="shared" si="0"/>
        <v>6.25</v>
      </c>
      <c r="H5" s="2">
        <f>+B5-C5+'Marzo 2024'!H5</f>
        <v>120</v>
      </c>
      <c r="I5" s="22">
        <f>+'Abril 2023'!H5</f>
        <v>89</v>
      </c>
      <c r="J5" s="18">
        <f t="shared" si="1"/>
        <v>34.831460674157306</v>
      </c>
    </row>
    <row r="6" spans="1:10" ht="13" x14ac:dyDescent="0.15">
      <c r="A6" s="1" t="s">
        <v>6</v>
      </c>
      <c r="B6" s="2">
        <v>11</v>
      </c>
      <c r="C6" s="2">
        <f>+'Abril 2023'!B6</f>
        <v>25</v>
      </c>
      <c r="D6" s="18">
        <f t="shared" si="2"/>
        <v>-56</v>
      </c>
      <c r="E6" s="2">
        <f>+B6+'Marzo 2024'!E6</f>
        <v>34</v>
      </c>
      <c r="F6" s="2">
        <f>+C6+'Marzo 2024'!F6</f>
        <v>50</v>
      </c>
      <c r="G6" s="18">
        <f t="shared" si="0"/>
        <v>-32</v>
      </c>
      <c r="H6" s="2">
        <f>+B6-C6+'Marzo 2024'!H6</f>
        <v>144</v>
      </c>
      <c r="I6" s="22">
        <f>+'Abril 2023'!H6</f>
        <v>196</v>
      </c>
      <c r="J6" s="18">
        <f t="shared" si="1"/>
        <v>-26.530612244897959</v>
      </c>
    </row>
    <row r="7" spans="1:10" x14ac:dyDescent="0.15">
      <c r="A7" s="8" t="s">
        <v>1</v>
      </c>
      <c r="B7" s="6">
        <f>SUM(B4:B6)</f>
        <v>92</v>
      </c>
      <c r="C7" s="6">
        <f>SUM(C4:C6)</f>
        <v>87</v>
      </c>
      <c r="D7" s="7">
        <f>+(B7-C7)*100/C7</f>
        <v>5.7471264367816088</v>
      </c>
      <c r="E7" s="6">
        <f>SUM(E4:E6)</f>
        <v>260</v>
      </c>
      <c r="F7" s="6">
        <f>SUM(F4:F6)</f>
        <v>257</v>
      </c>
      <c r="G7" s="7">
        <f t="shared" si="0"/>
        <v>1.1673151750972763</v>
      </c>
      <c r="H7" s="6">
        <f>SUM(H4:H6)</f>
        <v>896</v>
      </c>
      <c r="I7" s="6">
        <f>SUM(I4:I6)</f>
        <v>860</v>
      </c>
      <c r="J7" s="7">
        <f t="shared" si="1"/>
        <v>4.1860465116279073</v>
      </c>
    </row>
    <row r="8" spans="1:10" ht="13" x14ac:dyDescent="0.15">
      <c r="A8" s="1" t="s">
        <v>7</v>
      </c>
      <c r="B8" s="2">
        <v>24</v>
      </c>
      <c r="C8" s="2">
        <f>+'Abril 2023'!B8</f>
        <v>7</v>
      </c>
      <c r="D8" s="18">
        <f t="shared" ref="D8:D27" si="3">+(B8-C8)*100/C8</f>
        <v>242.85714285714286</v>
      </c>
      <c r="E8" s="2">
        <f>+B8+'Marzo 2024'!E8</f>
        <v>56</v>
      </c>
      <c r="F8" s="2">
        <f>+C8+'Marzo 2024'!F8</f>
        <v>39</v>
      </c>
      <c r="G8" s="18">
        <f t="shared" si="0"/>
        <v>43.589743589743591</v>
      </c>
      <c r="H8" s="2">
        <f>+B8-C8+'Marzo 2024'!H8</f>
        <v>213</v>
      </c>
      <c r="I8" s="22">
        <f>+'Abril 2023'!H8</f>
        <v>189</v>
      </c>
      <c r="J8" s="18">
        <f t="shared" si="1"/>
        <v>12.698412698412698</v>
      </c>
    </row>
    <row r="9" spans="1:10" ht="13" x14ac:dyDescent="0.15">
      <c r="A9" s="1" t="s">
        <v>8</v>
      </c>
      <c r="B9" s="2">
        <v>5</v>
      </c>
      <c r="C9" s="2">
        <f>+'Abril 2023'!B9</f>
        <v>10</v>
      </c>
      <c r="D9" s="18">
        <f t="shared" si="3"/>
        <v>-50</v>
      </c>
      <c r="E9" s="2">
        <f>+B9+'Marzo 2024'!E9</f>
        <v>13</v>
      </c>
      <c r="F9" s="2">
        <f>+C9+'Marzo 2024'!F9</f>
        <v>31</v>
      </c>
      <c r="G9" s="18">
        <f t="shared" si="0"/>
        <v>-58.064516129032256</v>
      </c>
      <c r="H9" s="2">
        <f>+B9-C9+'Marzo 2024'!H9</f>
        <v>71</v>
      </c>
      <c r="I9" s="22">
        <f>+'Abril 2023'!H9</f>
        <v>98</v>
      </c>
      <c r="J9" s="18">
        <f t="shared" si="1"/>
        <v>-27.551020408163264</v>
      </c>
    </row>
    <row r="10" spans="1:10" ht="13" x14ac:dyDescent="0.15">
      <c r="A10" s="1" t="s">
        <v>9</v>
      </c>
      <c r="B10" s="2">
        <v>42</v>
      </c>
      <c r="C10" s="2">
        <f>+'Abril 2023'!B10</f>
        <v>30</v>
      </c>
      <c r="D10" s="18">
        <f t="shared" si="3"/>
        <v>40</v>
      </c>
      <c r="E10" s="2">
        <f>+B10+'Marzo 2024'!E10</f>
        <v>165</v>
      </c>
      <c r="F10" s="2">
        <f>+C10+'Marzo 2024'!F10</f>
        <v>140</v>
      </c>
      <c r="G10" s="18">
        <f t="shared" si="0"/>
        <v>17.857142857142858</v>
      </c>
      <c r="H10" s="2">
        <f>+B10-C10+'Marzo 2024'!H10</f>
        <v>523</v>
      </c>
      <c r="I10" s="22">
        <f>+'Abril 2023'!H10</f>
        <v>516</v>
      </c>
      <c r="J10" s="18">
        <f t="shared" si="1"/>
        <v>1.3565891472868217</v>
      </c>
    </row>
    <row r="11" spans="1:10" ht="13" x14ac:dyDescent="0.15">
      <c r="A11" s="1" t="s">
        <v>10</v>
      </c>
      <c r="B11" s="2">
        <v>7</v>
      </c>
      <c r="C11" s="2">
        <f>+'Abril 2023'!B11</f>
        <v>18</v>
      </c>
      <c r="D11" s="18">
        <f t="shared" si="3"/>
        <v>-61.111111111111114</v>
      </c>
      <c r="E11" s="2">
        <f>+B11+'Marzo 2024'!E11</f>
        <v>37</v>
      </c>
      <c r="F11" s="2">
        <f>+C11+'Marzo 2024'!F11</f>
        <v>65</v>
      </c>
      <c r="G11" s="18">
        <f t="shared" si="0"/>
        <v>-43.07692307692308</v>
      </c>
      <c r="H11" s="2">
        <f>+B11-C11+'Marzo 2024'!H11</f>
        <v>137</v>
      </c>
      <c r="I11" s="22">
        <f>+'Abril 2023'!H11</f>
        <v>319</v>
      </c>
      <c r="J11" s="18">
        <f t="shared" si="1"/>
        <v>-57.053291536050153</v>
      </c>
    </row>
    <row r="12" spans="1:10" ht="13" x14ac:dyDescent="0.15">
      <c r="A12" s="1" t="s">
        <v>11</v>
      </c>
      <c r="B12" s="2">
        <v>60</v>
      </c>
      <c r="C12" s="2">
        <f>+'Abril 2023'!B12</f>
        <v>29</v>
      </c>
      <c r="D12" s="18">
        <f t="shared" si="3"/>
        <v>106.89655172413794</v>
      </c>
      <c r="E12" s="2">
        <f>+B12+'Marzo 2024'!E12</f>
        <v>217</v>
      </c>
      <c r="F12" s="2">
        <f>+C12+'Marzo 2024'!F12</f>
        <v>174</v>
      </c>
      <c r="G12" s="18">
        <f t="shared" si="0"/>
        <v>24.712643678160919</v>
      </c>
      <c r="H12" s="2">
        <f>+B12-C12+'Marzo 2024'!H12</f>
        <v>647</v>
      </c>
      <c r="I12" s="22">
        <f>+'Abril 2023'!H12</f>
        <v>952</v>
      </c>
      <c r="J12" s="18">
        <f t="shared" si="1"/>
        <v>-32.037815126050418</v>
      </c>
    </row>
    <row r="13" spans="1:10" x14ac:dyDescent="0.15">
      <c r="A13" s="8" t="s">
        <v>2</v>
      </c>
      <c r="B13" s="6">
        <f>SUM(B8:B12)</f>
        <v>138</v>
      </c>
      <c r="C13" s="6">
        <f>SUM(C8:C12)</f>
        <v>94</v>
      </c>
      <c r="D13" s="7">
        <f t="shared" si="3"/>
        <v>46.808510638297875</v>
      </c>
      <c r="E13" s="6">
        <f>SUM(E8:E12)</f>
        <v>488</v>
      </c>
      <c r="F13" s="6">
        <f>SUM(F8:F12)</f>
        <v>449</v>
      </c>
      <c r="G13" s="7">
        <f t="shared" si="0"/>
        <v>8.6859688195991094</v>
      </c>
      <c r="H13" s="6">
        <f>SUM(H8:H12)</f>
        <v>1591</v>
      </c>
      <c r="I13" s="6">
        <f>SUM(I8:I12)</f>
        <v>2074</v>
      </c>
      <c r="J13" s="7">
        <f t="shared" si="1"/>
        <v>-23.288331726133077</v>
      </c>
    </row>
    <row r="14" spans="1:10" ht="13" x14ac:dyDescent="0.15">
      <c r="A14" s="1" t="s">
        <v>12</v>
      </c>
      <c r="B14" s="2">
        <v>61</v>
      </c>
      <c r="C14" s="2">
        <f>+'Abril 2023'!B14</f>
        <v>55</v>
      </c>
      <c r="D14" s="18">
        <f t="shared" si="3"/>
        <v>10.909090909090908</v>
      </c>
      <c r="E14" s="2">
        <f>+B14+'Marzo 2024'!E14</f>
        <v>254</v>
      </c>
      <c r="F14" s="2">
        <f>+C14+'Marzo 2024'!F14</f>
        <v>244</v>
      </c>
      <c r="G14" s="18">
        <f t="shared" si="0"/>
        <v>4.0983606557377046</v>
      </c>
      <c r="H14" s="2">
        <f>+B14-C14+'Marzo 2024'!H14</f>
        <v>798</v>
      </c>
      <c r="I14" s="22">
        <f>+'Abril 2023'!H14</f>
        <v>986</v>
      </c>
      <c r="J14" s="18">
        <f t="shared" si="1"/>
        <v>-19.066937119675455</v>
      </c>
    </row>
    <row r="15" spans="1:10" ht="13" x14ac:dyDescent="0.15">
      <c r="A15" s="1" t="s">
        <v>13</v>
      </c>
      <c r="B15" s="2">
        <v>81</v>
      </c>
      <c r="C15" s="2">
        <f>+'Abril 2023'!B15</f>
        <v>52</v>
      </c>
      <c r="D15" s="18">
        <f t="shared" si="3"/>
        <v>55.769230769230766</v>
      </c>
      <c r="E15" s="2">
        <f>+B15+'Marzo 2024'!E15</f>
        <v>266</v>
      </c>
      <c r="F15" s="2">
        <f>+C15+'Marzo 2024'!F15</f>
        <v>254</v>
      </c>
      <c r="G15" s="18">
        <f t="shared" si="0"/>
        <v>4.7244094488188972</v>
      </c>
      <c r="H15" s="2">
        <f>+B15-C15+'Marzo 2024'!H15</f>
        <v>876</v>
      </c>
      <c r="I15" s="22">
        <f>+'Abril 2023'!H15</f>
        <v>888</v>
      </c>
      <c r="J15" s="18">
        <f t="shared" si="1"/>
        <v>-1.3513513513513513</v>
      </c>
    </row>
    <row r="16" spans="1:10" ht="13" x14ac:dyDescent="0.15">
      <c r="A16" s="1" t="s">
        <v>14</v>
      </c>
      <c r="B16" s="2">
        <v>30</v>
      </c>
      <c r="C16" s="2">
        <f>+'Abril 2023'!B16</f>
        <v>16</v>
      </c>
      <c r="D16" s="18">
        <f t="shared" si="3"/>
        <v>87.5</v>
      </c>
      <c r="E16" s="2">
        <f>+B16+'Marzo 2024'!E16</f>
        <v>97</v>
      </c>
      <c r="F16" s="2">
        <f>+C16+'Marzo 2024'!F16</f>
        <v>87</v>
      </c>
      <c r="G16" s="18">
        <f t="shared" si="0"/>
        <v>11.494252873563218</v>
      </c>
      <c r="H16" s="2">
        <f>+B16-C16+'Marzo 2024'!H16</f>
        <v>292</v>
      </c>
      <c r="I16" s="22">
        <f>+'Abril 2023'!H16</f>
        <v>382</v>
      </c>
      <c r="J16" s="18">
        <f t="shared" si="1"/>
        <v>-23.560209424083769</v>
      </c>
    </row>
    <row r="17" spans="1:10" ht="13" x14ac:dyDescent="0.15">
      <c r="A17" s="1" t="s">
        <v>15</v>
      </c>
      <c r="B17" s="2">
        <v>44</v>
      </c>
      <c r="C17" s="2">
        <f>+'Abril 2023'!B17</f>
        <v>28</v>
      </c>
      <c r="D17" s="18">
        <f t="shared" si="3"/>
        <v>57.142857142857146</v>
      </c>
      <c r="E17" s="2">
        <f>+B17+'Marzo 2024'!E17</f>
        <v>133</v>
      </c>
      <c r="F17" s="2">
        <f>+C17+'Marzo 2024'!F17</f>
        <v>116</v>
      </c>
      <c r="G17" s="18">
        <f t="shared" si="0"/>
        <v>14.655172413793103</v>
      </c>
      <c r="H17" s="2">
        <f>+B17-C17+'Marzo 2024'!H17</f>
        <v>440</v>
      </c>
      <c r="I17" s="22">
        <f>+'Abril 2023'!H17</f>
        <v>482</v>
      </c>
      <c r="J17" s="18">
        <f t="shared" si="1"/>
        <v>-8.7136929460580905</v>
      </c>
    </row>
    <row r="18" spans="1:10" ht="13" x14ac:dyDescent="0.15">
      <c r="A18" s="1" t="s">
        <v>29</v>
      </c>
      <c r="B18" s="2">
        <v>28</v>
      </c>
      <c r="C18" s="2">
        <f>+'Abril 2023'!B18</f>
        <v>21</v>
      </c>
      <c r="D18" s="18">
        <f t="shared" si="3"/>
        <v>33.333333333333336</v>
      </c>
      <c r="E18" s="2">
        <f>+B18+'Marzo 2024'!E18</f>
        <v>103</v>
      </c>
      <c r="F18" s="2">
        <f>+C18+'Marzo 2024'!F18</f>
        <v>99</v>
      </c>
      <c r="G18" s="18">
        <f t="shared" si="0"/>
        <v>4.0404040404040407</v>
      </c>
      <c r="H18" s="2">
        <f>+B18-C18+'Marzo 2024'!H18</f>
        <v>353</v>
      </c>
      <c r="I18" s="22">
        <f>+'Abril 2023'!H18</f>
        <v>406</v>
      </c>
      <c r="J18" s="18">
        <f t="shared" si="1"/>
        <v>-13.054187192118226</v>
      </c>
    </row>
    <row r="19" spans="1:10" x14ac:dyDescent="0.15">
      <c r="A19" s="8" t="s">
        <v>3</v>
      </c>
      <c r="B19" s="6">
        <f>SUM(B14:B18)</f>
        <v>244</v>
      </c>
      <c r="C19" s="6">
        <f>SUM(C14:C18)</f>
        <v>172</v>
      </c>
      <c r="D19" s="7">
        <f t="shared" si="3"/>
        <v>41.860465116279073</v>
      </c>
      <c r="E19" s="6">
        <f>SUM(E14:E18)</f>
        <v>853</v>
      </c>
      <c r="F19" s="6">
        <f>SUM(F14:F18)</f>
        <v>800</v>
      </c>
      <c r="G19" s="7">
        <f t="shared" si="0"/>
        <v>6.625</v>
      </c>
      <c r="H19" s="6">
        <f>SUM(H14:H18)</f>
        <v>2759</v>
      </c>
      <c r="I19" s="6">
        <f>SUM(I14:I18)</f>
        <v>3144</v>
      </c>
      <c r="J19" s="7">
        <f t="shared" si="1"/>
        <v>-12.245547073791348</v>
      </c>
    </row>
    <row r="20" spans="1:10" ht="13" x14ac:dyDescent="0.15">
      <c r="A20" s="1" t="s">
        <v>16</v>
      </c>
      <c r="B20" s="2">
        <v>24</v>
      </c>
      <c r="C20" s="2">
        <f>+'Abril 2023'!B20</f>
        <v>27</v>
      </c>
      <c r="D20" s="18">
        <f t="shared" si="3"/>
        <v>-11.111111111111111</v>
      </c>
      <c r="E20" s="2">
        <f>+B20+'Marzo 2024'!E20</f>
        <v>84</v>
      </c>
      <c r="F20" s="2">
        <f>+C20+'Marzo 2024'!F20</f>
        <v>96</v>
      </c>
      <c r="G20" s="18">
        <f t="shared" si="0"/>
        <v>-12.5</v>
      </c>
      <c r="H20" s="2">
        <f>+B20-C20+'Marzo 2024'!H20</f>
        <v>311</v>
      </c>
      <c r="I20" s="22">
        <f>+'Abril 2023'!H20</f>
        <v>358</v>
      </c>
      <c r="J20" s="18">
        <f t="shared" si="1"/>
        <v>-13.128491620111731</v>
      </c>
    </row>
    <row r="21" spans="1:10" ht="13" x14ac:dyDescent="0.15">
      <c r="A21" s="1" t="s">
        <v>17</v>
      </c>
      <c r="B21" s="2">
        <v>14</v>
      </c>
      <c r="C21" s="2">
        <f>+'Abril 2023'!B21</f>
        <v>14</v>
      </c>
      <c r="D21" s="18">
        <f t="shared" si="3"/>
        <v>0</v>
      </c>
      <c r="E21" s="2">
        <f>+B21+'Marzo 2024'!E21</f>
        <v>63</v>
      </c>
      <c r="F21" s="2">
        <f>+C21+'Marzo 2024'!F21</f>
        <v>48</v>
      </c>
      <c r="G21" s="18">
        <f t="shared" si="0"/>
        <v>31.25</v>
      </c>
      <c r="H21" s="2">
        <f>+B21-C21+'Marzo 2024'!H21</f>
        <v>213</v>
      </c>
      <c r="I21" s="22">
        <f>+'Abril 2023'!H21</f>
        <v>179</v>
      </c>
      <c r="J21" s="18">
        <f t="shared" si="1"/>
        <v>18.994413407821231</v>
      </c>
    </row>
    <row r="22" spans="1:10" ht="13" x14ac:dyDescent="0.15">
      <c r="A22" s="1" t="s">
        <v>19</v>
      </c>
      <c r="B22" s="2">
        <v>27</v>
      </c>
      <c r="C22" s="2">
        <f>+'Abril 2023'!B22</f>
        <v>26</v>
      </c>
      <c r="D22" s="18">
        <f t="shared" si="3"/>
        <v>3.8461538461538463</v>
      </c>
      <c r="E22" s="2">
        <f>+B22+'Marzo 2024'!E22</f>
        <v>99</v>
      </c>
      <c r="F22" s="2">
        <f>+C22+'Marzo 2024'!F22</f>
        <v>100</v>
      </c>
      <c r="G22" s="18">
        <f t="shared" si="0"/>
        <v>-1</v>
      </c>
      <c r="H22" s="2">
        <f>+B22-C22+'Marzo 2024'!H22</f>
        <v>330</v>
      </c>
      <c r="I22" s="22">
        <f>+'Abril 2023'!H22</f>
        <v>382</v>
      </c>
      <c r="J22" s="18">
        <f t="shared" si="1"/>
        <v>-13.612565445026178</v>
      </c>
    </row>
    <row r="23" spans="1:10" ht="13" x14ac:dyDescent="0.15">
      <c r="A23" s="1" t="s">
        <v>18</v>
      </c>
      <c r="B23" s="2">
        <v>19</v>
      </c>
      <c r="C23" s="2">
        <f>+'Abril 2023'!B23</f>
        <v>6</v>
      </c>
      <c r="D23" s="18">
        <f t="shared" si="3"/>
        <v>216.66666666666666</v>
      </c>
      <c r="E23" s="2">
        <f>+B23+'Marzo 2024'!E23</f>
        <v>36</v>
      </c>
      <c r="F23" s="2">
        <f>+C23+'Marzo 2024'!F23</f>
        <v>32</v>
      </c>
      <c r="G23" s="18">
        <f t="shared" si="0"/>
        <v>12.5</v>
      </c>
      <c r="H23" s="2">
        <f>+B23-C23+'Marzo 2024'!H23</f>
        <v>100</v>
      </c>
      <c r="I23" s="22">
        <f>+'Abril 2023'!H23</f>
        <v>101</v>
      </c>
      <c r="J23" s="18">
        <f t="shared" si="1"/>
        <v>-0.99009900990099009</v>
      </c>
    </row>
    <row r="24" spans="1:10" ht="13" x14ac:dyDescent="0.15">
      <c r="A24" s="1" t="s">
        <v>20</v>
      </c>
      <c r="B24" s="2">
        <v>16</v>
      </c>
      <c r="C24" s="2">
        <f>+'Abril 2023'!B24</f>
        <v>17</v>
      </c>
      <c r="D24" s="18">
        <f t="shared" si="3"/>
        <v>-5.882352941176471</v>
      </c>
      <c r="E24" s="2">
        <f>+B24+'Marzo 2024'!E24</f>
        <v>61</v>
      </c>
      <c r="F24" s="2">
        <f>+C24+'Marzo 2024'!F24</f>
        <v>64</v>
      </c>
      <c r="G24" s="18">
        <f t="shared" si="0"/>
        <v>-4.6875</v>
      </c>
      <c r="H24" s="2">
        <f>+B24-C24+'Marzo 2024'!H24</f>
        <v>177</v>
      </c>
      <c r="I24" s="22">
        <f>+'Abril 2023'!H24</f>
        <v>246</v>
      </c>
      <c r="J24" s="18">
        <f t="shared" si="1"/>
        <v>-28.048780487804876</v>
      </c>
    </row>
    <row r="25" spans="1:10" ht="13" x14ac:dyDescent="0.15">
      <c r="A25" s="1" t="s">
        <v>22</v>
      </c>
      <c r="B25" s="2">
        <v>68</v>
      </c>
      <c r="C25" s="2">
        <f>+'Abril 2023'!B25</f>
        <v>62</v>
      </c>
      <c r="D25" s="18">
        <f t="shared" si="3"/>
        <v>9.67741935483871</v>
      </c>
      <c r="E25" s="2">
        <f>+B25+'Marzo 2024'!E25</f>
        <v>262</v>
      </c>
      <c r="F25" s="2">
        <f>+C25+'Marzo 2024'!F25</f>
        <v>239</v>
      </c>
      <c r="G25" s="18">
        <f t="shared" si="0"/>
        <v>9.6234309623430967</v>
      </c>
      <c r="H25" s="2">
        <f>+B25-C25+'Marzo 2024'!H25</f>
        <v>771</v>
      </c>
      <c r="I25" s="22">
        <f>+'Abril 2023'!H25</f>
        <v>828</v>
      </c>
      <c r="J25" s="18">
        <f t="shared" si="1"/>
        <v>-6.8840579710144931</v>
      </c>
    </row>
    <row r="26" spans="1:10" ht="13" x14ac:dyDescent="0.15">
      <c r="A26" s="1" t="s">
        <v>21</v>
      </c>
      <c r="B26" s="2">
        <v>56</v>
      </c>
      <c r="C26" s="2">
        <f>+'Abril 2023'!B26</f>
        <v>39</v>
      </c>
      <c r="D26" s="18">
        <f t="shared" si="3"/>
        <v>43.589743589743591</v>
      </c>
      <c r="E26" s="2">
        <f>+B26+'Marzo 2024'!E26</f>
        <v>151</v>
      </c>
      <c r="F26" s="2">
        <f>+C26+'Marzo 2024'!F26</f>
        <v>117</v>
      </c>
      <c r="G26" s="18">
        <f t="shared" si="0"/>
        <v>29.05982905982906</v>
      </c>
      <c r="H26" s="2">
        <f>+B26-C26+'Marzo 2024'!H26</f>
        <v>485</v>
      </c>
      <c r="I26" s="22">
        <f>+'Abril 2023'!H26</f>
        <v>321</v>
      </c>
      <c r="J26" s="18">
        <f t="shared" si="1"/>
        <v>51.090342679127723</v>
      </c>
    </row>
    <row r="27" spans="1:10" ht="13" x14ac:dyDescent="0.15">
      <c r="A27" s="1" t="s">
        <v>28</v>
      </c>
      <c r="B27" s="2">
        <v>39</v>
      </c>
      <c r="C27" s="2">
        <f>+'Abril 2023'!B27</f>
        <v>9</v>
      </c>
      <c r="D27" s="18">
        <f t="shared" si="3"/>
        <v>333.33333333333331</v>
      </c>
      <c r="E27" s="2">
        <f>+B27+'Marzo 2024'!E27</f>
        <v>117</v>
      </c>
      <c r="F27" s="2">
        <f>+C27+'Marzo 2024'!F27</f>
        <v>38</v>
      </c>
      <c r="G27" s="18">
        <f t="shared" si="0"/>
        <v>207.89473684210526</v>
      </c>
      <c r="H27" s="2">
        <f>+B27-C27+'Marzo 2024'!H27</f>
        <v>317</v>
      </c>
      <c r="I27" s="22">
        <f>+'Abril 2023'!H27</f>
        <v>206</v>
      </c>
      <c r="J27" s="18">
        <f t="shared" si="1"/>
        <v>53.883495145631066</v>
      </c>
    </row>
    <row r="28" spans="1:10" x14ac:dyDescent="0.15">
      <c r="A28" s="8" t="s">
        <v>30</v>
      </c>
      <c r="B28" s="6">
        <f>SUM(B20:B27)</f>
        <v>263</v>
      </c>
      <c r="C28" s="6">
        <f>SUM(C20:C27)</f>
        <v>200</v>
      </c>
      <c r="D28" s="7">
        <f>+(B28-C28)*100/C28</f>
        <v>31.5</v>
      </c>
      <c r="E28" s="6">
        <f>SUM(E20:E27)</f>
        <v>873</v>
      </c>
      <c r="F28" s="6">
        <f>SUM(F20:F27)</f>
        <v>734</v>
      </c>
      <c r="G28" s="7">
        <f>+(E28-F28)*100/F28</f>
        <v>18.937329700272478</v>
      </c>
      <c r="H28" s="6">
        <f>SUM(H20:H27)</f>
        <v>2704</v>
      </c>
      <c r="I28" s="6">
        <f>SUM(I20:I27)</f>
        <v>2621</v>
      </c>
      <c r="J28" s="7">
        <f>+(H28-I28)*100/I28</f>
        <v>3.1667302556276229</v>
      </c>
    </row>
    <row r="29" spans="1:10" ht="14" x14ac:dyDescent="0.15">
      <c r="A29" s="16" t="s">
        <v>27</v>
      </c>
      <c r="B29" s="14">
        <f>+B7+B13+B19+B28</f>
        <v>737</v>
      </c>
      <c r="C29" s="14">
        <f>+C7+C13+C19+C28</f>
        <v>553</v>
      </c>
      <c r="D29" s="15">
        <f>+(B29-C29)*100/C29</f>
        <v>33.273056057866185</v>
      </c>
      <c r="E29" s="14">
        <f t="shared" ref="E29:I29" si="4">+E7+E13+E19+E28</f>
        <v>2474</v>
      </c>
      <c r="F29" s="14">
        <f t="shared" si="4"/>
        <v>2240</v>
      </c>
      <c r="G29" s="15">
        <f>+(E29-F29)*100/F29</f>
        <v>10.446428571428571</v>
      </c>
      <c r="H29" s="14">
        <f t="shared" si="4"/>
        <v>7950</v>
      </c>
      <c r="I29" s="14">
        <f t="shared" si="4"/>
        <v>8699</v>
      </c>
      <c r="J29" s="15">
        <f>+(H29-I29)*100/I29</f>
        <v>-8.6101850787446832</v>
      </c>
    </row>
    <row r="30" spans="1:10" x14ac:dyDescent="0.15">
      <c r="A30" s="13" t="s">
        <v>31</v>
      </c>
      <c r="B30" s="13">
        <f>+B29-B7</f>
        <v>645</v>
      </c>
      <c r="C30" s="13">
        <f>+C29-C7</f>
        <v>466</v>
      </c>
      <c r="D30" s="12">
        <f>+(B30-C30)*100/C30</f>
        <v>38.412017167381975</v>
      </c>
      <c r="E30" s="13">
        <f t="shared" ref="E30:I30" si="5">+E29-E7</f>
        <v>2214</v>
      </c>
      <c r="F30" s="13">
        <f t="shared" si="5"/>
        <v>1983</v>
      </c>
      <c r="G30" s="12">
        <f>+(E30-F30)*100/F30</f>
        <v>11.649016641452345</v>
      </c>
      <c r="H30" s="13">
        <f t="shared" si="5"/>
        <v>7054</v>
      </c>
      <c r="I30" s="13">
        <f t="shared" si="5"/>
        <v>7839</v>
      </c>
      <c r="J30" s="12">
        <f>+(H30-I30)*100/I30</f>
        <v>-10.014032402092104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2019</v>
      </c>
      <c r="C3" s="10">
        <v>2018</v>
      </c>
      <c r="D3" s="11" t="s">
        <v>23</v>
      </c>
      <c r="E3" s="9">
        <v>2019</v>
      </c>
      <c r="F3" s="10">
        <v>2018</v>
      </c>
      <c r="G3" s="11" t="s">
        <v>23</v>
      </c>
      <c r="H3" s="9">
        <v>2019</v>
      </c>
      <c r="I3" s="10">
        <v>2018</v>
      </c>
      <c r="J3" s="11" t="s">
        <v>23</v>
      </c>
    </row>
    <row r="4" spans="1:10" ht="13" x14ac:dyDescent="0.15">
      <c r="A4" s="1" t="s">
        <v>4</v>
      </c>
      <c r="B4" s="2">
        <v>19</v>
      </c>
      <c r="C4" s="2">
        <f>+'Enero 2018'!B4</f>
        <v>24</v>
      </c>
      <c r="D4" s="18">
        <f>+(B4-C4)*100/C4</f>
        <v>-20.833333333333332</v>
      </c>
      <c r="E4" s="2">
        <f>+B4</f>
        <v>19</v>
      </c>
      <c r="F4" s="2">
        <f>+C4</f>
        <v>24</v>
      </c>
      <c r="G4" s="18">
        <f t="shared" ref="G4:G27" si="0">+(E4-F4)*100/F4</f>
        <v>-20.833333333333332</v>
      </c>
      <c r="H4" s="2">
        <f>+B4-C4+'Diciembre 2018'!H4</f>
        <v>347</v>
      </c>
      <c r="I4" s="22">
        <f>+'Enero 2018'!H4</f>
        <v>466</v>
      </c>
      <c r="J4" s="18">
        <f t="shared" ref="J4:J27" si="1">+(H4-I4)*100/I4</f>
        <v>-25.536480686695278</v>
      </c>
    </row>
    <row r="5" spans="1:10" ht="13" x14ac:dyDescent="0.15">
      <c r="A5" s="1" t="s">
        <v>5</v>
      </c>
      <c r="B5" s="2">
        <v>22</v>
      </c>
      <c r="C5" s="2">
        <f>+'Enero 2018'!B5</f>
        <v>28</v>
      </c>
      <c r="D5" s="18">
        <f t="shared" ref="D5:D6" si="2">+(B5-C5)*100/C5</f>
        <v>-21.428571428571427</v>
      </c>
      <c r="E5" s="2">
        <f t="shared" ref="E5:E6" si="3">+B5</f>
        <v>22</v>
      </c>
      <c r="F5" s="2">
        <f t="shared" ref="F5:F6" si="4">+C5</f>
        <v>28</v>
      </c>
      <c r="G5" s="18">
        <f t="shared" si="0"/>
        <v>-21.428571428571427</v>
      </c>
      <c r="H5" s="2">
        <f>+B5-C5+'Diciembre 2018'!H5</f>
        <v>308</v>
      </c>
      <c r="I5" s="22">
        <f>+'Enero 2018'!H5</f>
        <v>399</v>
      </c>
      <c r="J5" s="18">
        <f t="shared" si="1"/>
        <v>-22.807017543859651</v>
      </c>
    </row>
    <row r="6" spans="1:10" ht="13" x14ac:dyDescent="0.15">
      <c r="A6" s="1" t="s">
        <v>6</v>
      </c>
      <c r="B6" s="2">
        <v>51</v>
      </c>
      <c r="C6" s="2">
        <f>+'Enero 2018'!B6</f>
        <v>57</v>
      </c>
      <c r="D6" s="18">
        <f t="shared" si="2"/>
        <v>-10.526315789473685</v>
      </c>
      <c r="E6" s="2">
        <f t="shared" si="3"/>
        <v>51</v>
      </c>
      <c r="F6" s="2">
        <f t="shared" si="4"/>
        <v>57</v>
      </c>
      <c r="G6" s="18">
        <f t="shared" si="0"/>
        <v>-10.526315789473685</v>
      </c>
      <c r="H6" s="2">
        <f>+B6-C6+'Diciembre 2018'!H6</f>
        <v>607</v>
      </c>
      <c r="I6" s="22">
        <f>+'Enero 2018'!H6</f>
        <v>935</v>
      </c>
      <c r="J6" s="18">
        <f t="shared" si="1"/>
        <v>-35.080213903743314</v>
      </c>
    </row>
    <row r="7" spans="1:10" x14ac:dyDescent="0.15">
      <c r="A7" s="8" t="s">
        <v>1</v>
      </c>
      <c r="B7" s="6">
        <f>SUM(B4:B6)</f>
        <v>92</v>
      </c>
      <c r="C7" s="6">
        <f>SUM(C4:C6)</f>
        <v>109</v>
      </c>
      <c r="D7" s="7">
        <f>+(B7-C7)*100/C7</f>
        <v>-15.596330275229358</v>
      </c>
      <c r="E7" s="6">
        <f>SUM(E4:E6)</f>
        <v>92</v>
      </c>
      <c r="F7" s="6">
        <f>SUM(F4:F6)</f>
        <v>109</v>
      </c>
      <c r="G7" s="7">
        <f t="shared" si="0"/>
        <v>-15.596330275229358</v>
      </c>
      <c r="H7" s="6">
        <f>SUM(H4:H6)</f>
        <v>1262</v>
      </c>
      <c r="I7" s="6">
        <f>SUM(I4:I6)</f>
        <v>1800</v>
      </c>
      <c r="J7" s="7">
        <f t="shared" si="1"/>
        <v>-29.888888888888889</v>
      </c>
    </row>
    <row r="8" spans="1:10" ht="13" x14ac:dyDescent="0.15">
      <c r="A8" s="1" t="s">
        <v>7</v>
      </c>
      <c r="B8" s="2">
        <v>4</v>
      </c>
      <c r="C8" s="2">
        <f>+'Enero 2018'!B8</f>
        <v>19</v>
      </c>
      <c r="D8" s="18">
        <f t="shared" ref="D8:D27" si="5">+(B8-C8)*100/C8</f>
        <v>-78.94736842105263</v>
      </c>
      <c r="E8" s="2">
        <f t="shared" ref="E8:E12" si="6">+B8</f>
        <v>4</v>
      </c>
      <c r="F8" s="2">
        <f t="shared" ref="F8:F12" si="7">+C8</f>
        <v>19</v>
      </c>
      <c r="G8" s="18">
        <f t="shared" si="0"/>
        <v>-78.94736842105263</v>
      </c>
      <c r="H8" s="2">
        <f>+B8-C8+'Diciembre 2018'!H8</f>
        <v>79</v>
      </c>
      <c r="I8" s="22">
        <f>+'Enero 2018'!H8</f>
        <v>125</v>
      </c>
      <c r="J8" s="18">
        <f t="shared" si="1"/>
        <v>-36.799999999999997</v>
      </c>
    </row>
    <row r="9" spans="1:10" ht="13" x14ac:dyDescent="0.15">
      <c r="A9" s="1" t="s">
        <v>8</v>
      </c>
      <c r="B9" s="2">
        <v>6</v>
      </c>
      <c r="C9" s="2">
        <f>+'Enero 2018'!B9</f>
        <v>14</v>
      </c>
      <c r="D9" s="18">
        <f t="shared" si="5"/>
        <v>-57.142857142857146</v>
      </c>
      <c r="E9" s="2">
        <f t="shared" si="6"/>
        <v>6</v>
      </c>
      <c r="F9" s="2">
        <f t="shared" si="7"/>
        <v>14</v>
      </c>
      <c r="G9" s="18">
        <f t="shared" si="0"/>
        <v>-57.142857142857146</v>
      </c>
      <c r="H9" s="2">
        <f>+B9-C9+'Diciembre 2018'!H9</f>
        <v>169</v>
      </c>
      <c r="I9" s="22">
        <f>+'Enero 2018'!H9</f>
        <v>180</v>
      </c>
      <c r="J9" s="18">
        <f t="shared" si="1"/>
        <v>-6.1111111111111107</v>
      </c>
    </row>
    <row r="10" spans="1:10" ht="13" x14ac:dyDescent="0.15">
      <c r="A10" s="1" t="s">
        <v>9</v>
      </c>
      <c r="B10" s="2">
        <v>50</v>
      </c>
      <c r="C10" s="2">
        <f>+'Enero 2018'!B10</f>
        <v>35</v>
      </c>
      <c r="D10" s="18">
        <f t="shared" si="5"/>
        <v>42.857142857142854</v>
      </c>
      <c r="E10" s="2">
        <f t="shared" si="6"/>
        <v>50</v>
      </c>
      <c r="F10" s="2">
        <f t="shared" si="7"/>
        <v>35</v>
      </c>
      <c r="G10" s="18">
        <f t="shared" si="0"/>
        <v>42.857142857142854</v>
      </c>
      <c r="H10" s="2">
        <f>+B10-C10+'Diciembre 2018'!H10</f>
        <v>513</v>
      </c>
      <c r="I10" s="22">
        <f>+'Enero 2018'!H10</f>
        <v>674</v>
      </c>
      <c r="J10" s="18">
        <f t="shared" si="1"/>
        <v>-23.887240356083087</v>
      </c>
    </row>
    <row r="11" spans="1:10" ht="13" x14ac:dyDescent="0.15">
      <c r="A11" s="1" t="s">
        <v>10</v>
      </c>
      <c r="B11" s="2">
        <v>41</v>
      </c>
      <c r="C11" s="2">
        <f>+'Enero 2018'!B11</f>
        <v>59</v>
      </c>
      <c r="D11" s="18">
        <f t="shared" si="5"/>
        <v>-30.508474576271187</v>
      </c>
      <c r="E11" s="2">
        <f t="shared" si="6"/>
        <v>41</v>
      </c>
      <c r="F11" s="2">
        <f t="shared" si="7"/>
        <v>59</v>
      </c>
      <c r="G11" s="18">
        <f t="shared" si="0"/>
        <v>-30.508474576271187</v>
      </c>
      <c r="H11" s="2">
        <f>+B11-C11+'Diciembre 2018'!H11</f>
        <v>626</v>
      </c>
      <c r="I11" s="22">
        <f>+'Enero 2018'!H11</f>
        <v>1069</v>
      </c>
      <c r="J11" s="18">
        <f t="shared" si="1"/>
        <v>-41.44059869036483</v>
      </c>
    </row>
    <row r="12" spans="1:10" ht="13" x14ac:dyDescent="0.15">
      <c r="A12" s="1" t="s">
        <v>11</v>
      </c>
      <c r="B12" s="2">
        <v>144</v>
      </c>
      <c r="C12" s="2">
        <f>+'Enero 2018'!B12</f>
        <v>180</v>
      </c>
      <c r="D12" s="18">
        <f t="shared" si="5"/>
        <v>-20</v>
      </c>
      <c r="E12" s="2">
        <f t="shared" si="6"/>
        <v>144</v>
      </c>
      <c r="F12" s="2">
        <f t="shared" si="7"/>
        <v>180</v>
      </c>
      <c r="G12" s="18">
        <f t="shared" si="0"/>
        <v>-20</v>
      </c>
      <c r="H12" s="2">
        <f>+B12-C12+'Diciembre 2018'!H12</f>
        <v>2063</v>
      </c>
      <c r="I12" s="22">
        <f>+'Enero 2018'!H12</f>
        <v>2277</v>
      </c>
      <c r="J12" s="18">
        <f t="shared" si="1"/>
        <v>-9.3983311374615717</v>
      </c>
    </row>
    <row r="13" spans="1:10" x14ac:dyDescent="0.15">
      <c r="A13" s="8" t="s">
        <v>2</v>
      </c>
      <c r="B13" s="6">
        <f>SUM(B8:B12)</f>
        <v>245</v>
      </c>
      <c r="C13" s="6">
        <f>SUM(C8:C12)</f>
        <v>307</v>
      </c>
      <c r="D13" s="7">
        <f t="shared" si="5"/>
        <v>-20.195439739413679</v>
      </c>
      <c r="E13" s="6">
        <f>SUM(E8:E12)</f>
        <v>245</v>
      </c>
      <c r="F13" s="6">
        <f>SUM(F8:F12)</f>
        <v>307</v>
      </c>
      <c r="G13" s="7">
        <f t="shared" si="0"/>
        <v>-20.195439739413679</v>
      </c>
      <c r="H13" s="6">
        <f>SUM(H8:H12)</f>
        <v>3450</v>
      </c>
      <c r="I13" s="6">
        <f>SUM(I8:I12)</f>
        <v>4325</v>
      </c>
      <c r="J13" s="7">
        <f t="shared" si="1"/>
        <v>-20.23121387283237</v>
      </c>
    </row>
    <row r="14" spans="1:10" ht="13" x14ac:dyDescent="0.15">
      <c r="A14" s="1" t="s">
        <v>12</v>
      </c>
      <c r="B14" s="2">
        <v>82</v>
      </c>
      <c r="C14" s="2">
        <f>+'Enero 2018'!B14</f>
        <v>69</v>
      </c>
      <c r="D14" s="18">
        <f t="shared" si="5"/>
        <v>18.840579710144926</v>
      </c>
      <c r="E14" s="2">
        <f t="shared" ref="E14:E18" si="8">+B14</f>
        <v>82</v>
      </c>
      <c r="F14" s="2">
        <f t="shared" ref="F14:F18" si="9">+C14</f>
        <v>69</v>
      </c>
      <c r="G14" s="18">
        <f t="shared" si="0"/>
        <v>18.840579710144926</v>
      </c>
      <c r="H14" s="2">
        <f>+B14-C14+'Diciembre 2018'!H14</f>
        <v>1137</v>
      </c>
      <c r="I14" s="22">
        <f>+'Enero 2018'!H14</f>
        <v>1064</v>
      </c>
      <c r="J14" s="18">
        <f t="shared" si="1"/>
        <v>6.8609022556390977</v>
      </c>
    </row>
    <row r="15" spans="1:10" ht="13" x14ac:dyDescent="0.15">
      <c r="A15" s="1" t="s">
        <v>13</v>
      </c>
      <c r="B15" s="2">
        <v>111</v>
      </c>
      <c r="C15" s="2">
        <f>+'Enero 2018'!B15</f>
        <v>88</v>
      </c>
      <c r="D15" s="18">
        <f t="shared" si="5"/>
        <v>26.136363636363637</v>
      </c>
      <c r="E15" s="2">
        <f t="shared" si="8"/>
        <v>111</v>
      </c>
      <c r="F15" s="2">
        <f t="shared" si="9"/>
        <v>88</v>
      </c>
      <c r="G15" s="18">
        <f t="shared" si="0"/>
        <v>26.136363636363637</v>
      </c>
      <c r="H15" s="2">
        <f>+B15-C15+'Diciembre 2018'!H15</f>
        <v>1525</v>
      </c>
      <c r="I15" s="22">
        <f>+'Enero 2018'!H15</f>
        <v>1336</v>
      </c>
      <c r="J15" s="18">
        <f t="shared" si="1"/>
        <v>14.146706586826348</v>
      </c>
    </row>
    <row r="16" spans="1:10" ht="13" x14ac:dyDescent="0.15">
      <c r="A16" s="1" t="s">
        <v>14</v>
      </c>
      <c r="B16" s="2">
        <v>60</v>
      </c>
      <c r="C16" s="2">
        <f>+'Enero 2018'!B16</f>
        <v>30</v>
      </c>
      <c r="D16" s="18">
        <f t="shared" si="5"/>
        <v>100</v>
      </c>
      <c r="E16" s="2">
        <f t="shared" si="8"/>
        <v>60</v>
      </c>
      <c r="F16" s="2">
        <f t="shared" si="9"/>
        <v>30</v>
      </c>
      <c r="G16" s="18">
        <f t="shared" si="0"/>
        <v>100</v>
      </c>
      <c r="H16" s="2">
        <f>+B16-C16+'Diciembre 2018'!H16</f>
        <v>685</v>
      </c>
      <c r="I16" s="22">
        <f>+'Enero 2018'!H16</f>
        <v>646</v>
      </c>
      <c r="J16" s="18">
        <f t="shared" si="1"/>
        <v>6.0371517027863781</v>
      </c>
    </row>
    <row r="17" spans="1:10" ht="13" x14ac:dyDescent="0.15">
      <c r="A17" s="1" t="s">
        <v>15</v>
      </c>
      <c r="B17" s="2">
        <v>38</v>
      </c>
      <c r="C17" s="2">
        <f>+'Enero 2018'!B17</f>
        <v>12</v>
      </c>
      <c r="D17" s="18">
        <f t="shared" si="5"/>
        <v>216.66666666666666</v>
      </c>
      <c r="E17" s="2">
        <f t="shared" si="8"/>
        <v>38</v>
      </c>
      <c r="F17" s="2">
        <f t="shared" si="9"/>
        <v>12</v>
      </c>
      <c r="G17" s="18">
        <f t="shared" si="0"/>
        <v>216.66666666666666</v>
      </c>
      <c r="H17" s="2">
        <f>+B17-C17+'Diciembre 2018'!H17</f>
        <v>259</v>
      </c>
      <c r="I17" s="22">
        <f>+'Enero 2018'!H17</f>
        <v>262</v>
      </c>
      <c r="J17" s="18">
        <f t="shared" si="1"/>
        <v>-1.1450381679389312</v>
      </c>
    </row>
    <row r="18" spans="1:10" ht="13" x14ac:dyDescent="0.15">
      <c r="A18" s="1" t="s">
        <v>29</v>
      </c>
      <c r="B18" s="2">
        <v>41</v>
      </c>
      <c r="C18" s="2">
        <f>+'Enero 2018'!B18</f>
        <v>28</v>
      </c>
      <c r="D18" s="18">
        <f t="shared" si="5"/>
        <v>46.428571428571431</v>
      </c>
      <c r="E18" s="2">
        <f t="shared" si="8"/>
        <v>41</v>
      </c>
      <c r="F18" s="2">
        <f t="shared" si="9"/>
        <v>28</v>
      </c>
      <c r="G18" s="18">
        <f t="shared" si="0"/>
        <v>46.428571428571431</v>
      </c>
      <c r="H18" s="2">
        <f>+B18-C18+'Diciembre 2018'!H18</f>
        <v>415</v>
      </c>
      <c r="I18" s="22">
        <f>+'Enero 2018'!H18</f>
        <v>416</v>
      </c>
      <c r="J18" s="18">
        <f t="shared" si="1"/>
        <v>-0.24038461538461539</v>
      </c>
    </row>
    <row r="19" spans="1:10" x14ac:dyDescent="0.15">
      <c r="A19" s="8" t="s">
        <v>3</v>
      </c>
      <c r="B19" s="6">
        <f>SUM(B14:B18)</f>
        <v>332</v>
      </c>
      <c r="C19" s="6">
        <f>SUM(C14:C18)</f>
        <v>227</v>
      </c>
      <c r="D19" s="7">
        <f t="shared" si="5"/>
        <v>46.255506607929519</v>
      </c>
      <c r="E19" s="6">
        <f>SUM(E14:E18)</f>
        <v>332</v>
      </c>
      <c r="F19" s="6">
        <f>SUM(F14:F18)</f>
        <v>227</v>
      </c>
      <c r="G19" s="7">
        <f t="shared" si="0"/>
        <v>46.255506607929519</v>
      </c>
      <c r="H19" s="6">
        <f>SUM(H14:H18)</f>
        <v>4021</v>
      </c>
      <c r="I19" s="6">
        <f>SUM(I14:I18)</f>
        <v>3724</v>
      </c>
      <c r="J19" s="7">
        <f t="shared" si="1"/>
        <v>7.9752953813104188</v>
      </c>
    </row>
    <row r="20" spans="1:10" ht="13" x14ac:dyDescent="0.15">
      <c r="A20" s="1" t="s">
        <v>16</v>
      </c>
      <c r="B20" s="2">
        <v>35</v>
      </c>
      <c r="C20" s="2">
        <f>+'Enero 2018'!B20</f>
        <v>28</v>
      </c>
      <c r="D20" s="18">
        <f t="shared" si="5"/>
        <v>25</v>
      </c>
      <c r="E20" s="2">
        <f t="shared" ref="E20:E27" si="10">+B20</f>
        <v>35</v>
      </c>
      <c r="F20" s="2">
        <f t="shared" ref="F20:F27" si="11">+C20</f>
        <v>28</v>
      </c>
      <c r="G20" s="18">
        <f t="shared" si="0"/>
        <v>25</v>
      </c>
      <c r="H20" s="2">
        <f>+B20-C20+'Diciembre 2018'!H20</f>
        <v>360</v>
      </c>
      <c r="I20" s="22">
        <f>+'Enero 2018'!H20</f>
        <v>508</v>
      </c>
      <c r="J20" s="18">
        <f t="shared" si="1"/>
        <v>-29.133858267716537</v>
      </c>
    </row>
    <row r="21" spans="1:10" ht="13" x14ac:dyDescent="0.15">
      <c r="A21" s="1" t="s">
        <v>17</v>
      </c>
      <c r="B21" s="2">
        <v>19</v>
      </c>
      <c r="C21" s="2">
        <f>+'Enero 2018'!B21</f>
        <v>21</v>
      </c>
      <c r="D21" s="18">
        <f t="shared" si="5"/>
        <v>-9.5238095238095237</v>
      </c>
      <c r="E21" s="2">
        <f t="shared" si="10"/>
        <v>19</v>
      </c>
      <c r="F21" s="2">
        <f t="shared" si="11"/>
        <v>21</v>
      </c>
      <c r="G21" s="18">
        <f t="shared" si="0"/>
        <v>-9.5238095238095237</v>
      </c>
      <c r="H21" s="2">
        <f>+B21-C21+'Diciembre 2018'!H21</f>
        <v>299</v>
      </c>
      <c r="I21" s="22">
        <f>+'Enero 2018'!H21</f>
        <v>364</v>
      </c>
      <c r="J21" s="18">
        <f t="shared" si="1"/>
        <v>-17.857142857142858</v>
      </c>
    </row>
    <row r="22" spans="1:10" ht="13" x14ac:dyDescent="0.15">
      <c r="A22" s="1" t="s">
        <v>19</v>
      </c>
      <c r="B22" s="2">
        <v>12</v>
      </c>
      <c r="C22" s="2">
        <f>+'Enero 2018'!B22</f>
        <v>22</v>
      </c>
      <c r="D22" s="18">
        <f t="shared" si="5"/>
        <v>-45.454545454545453</v>
      </c>
      <c r="E22" s="2">
        <f t="shared" si="10"/>
        <v>12</v>
      </c>
      <c r="F22" s="2">
        <f t="shared" si="11"/>
        <v>22</v>
      </c>
      <c r="G22" s="18">
        <f t="shared" si="0"/>
        <v>-45.454545454545453</v>
      </c>
      <c r="H22" s="2">
        <f>+B22-C22+'Diciembre 2018'!H22</f>
        <v>229</v>
      </c>
      <c r="I22" s="22">
        <f>+'Enero 2018'!H22</f>
        <v>287</v>
      </c>
      <c r="J22" s="18">
        <f t="shared" si="1"/>
        <v>-20.209059233449477</v>
      </c>
    </row>
    <row r="23" spans="1:10" ht="13" x14ac:dyDescent="0.15">
      <c r="A23" s="1" t="s">
        <v>18</v>
      </c>
      <c r="B23" s="2">
        <v>15</v>
      </c>
      <c r="C23" s="2">
        <f>+'Enero 2018'!B23</f>
        <v>7</v>
      </c>
      <c r="D23" s="18">
        <f t="shared" si="5"/>
        <v>114.28571428571429</v>
      </c>
      <c r="E23" s="2">
        <f t="shared" si="10"/>
        <v>15</v>
      </c>
      <c r="F23" s="2">
        <f t="shared" si="11"/>
        <v>7</v>
      </c>
      <c r="G23" s="18">
        <f t="shared" si="0"/>
        <v>114.28571428571429</v>
      </c>
      <c r="H23" s="2">
        <f>+B23-C23+'Diciembre 2018'!H23</f>
        <v>162</v>
      </c>
      <c r="I23" s="22">
        <f>+'Enero 2018'!H23</f>
        <v>141</v>
      </c>
      <c r="J23" s="18">
        <f t="shared" si="1"/>
        <v>14.893617021276595</v>
      </c>
    </row>
    <row r="24" spans="1:10" ht="13" x14ac:dyDescent="0.15">
      <c r="A24" s="1" t="s">
        <v>20</v>
      </c>
      <c r="B24" s="2">
        <v>18</v>
      </c>
      <c r="C24" s="2">
        <f>+'Enero 2018'!B24</f>
        <v>15</v>
      </c>
      <c r="D24" s="18">
        <f t="shared" si="5"/>
        <v>20</v>
      </c>
      <c r="E24" s="2">
        <f t="shared" si="10"/>
        <v>18</v>
      </c>
      <c r="F24" s="2">
        <f t="shared" si="11"/>
        <v>15</v>
      </c>
      <c r="G24" s="18">
        <f t="shared" si="0"/>
        <v>20</v>
      </c>
      <c r="H24" s="2">
        <f>+B24-C24+'Diciembre 2018'!H24</f>
        <v>251</v>
      </c>
      <c r="I24" s="22">
        <f>+'Enero 2018'!H24</f>
        <v>288</v>
      </c>
      <c r="J24" s="18">
        <f t="shared" si="1"/>
        <v>-12.847222222222221</v>
      </c>
    </row>
    <row r="25" spans="1:10" ht="13" x14ac:dyDescent="0.15">
      <c r="A25" s="1" t="s">
        <v>22</v>
      </c>
      <c r="B25" s="2">
        <v>32</v>
      </c>
      <c r="C25" s="2">
        <f>+'Enero 2018'!B25</f>
        <v>32</v>
      </c>
      <c r="D25" s="18">
        <f t="shared" si="5"/>
        <v>0</v>
      </c>
      <c r="E25" s="2">
        <f t="shared" si="10"/>
        <v>32</v>
      </c>
      <c r="F25" s="2">
        <f t="shared" si="11"/>
        <v>32</v>
      </c>
      <c r="G25" s="18">
        <f t="shared" si="0"/>
        <v>0</v>
      </c>
      <c r="H25" s="2">
        <f>+B25-C25+'Diciembre 2018'!H25</f>
        <v>515</v>
      </c>
      <c r="I25" s="22">
        <f>+'Enero 2018'!H25</f>
        <v>465</v>
      </c>
      <c r="J25" s="18">
        <f t="shared" si="1"/>
        <v>10.75268817204301</v>
      </c>
    </row>
    <row r="26" spans="1:10" ht="13" x14ac:dyDescent="0.15">
      <c r="A26" s="1" t="s">
        <v>21</v>
      </c>
      <c r="B26" s="2">
        <v>12</v>
      </c>
      <c r="C26" s="2">
        <f>+'Enero 2018'!B26</f>
        <v>10</v>
      </c>
      <c r="D26" s="18">
        <f t="shared" si="5"/>
        <v>20</v>
      </c>
      <c r="E26" s="2">
        <f t="shared" si="10"/>
        <v>12</v>
      </c>
      <c r="F26" s="2">
        <f t="shared" si="11"/>
        <v>10</v>
      </c>
      <c r="G26" s="18">
        <f t="shared" si="0"/>
        <v>20</v>
      </c>
      <c r="H26" s="2">
        <f>+B26-C26+'Diciembre 2018'!H26</f>
        <v>142</v>
      </c>
      <c r="I26" s="22">
        <f>+'Enero 2018'!H26</f>
        <v>135</v>
      </c>
      <c r="J26" s="18">
        <f t="shared" si="1"/>
        <v>5.1851851851851851</v>
      </c>
    </row>
    <row r="27" spans="1:10" ht="13" x14ac:dyDescent="0.15">
      <c r="A27" s="1" t="s">
        <v>28</v>
      </c>
      <c r="B27" s="2">
        <v>7</v>
      </c>
      <c r="C27" s="2">
        <f>+'Enero 2018'!B27</f>
        <v>8</v>
      </c>
      <c r="D27" s="18">
        <f t="shared" si="5"/>
        <v>-12.5</v>
      </c>
      <c r="E27" s="2">
        <f t="shared" si="10"/>
        <v>7</v>
      </c>
      <c r="F27" s="2">
        <f t="shared" si="11"/>
        <v>8</v>
      </c>
      <c r="G27" s="18">
        <f t="shared" si="0"/>
        <v>-12.5</v>
      </c>
      <c r="H27" s="2">
        <f>+B27-C27+'Diciembre 2018'!H27</f>
        <v>130</v>
      </c>
      <c r="I27" s="22">
        <f>+'Enero 2018'!H27</f>
        <v>122</v>
      </c>
      <c r="J27" s="18">
        <f t="shared" si="1"/>
        <v>6.557377049180328</v>
      </c>
    </row>
    <row r="28" spans="1:10" x14ac:dyDescent="0.15">
      <c r="A28" s="8" t="s">
        <v>30</v>
      </c>
      <c r="B28" s="6">
        <f>SUM(B20:B27)</f>
        <v>150</v>
      </c>
      <c r="C28" s="6">
        <f>SUM(C20:C27)</f>
        <v>143</v>
      </c>
      <c r="D28" s="7">
        <f>+(B28-C28)*100/C28</f>
        <v>4.895104895104895</v>
      </c>
      <c r="E28" s="6">
        <f>SUM(E20:E27)</f>
        <v>150</v>
      </c>
      <c r="F28" s="6">
        <f>SUM(F20:F27)</f>
        <v>143</v>
      </c>
      <c r="G28" s="7">
        <f>+(E28-F28)*100/F28</f>
        <v>4.895104895104895</v>
      </c>
      <c r="H28" s="6">
        <f>SUM(H20:H27)</f>
        <v>2088</v>
      </c>
      <c r="I28" s="6">
        <f>SUM(I20:I27)</f>
        <v>2310</v>
      </c>
      <c r="J28" s="7">
        <f>+(H28-I28)*100/I28</f>
        <v>-9.6103896103896105</v>
      </c>
    </row>
    <row r="29" spans="1:10" ht="14" x14ac:dyDescent="0.15">
      <c r="A29" s="16" t="s">
        <v>27</v>
      </c>
      <c r="B29" s="14">
        <f>+B7+B13+B19+B28</f>
        <v>819</v>
      </c>
      <c r="C29" s="14">
        <f>+C7+C13+C19+C28</f>
        <v>786</v>
      </c>
      <c r="D29" s="15">
        <f>+(B29-C29)*100/C29</f>
        <v>4.1984732824427482</v>
      </c>
      <c r="E29" s="14">
        <f t="shared" ref="E29:I29" si="12">+E7+E13+E19+E28</f>
        <v>819</v>
      </c>
      <c r="F29" s="14">
        <f t="shared" si="12"/>
        <v>786</v>
      </c>
      <c r="G29" s="15">
        <f>+(E29-F29)*100/F29</f>
        <v>4.1984732824427482</v>
      </c>
      <c r="H29" s="14">
        <f t="shared" si="12"/>
        <v>10821</v>
      </c>
      <c r="I29" s="14">
        <f t="shared" si="12"/>
        <v>12159</v>
      </c>
      <c r="J29" s="15">
        <f>+(H29-I29)*100/I29</f>
        <v>-11.004194423883543</v>
      </c>
    </row>
    <row r="30" spans="1:10" x14ac:dyDescent="0.15">
      <c r="A30" s="13" t="s">
        <v>31</v>
      </c>
      <c r="B30" s="13">
        <f>+B29-B7</f>
        <v>727</v>
      </c>
      <c r="C30" s="13">
        <f>+C29-C7</f>
        <v>677</v>
      </c>
      <c r="D30" s="12">
        <f>+(B30-C30)*100/C30</f>
        <v>7.385524372230428</v>
      </c>
      <c r="E30" s="13">
        <f t="shared" ref="E30:I30" si="13">+E29-E7</f>
        <v>727</v>
      </c>
      <c r="F30" s="13">
        <f t="shared" si="13"/>
        <v>677</v>
      </c>
      <c r="G30" s="12">
        <f>+(E30-F30)*100/F30</f>
        <v>7.385524372230428</v>
      </c>
      <c r="H30" s="13">
        <f t="shared" si="13"/>
        <v>9559</v>
      </c>
      <c r="I30" s="13">
        <f t="shared" si="13"/>
        <v>10359</v>
      </c>
      <c r="J30" s="12">
        <f>+(H30-I30)*100/I30</f>
        <v>-7.7227531615020757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33</v>
      </c>
      <c r="C4" s="2">
        <f>+'Diciembre 2017'!B4</f>
        <v>100</v>
      </c>
      <c r="D4" s="18">
        <f>+(B4-C4)*100/C4</f>
        <v>-67</v>
      </c>
      <c r="E4" s="2">
        <f>+B4+'Noviembre 2018'!E4</f>
        <v>352</v>
      </c>
      <c r="F4" s="2">
        <f>+C4+'Noviembre 2018'!F4</f>
        <v>461</v>
      </c>
      <c r="G4" s="18">
        <f t="shared" ref="G4:G27" si="0">+(E4-F4)*100/F4</f>
        <v>-23.644251626898047</v>
      </c>
      <c r="H4" s="2">
        <f>+B4-C4+'Noviembre 2018'!H4</f>
        <v>352</v>
      </c>
      <c r="I4" s="22">
        <f>+'Diciembre 2017'!H4</f>
        <v>461</v>
      </c>
      <c r="J4" s="18">
        <f t="shared" ref="J4:J27" si="1">+(H4-I4)*100/I4</f>
        <v>-23.644251626898047</v>
      </c>
    </row>
    <row r="5" spans="1:10" ht="13" x14ac:dyDescent="0.15">
      <c r="A5" s="1" t="s">
        <v>5</v>
      </c>
      <c r="B5" s="2">
        <v>25</v>
      </c>
      <c r="C5" s="2">
        <f>+'Diciembre 2017'!B5</f>
        <v>72</v>
      </c>
      <c r="D5" s="18">
        <f t="shared" ref="D5:D6" si="2">+(B5-C5)*100/C5</f>
        <v>-65.277777777777771</v>
      </c>
      <c r="E5" s="2">
        <f>+B5+'Noviembre 2018'!E5</f>
        <v>314</v>
      </c>
      <c r="F5" s="2">
        <f>+C5+'Noviembre 2018'!F5</f>
        <v>386</v>
      </c>
      <c r="G5" s="18">
        <f t="shared" si="0"/>
        <v>-18.652849740932641</v>
      </c>
      <c r="H5" s="2">
        <f>+B5-C5+'Noviembre 2018'!H5</f>
        <v>314</v>
      </c>
      <c r="I5" s="22">
        <f>+'Diciembre 2017'!H5</f>
        <v>386</v>
      </c>
      <c r="J5" s="18">
        <f t="shared" si="1"/>
        <v>-18.652849740932641</v>
      </c>
    </row>
    <row r="6" spans="1:10" ht="13" x14ac:dyDescent="0.15">
      <c r="A6" s="1" t="s">
        <v>6</v>
      </c>
      <c r="B6" s="2">
        <v>86</v>
      </c>
      <c r="C6" s="2">
        <f>+'Diciembre 2017'!B6</f>
        <v>206</v>
      </c>
      <c r="D6" s="18">
        <f t="shared" si="2"/>
        <v>-58.252427184466022</v>
      </c>
      <c r="E6" s="2">
        <f>+B6+'Noviembre 2018'!E6</f>
        <v>613</v>
      </c>
      <c r="F6" s="2">
        <f>+C6+'Noviembre 2018'!F6</f>
        <v>933</v>
      </c>
      <c r="G6" s="18">
        <f t="shared" si="0"/>
        <v>-34.29796355841372</v>
      </c>
      <c r="H6" s="2">
        <f>+B6-C6+'Noviembre 2018'!H6</f>
        <v>613</v>
      </c>
      <c r="I6" s="22">
        <f>+'Diciembre 2017'!H6</f>
        <v>933</v>
      </c>
      <c r="J6" s="18">
        <f t="shared" si="1"/>
        <v>-34.29796355841372</v>
      </c>
    </row>
    <row r="7" spans="1:10" x14ac:dyDescent="0.15">
      <c r="A7" s="8" t="s">
        <v>1</v>
      </c>
      <c r="B7" s="6">
        <f>SUM(B4:B6)</f>
        <v>144</v>
      </c>
      <c r="C7" s="6">
        <f>SUM(C4:C6)</f>
        <v>378</v>
      </c>
      <c r="D7" s="7">
        <f>+(B7-C7)*100/C7</f>
        <v>-61.904761904761905</v>
      </c>
      <c r="E7" s="6">
        <f>SUM(E4:E6)</f>
        <v>1279</v>
      </c>
      <c r="F7" s="6">
        <f>SUM(F4:F6)</f>
        <v>1780</v>
      </c>
      <c r="G7" s="7">
        <f t="shared" si="0"/>
        <v>-28.146067415730336</v>
      </c>
      <c r="H7" s="6">
        <f>SUM(H4:H6)</f>
        <v>1279</v>
      </c>
      <c r="I7" s="6">
        <f>SUM(I4:I6)</f>
        <v>1780</v>
      </c>
      <c r="J7" s="7">
        <f t="shared" si="1"/>
        <v>-28.146067415730336</v>
      </c>
    </row>
    <row r="8" spans="1:10" ht="13" x14ac:dyDescent="0.15">
      <c r="A8" s="1" t="s">
        <v>7</v>
      </c>
      <c r="B8" s="2">
        <v>4</v>
      </c>
      <c r="C8" s="2">
        <f>+'Diciembre 2017'!B8</f>
        <v>18</v>
      </c>
      <c r="D8" s="18">
        <f t="shared" ref="D8:D27" si="3">+(B8-C8)*100/C8</f>
        <v>-77.777777777777771</v>
      </c>
      <c r="E8" s="2">
        <f>+B8+'Noviembre 2018'!E8</f>
        <v>94</v>
      </c>
      <c r="F8" s="2">
        <f>+C8+'Noviembre 2018'!F8</f>
        <v>119</v>
      </c>
      <c r="G8" s="18">
        <f t="shared" si="0"/>
        <v>-21.008403361344538</v>
      </c>
      <c r="H8" s="2">
        <f>+B8-C8+'Noviembre 2018'!H8</f>
        <v>94</v>
      </c>
      <c r="I8" s="22">
        <f>+'Diciembre 2017'!H8</f>
        <v>119</v>
      </c>
      <c r="J8" s="18">
        <f t="shared" si="1"/>
        <v>-21.008403361344538</v>
      </c>
    </row>
    <row r="9" spans="1:10" ht="13" x14ac:dyDescent="0.15">
      <c r="A9" s="1" t="s">
        <v>8</v>
      </c>
      <c r="B9" s="2">
        <v>33</v>
      </c>
      <c r="C9" s="2">
        <f>+'Diciembre 2017'!B9</f>
        <v>36</v>
      </c>
      <c r="D9" s="18">
        <f t="shared" si="3"/>
        <v>-8.3333333333333339</v>
      </c>
      <c r="E9" s="2">
        <f>+B9+'Noviembre 2018'!E9</f>
        <v>177</v>
      </c>
      <c r="F9" s="2">
        <f>+C9+'Noviembre 2018'!F9</f>
        <v>169</v>
      </c>
      <c r="G9" s="18">
        <f t="shared" si="0"/>
        <v>4.7337278106508878</v>
      </c>
      <c r="H9" s="2">
        <f>+B9-C9+'Noviembre 2018'!H9</f>
        <v>177</v>
      </c>
      <c r="I9" s="22">
        <f>+'Diciembre 2017'!H9</f>
        <v>169</v>
      </c>
      <c r="J9" s="18">
        <f t="shared" si="1"/>
        <v>4.7337278106508878</v>
      </c>
    </row>
    <row r="10" spans="1:10" ht="13" x14ac:dyDescent="0.15">
      <c r="A10" s="1" t="s">
        <v>9</v>
      </c>
      <c r="B10" s="2">
        <v>78</v>
      </c>
      <c r="C10" s="2">
        <f>+'Diciembre 2017'!B10</f>
        <v>133</v>
      </c>
      <c r="D10" s="18">
        <f t="shared" si="3"/>
        <v>-41.353383458646618</v>
      </c>
      <c r="E10" s="2">
        <f>+B10+'Noviembre 2018'!E10</f>
        <v>498</v>
      </c>
      <c r="F10" s="2">
        <f>+C10+'Noviembre 2018'!F10</f>
        <v>673</v>
      </c>
      <c r="G10" s="18">
        <f t="shared" si="0"/>
        <v>-26.00297176820208</v>
      </c>
      <c r="H10" s="2">
        <f>+B10-C10+'Noviembre 2018'!H10</f>
        <v>498</v>
      </c>
      <c r="I10" s="22">
        <f>+'Diciembre 2017'!H10</f>
        <v>673</v>
      </c>
      <c r="J10" s="18">
        <f t="shared" si="1"/>
        <v>-26.00297176820208</v>
      </c>
    </row>
    <row r="11" spans="1:10" ht="13" x14ac:dyDescent="0.15">
      <c r="A11" s="1" t="s">
        <v>10</v>
      </c>
      <c r="B11" s="2">
        <v>102</v>
      </c>
      <c r="C11" s="2">
        <f>+'Diciembre 2017'!B11</f>
        <v>149</v>
      </c>
      <c r="D11" s="18">
        <f t="shared" si="3"/>
        <v>-31.543624161073826</v>
      </c>
      <c r="E11" s="2">
        <f>+B11+'Noviembre 2018'!E11</f>
        <v>644</v>
      </c>
      <c r="F11" s="2">
        <f>+C11+'Noviembre 2018'!F11</f>
        <v>1061</v>
      </c>
      <c r="G11" s="18">
        <f t="shared" si="0"/>
        <v>-39.30254476908577</v>
      </c>
      <c r="H11" s="2">
        <f>+B11-C11+'Noviembre 2018'!H11</f>
        <v>644</v>
      </c>
      <c r="I11" s="22">
        <f>+'Diciembre 2017'!H11</f>
        <v>1061</v>
      </c>
      <c r="J11" s="18">
        <f t="shared" si="1"/>
        <v>-39.30254476908577</v>
      </c>
    </row>
    <row r="12" spans="1:10" ht="13" x14ac:dyDescent="0.15">
      <c r="A12" s="1" t="s">
        <v>11</v>
      </c>
      <c r="B12" s="2">
        <v>293</v>
      </c>
      <c r="C12" s="2">
        <f>+'Diciembre 2017'!B12</f>
        <v>388</v>
      </c>
      <c r="D12" s="18">
        <f t="shared" si="3"/>
        <v>-24.484536082474225</v>
      </c>
      <c r="E12" s="2">
        <f>+B12+'Noviembre 2018'!E12</f>
        <v>2099</v>
      </c>
      <c r="F12" s="2">
        <f>+C12+'Noviembre 2018'!F12</f>
        <v>2195</v>
      </c>
      <c r="G12" s="18">
        <f t="shared" si="0"/>
        <v>-4.3735763097949887</v>
      </c>
      <c r="H12" s="2">
        <f>+B12-C12+'Noviembre 2018'!H12</f>
        <v>2099</v>
      </c>
      <c r="I12" s="22">
        <f>+'Diciembre 2017'!H12</f>
        <v>2195</v>
      </c>
      <c r="J12" s="18">
        <f t="shared" si="1"/>
        <v>-4.3735763097949887</v>
      </c>
    </row>
    <row r="13" spans="1:10" x14ac:dyDescent="0.15">
      <c r="A13" s="8" t="s">
        <v>2</v>
      </c>
      <c r="B13" s="6">
        <f>SUM(B8:B12)</f>
        <v>510</v>
      </c>
      <c r="C13" s="6">
        <f>SUM(C8:C12)</f>
        <v>724</v>
      </c>
      <c r="D13" s="7">
        <f t="shared" si="3"/>
        <v>-29.558011049723756</v>
      </c>
      <c r="E13" s="6">
        <f>SUM(E8:E12)</f>
        <v>3512</v>
      </c>
      <c r="F13" s="6">
        <f>SUM(F8:F12)</f>
        <v>4217</v>
      </c>
      <c r="G13" s="7">
        <f t="shared" si="0"/>
        <v>-16.718046004268437</v>
      </c>
      <c r="H13" s="6">
        <f>SUM(H8:H12)</f>
        <v>3512</v>
      </c>
      <c r="I13" s="6">
        <f>SUM(I8:I12)</f>
        <v>4217</v>
      </c>
      <c r="J13" s="7">
        <f t="shared" si="1"/>
        <v>-16.718046004268437</v>
      </c>
    </row>
    <row r="14" spans="1:10" ht="13" x14ac:dyDescent="0.15">
      <c r="A14" s="1" t="s">
        <v>12</v>
      </c>
      <c r="B14" s="2">
        <v>142</v>
      </c>
      <c r="C14" s="2">
        <f>+'Diciembre 2017'!B14</f>
        <v>173</v>
      </c>
      <c r="D14" s="18">
        <f t="shared" si="3"/>
        <v>-17.919075144508671</v>
      </c>
      <c r="E14" s="2">
        <f>+B14+'Noviembre 2018'!E14</f>
        <v>1124</v>
      </c>
      <c r="F14" s="2">
        <f>+C14+'Noviembre 2018'!F14</f>
        <v>1042</v>
      </c>
      <c r="G14" s="18">
        <f t="shared" si="0"/>
        <v>7.8694817658349328</v>
      </c>
      <c r="H14" s="2">
        <f>+B14-C14+'Noviembre 2018'!H14</f>
        <v>1124</v>
      </c>
      <c r="I14" s="22">
        <f>+'Diciembre 2017'!H14</f>
        <v>1042</v>
      </c>
      <c r="J14" s="18">
        <f t="shared" si="1"/>
        <v>7.8694817658349328</v>
      </c>
    </row>
    <row r="15" spans="1:10" ht="13" x14ac:dyDescent="0.15">
      <c r="A15" s="1" t="s">
        <v>13</v>
      </c>
      <c r="B15" s="2">
        <v>188</v>
      </c>
      <c r="C15" s="2">
        <f>+'Diciembre 2017'!B15</f>
        <v>160</v>
      </c>
      <c r="D15" s="18">
        <f t="shared" si="3"/>
        <v>17.5</v>
      </c>
      <c r="E15" s="2">
        <f>+B15+'Noviembre 2018'!E15</f>
        <v>1502</v>
      </c>
      <c r="F15" s="2">
        <f>+C15+'Noviembre 2018'!F15</f>
        <v>1296</v>
      </c>
      <c r="G15" s="18">
        <f t="shared" si="0"/>
        <v>15.895061728395062</v>
      </c>
      <c r="H15" s="2">
        <f>+B15-C15+'Noviembre 2018'!H15</f>
        <v>1502</v>
      </c>
      <c r="I15" s="22">
        <f>+'Diciembre 2017'!H15</f>
        <v>1296</v>
      </c>
      <c r="J15" s="18">
        <f t="shared" si="1"/>
        <v>15.895061728395062</v>
      </c>
    </row>
    <row r="16" spans="1:10" ht="13" x14ac:dyDescent="0.15">
      <c r="A16" s="1" t="s">
        <v>14</v>
      </c>
      <c r="B16" s="2">
        <v>75</v>
      </c>
      <c r="C16" s="2">
        <f>+'Diciembre 2017'!B16</f>
        <v>72</v>
      </c>
      <c r="D16" s="18">
        <f t="shared" si="3"/>
        <v>4.166666666666667</v>
      </c>
      <c r="E16" s="2">
        <f>+B16+'Noviembre 2018'!E16</f>
        <v>655</v>
      </c>
      <c r="F16" s="2">
        <f>+C16+'Noviembre 2018'!F16</f>
        <v>664</v>
      </c>
      <c r="G16" s="18">
        <f t="shared" si="0"/>
        <v>-1.3554216867469879</v>
      </c>
      <c r="H16" s="2">
        <f>+B16-C16+'Noviembre 2018'!H16</f>
        <v>655</v>
      </c>
      <c r="I16" s="22">
        <f>+'Diciembre 2017'!H16</f>
        <v>664</v>
      </c>
      <c r="J16" s="18">
        <f t="shared" si="1"/>
        <v>-1.3554216867469879</v>
      </c>
    </row>
    <row r="17" spans="1:10" ht="13" x14ac:dyDescent="0.15">
      <c r="A17" s="1" t="s">
        <v>15</v>
      </c>
      <c r="B17" s="2">
        <v>31</v>
      </c>
      <c r="C17" s="2">
        <f>+'Diciembre 2017'!B17</f>
        <v>36</v>
      </c>
      <c r="D17" s="18">
        <f t="shared" si="3"/>
        <v>-13.888888888888889</v>
      </c>
      <c r="E17" s="2">
        <f>+B17+'Noviembre 2018'!E17</f>
        <v>233</v>
      </c>
      <c r="F17" s="2">
        <f>+C17+'Noviembre 2018'!F17</f>
        <v>267</v>
      </c>
      <c r="G17" s="18">
        <f t="shared" si="0"/>
        <v>-12.734082397003744</v>
      </c>
      <c r="H17" s="2">
        <f>+B17-C17+'Noviembre 2018'!H17</f>
        <v>233</v>
      </c>
      <c r="I17" s="22">
        <f>+'Diciembre 2017'!H17</f>
        <v>267</v>
      </c>
      <c r="J17" s="18">
        <f t="shared" si="1"/>
        <v>-12.734082397003744</v>
      </c>
    </row>
    <row r="18" spans="1:10" ht="13" x14ac:dyDescent="0.15">
      <c r="A18" s="1" t="s">
        <v>29</v>
      </c>
      <c r="B18" s="2">
        <v>61</v>
      </c>
      <c r="C18" s="2">
        <f>+'Diciembre 2017'!B18</f>
        <v>68</v>
      </c>
      <c r="D18" s="18">
        <f t="shared" si="3"/>
        <v>-10.294117647058824</v>
      </c>
      <c r="E18" s="2">
        <f>+B18+'Noviembre 2018'!E18</f>
        <v>402</v>
      </c>
      <c r="F18" s="2">
        <f>+C18+'Noviembre 2018'!F18</f>
        <v>409</v>
      </c>
      <c r="G18" s="18">
        <f t="shared" si="0"/>
        <v>-1.7114914425427872</v>
      </c>
      <c r="H18" s="2">
        <f>+B18-C18+'Noviembre 2018'!H18</f>
        <v>402</v>
      </c>
      <c r="I18" s="22">
        <f>+'Diciembre 2017'!H18</f>
        <v>409</v>
      </c>
      <c r="J18" s="18">
        <f t="shared" si="1"/>
        <v>-1.7114914425427872</v>
      </c>
    </row>
    <row r="19" spans="1:10" x14ac:dyDescent="0.15">
      <c r="A19" s="8" t="s">
        <v>3</v>
      </c>
      <c r="B19" s="6">
        <f>SUM(B14:B18)</f>
        <v>497</v>
      </c>
      <c r="C19" s="6">
        <f>SUM(C14:C18)</f>
        <v>509</v>
      </c>
      <c r="D19" s="7">
        <f t="shared" si="3"/>
        <v>-2.3575638506876229</v>
      </c>
      <c r="E19" s="6">
        <f>SUM(E14:E18)</f>
        <v>3916</v>
      </c>
      <c r="F19" s="6">
        <f>SUM(F14:F18)</f>
        <v>3678</v>
      </c>
      <c r="G19" s="7">
        <f t="shared" si="0"/>
        <v>6.4709081022294725</v>
      </c>
      <c r="H19" s="6">
        <f>SUM(H14:H18)</f>
        <v>3916</v>
      </c>
      <c r="I19" s="6">
        <f>SUM(I14:I18)</f>
        <v>3678</v>
      </c>
      <c r="J19" s="7">
        <f t="shared" si="1"/>
        <v>6.4709081022294725</v>
      </c>
    </row>
    <row r="20" spans="1:10" ht="13" x14ac:dyDescent="0.15">
      <c r="A20" s="1" t="s">
        <v>16</v>
      </c>
      <c r="B20" s="2">
        <v>36</v>
      </c>
      <c r="C20" s="2">
        <f>+'Diciembre 2017'!B20</f>
        <v>73</v>
      </c>
      <c r="D20" s="18">
        <f t="shared" si="3"/>
        <v>-50.684931506849317</v>
      </c>
      <c r="E20" s="2">
        <f>+B20+'Noviembre 2018'!E20</f>
        <v>353</v>
      </c>
      <c r="F20" s="2">
        <f>+C20+'Noviembre 2018'!F20</f>
        <v>505</v>
      </c>
      <c r="G20" s="18">
        <f t="shared" si="0"/>
        <v>-30.099009900990097</v>
      </c>
      <c r="H20" s="2">
        <f>+B20-C20+'Noviembre 2018'!H20</f>
        <v>353</v>
      </c>
      <c r="I20" s="22">
        <f>+'Diciembre 2017'!H20</f>
        <v>505</v>
      </c>
      <c r="J20" s="18">
        <f t="shared" si="1"/>
        <v>-30.099009900990097</v>
      </c>
    </row>
    <row r="21" spans="1:10" ht="13" x14ac:dyDescent="0.15">
      <c r="A21" s="1" t="s">
        <v>17</v>
      </c>
      <c r="B21" s="2">
        <v>33</v>
      </c>
      <c r="C21" s="2">
        <f>+'Diciembre 2017'!B21</f>
        <v>48</v>
      </c>
      <c r="D21" s="18">
        <f t="shared" si="3"/>
        <v>-31.25</v>
      </c>
      <c r="E21" s="2">
        <f>+B21+'Noviembre 2018'!E21</f>
        <v>301</v>
      </c>
      <c r="F21" s="2">
        <f>+C21+'Noviembre 2018'!F21</f>
        <v>367</v>
      </c>
      <c r="G21" s="18">
        <f t="shared" si="0"/>
        <v>-17.983651226158038</v>
      </c>
      <c r="H21" s="2">
        <f>+B21-C21+'Noviembre 2018'!H21</f>
        <v>301</v>
      </c>
      <c r="I21" s="22">
        <f>+'Diciembre 2017'!H21</f>
        <v>367</v>
      </c>
      <c r="J21" s="18">
        <f t="shared" si="1"/>
        <v>-17.983651226158038</v>
      </c>
    </row>
    <row r="22" spans="1:10" ht="13" x14ac:dyDescent="0.15">
      <c r="A22" s="1" t="s">
        <v>19</v>
      </c>
      <c r="B22" s="2">
        <v>23</v>
      </c>
      <c r="C22" s="2">
        <f>+'Diciembre 2017'!B22</f>
        <v>35</v>
      </c>
      <c r="D22" s="18">
        <f t="shared" si="3"/>
        <v>-34.285714285714285</v>
      </c>
      <c r="E22" s="2">
        <f>+B22+'Noviembre 2018'!E22</f>
        <v>239</v>
      </c>
      <c r="F22" s="2">
        <f>+C22+'Noviembre 2018'!F22</f>
        <v>285</v>
      </c>
      <c r="G22" s="18">
        <f t="shared" si="0"/>
        <v>-16.140350877192983</v>
      </c>
      <c r="H22" s="2">
        <f>+B22-C22+'Noviembre 2018'!H22</f>
        <v>239</v>
      </c>
      <c r="I22" s="22">
        <f>+'Diciembre 2017'!H22</f>
        <v>285</v>
      </c>
      <c r="J22" s="18">
        <f t="shared" si="1"/>
        <v>-16.140350877192983</v>
      </c>
    </row>
    <row r="23" spans="1:10" ht="13" x14ac:dyDescent="0.15">
      <c r="A23" s="1" t="s">
        <v>18</v>
      </c>
      <c r="B23" s="2">
        <v>28</v>
      </c>
      <c r="C23" s="2">
        <f>+'Diciembre 2017'!B23</f>
        <v>19</v>
      </c>
      <c r="D23" s="18">
        <f t="shared" si="3"/>
        <v>47.368421052631582</v>
      </c>
      <c r="E23" s="2">
        <f>+B23+'Noviembre 2018'!E23</f>
        <v>154</v>
      </c>
      <c r="F23" s="2">
        <f>+C23+'Noviembre 2018'!F23</f>
        <v>145</v>
      </c>
      <c r="G23" s="18">
        <f t="shared" si="0"/>
        <v>6.2068965517241379</v>
      </c>
      <c r="H23" s="2">
        <f>+B23-C23+'Noviembre 2018'!H23</f>
        <v>154</v>
      </c>
      <c r="I23" s="22">
        <f>+'Diciembre 2017'!H23</f>
        <v>145</v>
      </c>
      <c r="J23" s="18">
        <f t="shared" si="1"/>
        <v>6.2068965517241379</v>
      </c>
    </row>
    <row r="24" spans="1:10" ht="13" x14ac:dyDescent="0.15">
      <c r="A24" s="1" t="s">
        <v>20</v>
      </c>
      <c r="B24" s="2">
        <v>21</v>
      </c>
      <c r="C24" s="2">
        <f>+'Diciembre 2017'!B24</f>
        <v>26</v>
      </c>
      <c r="D24" s="18">
        <f t="shared" si="3"/>
        <v>-19.23076923076923</v>
      </c>
      <c r="E24" s="2">
        <f>+B24+'Noviembre 2018'!E24</f>
        <v>248</v>
      </c>
      <c r="F24" s="2">
        <f>+C24+'Noviembre 2018'!F24</f>
        <v>290</v>
      </c>
      <c r="G24" s="18">
        <f t="shared" si="0"/>
        <v>-14.482758620689655</v>
      </c>
      <c r="H24" s="2">
        <f>+B24-C24+'Noviembre 2018'!H24</f>
        <v>248</v>
      </c>
      <c r="I24" s="22">
        <f>+'Diciembre 2017'!H24</f>
        <v>290</v>
      </c>
      <c r="J24" s="18">
        <f t="shared" si="1"/>
        <v>-14.482758620689655</v>
      </c>
    </row>
    <row r="25" spans="1:10" ht="13" x14ac:dyDescent="0.15">
      <c r="A25" s="1" t="s">
        <v>22</v>
      </c>
      <c r="B25" s="2">
        <v>50</v>
      </c>
      <c r="C25" s="2">
        <f>+'Diciembre 2017'!B25</f>
        <v>57</v>
      </c>
      <c r="D25" s="18">
        <f t="shared" si="3"/>
        <v>-12.280701754385966</v>
      </c>
      <c r="E25" s="2">
        <f>+B25+'Noviembre 2018'!E25</f>
        <v>515</v>
      </c>
      <c r="F25" s="2">
        <f>+C25+'Noviembre 2018'!F25</f>
        <v>471</v>
      </c>
      <c r="G25" s="18">
        <f t="shared" si="0"/>
        <v>9.3418259023354562</v>
      </c>
      <c r="H25" s="2">
        <f>+B25-C25+'Noviembre 2018'!H25</f>
        <v>515</v>
      </c>
      <c r="I25" s="22">
        <f>+'Diciembre 2017'!H25</f>
        <v>471</v>
      </c>
      <c r="J25" s="18">
        <f t="shared" si="1"/>
        <v>9.3418259023354562</v>
      </c>
    </row>
    <row r="26" spans="1:10" ht="13" x14ac:dyDescent="0.15">
      <c r="A26" s="1" t="s">
        <v>21</v>
      </c>
      <c r="B26" s="2">
        <v>16</v>
      </c>
      <c r="C26" s="2">
        <f>+'Diciembre 2017'!B26</f>
        <v>16</v>
      </c>
      <c r="D26" s="18">
        <f t="shared" si="3"/>
        <v>0</v>
      </c>
      <c r="E26" s="2">
        <f>+B26+'Noviembre 2018'!E26</f>
        <v>140</v>
      </c>
      <c r="F26" s="2">
        <f>+C26+'Noviembre 2018'!F26</f>
        <v>134</v>
      </c>
      <c r="G26" s="18">
        <f t="shared" si="0"/>
        <v>4.4776119402985071</v>
      </c>
      <c r="H26" s="2">
        <f>+B26-C26+'Noviembre 2018'!H26</f>
        <v>140</v>
      </c>
      <c r="I26" s="22">
        <f>+'Diciembre 2017'!H26</f>
        <v>134</v>
      </c>
      <c r="J26" s="18">
        <f t="shared" si="1"/>
        <v>4.4776119402985071</v>
      </c>
    </row>
    <row r="27" spans="1:10" ht="13" x14ac:dyDescent="0.15">
      <c r="A27" s="1" t="s">
        <v>28</v>
      </c>
      <c r="B27" s="2">
        <v>13</v>
      </c>
      <c r="C27" s="2">
        <f>+'Diciembre 2017'!B27</f>
        <v>11</v>
      </c>
      <c r="D27" s="18">
        <f t="shared" si="3"/>
        <v>18.181818181818183</v>
      </c>
      <c r="E27" s="2">
        <f>+B27+'Noviembre 2018'!E27</f>
        <v>131</v>
      </c>
      <c r="F27" s="2">
        <f>+C27+'Noviembre 2018'!F27</f>
        <v>128</v>
      </c>
      <c r="G27" s="18">
        <f t="shared" si="0"/>
        <v>2.34375</v>
      </c>
      <c r="H27" s="2">
        <f>+B27-C27+'Noviembre 2018'!H27</f>
        <v>131</v>
      </c>
      <c r="I27" s="22">
        <f>+'Diciembre 2017'!H27</f>
        <v>128</v>
      </c>
      <c r="J27" s="18">
        <f t="shared" si="1"/>
        <v>2.34375</v>
      </c>
    </row>
    <row r="28" spans="1:10" x14ac:dyDescent="0.15">
      <c r="A28" s="8" t="s">
        <v>30</v>
      </c>
      <c r="B28" s="6">
        <f>SUM(B20:B27)</f>
        <v>220</v>
      </c>
      <c r="C28" s="6">
        <f>SUM(C20:C27)</f>
        <v>285</v>
      </c>
      <c r="D28" s="7">
        <f>+(B28-C28)*100/C28</f>
        <v>-22.807017543859651</v>
      </c>
      <c r="E28" s="6">
        <f>SUM(E20:E27)</f>
        <v>2081</v>
      </c>
      <c r="F28" s="6">
        <f>SUM(F20:F27)</f>
        <v>2325</v>
      </c>
      <c r="G28" s="7">
        <f>+(E28-F28)*100/F28</f>
        <v>-10.494623655913978</v>
      </c>
      <c r="H28" s="6">
        <f>SUM(H20:H27)</f>
        <v>2081</v>
      </c>
      <c r="I28" s="6">
        <f>SUM(I20:I27)</f>
        <v>2325</v>
      </c>
      <c r="J28" s="7">
        <f>+(H28-I28)*100/I28</f>
        <v>-10.494623655913978</v>
      </c>
    </row>
    <row r="29" spans="1:10" ht="14" x14ac:dyDescent="0.15">
      <c r="A29" s="16" t="s">
        <v>27</v>
      </c>
      <c r="B29" s="14">
        <f>+B7+B13+B19+B28</f>
        <v>1371</v>
      </c>
      <c r="C29" s="14">
        <f>+C7+C13+C19+C28</f>
        <v>1896</v>
      </c>
      <c r="D29" s="15">
        <f>+(B29-C29)*100/C29</f>
        <v>-27.689873417721518</v>
      </c>
      <c r="E29" s="14">
        <f t="shared" ref="E29:I29" si="4">+E7+E13+E19+E28</f>
        <v>10788</v>
      </c>
      <c r="F29" s="14">
        <f t="shared" si="4"/>
        <v>12000</v>
      </c>
      <c r="G29" s="15">
        <f>+(E29-F29)*100/F29</f>
        <v>-10.1</v>
      </c>
      <c r="H29" s="14">
        <f t="shared" si="4"/>
        <v>10788</v>
      </c>
      <c r="I29" s="14">
        <f t="shared" si="4"/>
        <v>12000</v>
      </c>
      <c r="J29" s="15">
        <f>+(H29-I29)*100/I29</f>
        <v>-10.1</v>
      </c>
    </row>
    <row r="30" spans="1:10" x14ac:dyDescent="0.15">
      <c r="A30" s="13" t="s">
        <v>31</v>
      </c>
      <c r="B30" s="13">
        <f>+B29-B7</f>
        <v>1227</v>
      </c>
      <c r="C30" s="13">
        <f>+C29-C7</f>
        <v>1518</v>
      </c>
      <c r="D30" s="12">
        <f>+(B30-C30)*100/C30</f>
        <v>-19.169960474308301</v>
      </c>
      <c r="E30" s="13">
        <f t="shared" ref="E30:I30" si="5">+E29-E7</f>
        <v>9509</v>
      </c>
      <c r="F30" s="13">
        <f t="shared" si="5"/>
        <v>10220</v>
      </c>
      <c r="G30" s="12">
        <f>+(E30-F30)*100/F30</f>
        <v>-6.9569471624266148</v>
      </c>
      <c r="H30" s="13">
        <f t="shared" si="5"/>
        <v>9509</v>
      </c>
      <c r="I30" s="13">
        <f t="shared" si="5"/>
        <v>10220</v>
      </c>
      <c r="J30" s="12">
        <f>+(H30-I30)*100/I30</f>
        <v>-6.9569471624266148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J30"/>
  <sheetViews>
    <sheetView topLeftCell="A2"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45</v>
      </c>
      <c r="C4" s="2">
        <f>+'Noviembre 2017'!B4</f>
        <v>36</v>
      </c>
      <c r="D4" s="18">
        <f>+(B4-C4)*100/C4</f>
        <v>25</v>
      </c>
      <c r="E4" s="2">
        <f>+B4+'Octubre 2018'!E4</f>
        <v>319</v>
      </c>
      <c r="F4" s="2">
        <f>+C4+'Octubre 2018'!F4</f>
        <v>361</v>
      </c>
      <c r="G4" s="18">
        <f t="shared" ref="G4:G27" si="0">+(E4-F4)*100/F4</f>
        <v>-11.634349030470915</v>
      </c>
      <c r="H4" s="2">
        <f>+B4-C4+'Octubre 2018'!H4</f>
        <v>419</v>
      </c>
      <c r="I4" s="22">
        <f>+'Noviembre 2017'!H4</f>
        <v>447</v>
      </c>
      <c r="J4" s="18">
        <f t="shared" ref="J4:J27" si="1">+(H4-I4)*100/I4</f>
        <v>-6.2639821029082778</v>
      </c>
    </row>
    <row r="5" spans="1:10" ht="13" x14ac:dyDescent="0.15">
      <c r="A5" s="1" t="s">
        <v>5</v>
      </c>
      <c r="B5" s="2">
        <v>16</v>
      </c>
      <c r="C5" s="2">
        <f>+'Noviembre 2017'!B5</f>
        <v>23</v>
      </c>
      <c r="D5" s="18">
        <f t="shared" ref="D5:D6" si="2">+(B5-C5)*100/C5</f>
        <v>-30.434782608695652</v>
      </c>
      <c r="E5" s="2">
        <f>+B5+'Octubre 2018'!E5</f>
        <v>289</v>
      </c>
      <c r="F5" s="2">
        <f>+C5+'Octubre 2018'!F5</f>
        <v>314</v>
      </c>
      <c r="G5" s="18">
        <f t="shared" si="0"/>
        <v>-7.9617834394904454</v>
      </c>
      <c r="H5" s="2">
        <f>+B5-C5+'Octubre 2018'!H5</f>
        <v>361</v>
      </c>
      <c r="I5" s="22">
        <f>+'Noviembre 2017'!H5</f>
        <v>358</v>
      </c>
      <c r="J5" s="18">
        <f t="shared" si="1"/>
        <v>0.83798882681564246</v>
      </c>
    </row>
    <row r="6" spans="1:10" ht="13" x14ac:dyDescent="0.15">
      <c r="A6" s="1" t="s">
        <v>6</v>
      </c>
      <c r="B6" s="2">
        <v>39</v>
      </c>
      <c r="C6" s="2">
        <f>+'Noviembre 2017'!B6</f>
        <v>70</v>
      </c>
      <c r="D6" s="18">
        <f t="shared" si="2"/>
        <v>-44.285714285714285</v>
      </c>
      <c r="E6" s="2">
        <f>+B6+'Octubre 2018'!E6</f>
        <v>527</v>
      </c>
      <c r="F6" s="2">
        <f>+C6+'Octubre 2018'!F6</f>
        <v>727</v>
      </c>
      <c r="G6" s="18">
        <f t="shared" si="0"/>
        <v>-27.510316368638239</v>
      </c>
      <c r="H6" s="2">
        <f>+B6-C6+'Octubre 2018'!H6</f>
        <v>733</v>
      </c>
      <c r="I6" s="22">
        <f>+'Noviembre 2017'!H6</f>
        <v>799</v>
      </c>
      <c r="J6" s="18">
        <f t="shared" si="1"/>
        <v>-8.2603254067584473</v>
      </c>
    </row>
    <row r="7" spans="1:10" x14ac:dyDescent="0.15">
      <c r="A7" s="8" t="s">
        <v>1</v>
      </c>
      <c r="B7" s="6">
        <f>SUM(B4:B6)</f>
        <v>100</v>
      </c>
      <c r="C7" s="6">
        <f>SUM(C4:C6)</f>
        <v>129</v>
      </c>
      <c r="D7" s="7">
        <f>+(B7-C7)*100/C7</f>
        <v>-22.480620155038761</v>
      </c>
      <c r="E7" s="6">
        <f>SUM(E4:E6)</f>
        <v>1135</v>
      </c>
      <c r="F7" s="6">
        <f>SUM(F4:F6)</f>
        <v>1402</v>
      </c>
      <c r="G7" s="7">
        <f t="shared" si="0"/>
        <v>-19.044222539229672</v>
      </c>
      <c r="H7" s="6">
        <f>SUM(H4:H6)</f>
        <v>1513</v>
      </c>
      <c r="I7" s="6">
        <f>SUM(I4:I6)</f>
        <v>1604</v>
      </c>
      <c r="J7" s="7">
        <f t="shared" si="1"/>
        <v>-5.673316708229426</v>
      </c>
    </row>
    <row r="8" spans="1:10" ht="13" x14ac:dyDescent="0.15">
      <c r="A8" s="1" t="s">
        <v>7</v>
      </c>
      <c r="B8" s="2">
        <v>9</v>
      </c>
      <c r="C8" s="2">
        <f>+'Noviembre 2017'!B8</f>
        <v>6</v>
      </c>
      <c r="D8" s="18">
        <f t="shared" ref="D8:D27" si="3">+(B8-C8)*100/C8</f>
        <v>50</v>
      </c>
      <c r="E8" s="2">
        <f>+B8+'Octubre 2018'!E8</f>
        <v>90</v>
      </c>
      <c r="F8" s="2">
        <f>+C8+'Octubre 2018'!F8</f>
        <v>101</v>
      </c>
      <c r="G8" s="18">
        <f t="shared" si="0"/>
        <v>-10.891089108910892</v>
      </c>
      <c r="H8" s="2">
        <f>+B8-C8+'Octubre 2018'!H8</f>
        <v>108</v>
      </c>
      <c r="I8" s="22">
        <f>+'Noviembre 2017'!H8</f>
        <v>109</v>
      </c>
      <c r="J8" s="18">
        <f t="shared" si="1"/>
        <v>-0.91743119266055051</v>
      </c>
    </row>
    <row r="9" spans="1:10" ht="13" x14ac:dyDescent="0.15">
      <c r="A9" s="1" t="s">
        <v>8</v>
      </c>
      <c r="B9" s="2">
        <v>12</v>
      </c>
      <c r="C9" s="2">
        <f>+'Noviembre 2017'!B9</f>
        <v>14</v>
      </c>
      <c r="D9" s="18">
        <f t="shared" si="3"/>
        <v>-14.285714285714286</v>
      </c>
      <c r="E9" s="2">
        <f>+B9+'Octubre 2018'!E9</f>
        <v>144</v>
      </c>
      <c r="F9" s="2">
        <f>+C9+'Octubre 2018'!F9</f>
        <v>133</v>
      </c>
      <c r="G9" s="18">
        <f t="shared" si="0"/>
        <v>8.2706766917293226</v>
      </c>
      <c r="H9" s="2">
        <f>+B9-C9+'Octubre 2018'!H9</f>
        <v>180</v>
      </c>
      <c r="I9" s="22">
        <f>+'Noviembre 2017'!H9</f>
        <v>145</v>
      </c>
      <c r="J9" s="18">
        <f t="shared" si="1"/>
        <v>24.137931034482758</v>
      </c>
    </row>
    <row r="10" spans="1:10" ht="13" x14ac:dyDescent="0.15">
      <c r="A10" s="1" t="s">
        <v>9</v>
      </c>
      <c r="B10" s="2">
        <v>53</v>
      </c>
      <c r="C10" s="2">
        <f>+'Noviembre 2017'!B10</f>
        <v>54</v>
      </c>
      <c r="D10" s="18">
        <f t="shared" si="3"/>
        <v>-1.8518518518518519</v>
      </c>
      <c r="E10" s="2">
        <f>+B10+'Octubre 2018'!E10</f>
        <v>420</v>
      </c>
      <c r="F10" s="2">
        <f>+C10+'Octubre 2018'!F10</f>
        <v>540</v>
      </c>
      <c r="G10" s="18">
        <f t="shared" si="0"/>
        <v>-22.222222222222221</v>
      </c>
      <c r="H10" s="2">
        <f>+B10-C10+'Octubre 2018'!H10</f>
        <v>553</v>
      </c>
      <c r="I10" s="22">
        <f>+'Noviembre 2017'!H10</f>
        <v>593</v>
      </c>
      <c r="J10" s="18">
        <f t="shared" si="1"/>
        <v>-6.7453625632377738</v>
      </c>
    </row>
    <row r="11" spans="1:10" ht="13" x14ac:dyDescent="0.15">
      <c r="A11" s="1" t="s">
        <v>10</v>
      </c>
      <c r="B11" s="2">
        <v>64</v>
      </c>
      <c r="C11" s="2">
        <f>+'Noviembre 2017'!B11</f>
        <v>69</v>
      </c>
      <c r="D11" s="18">
        <f t="shared" si="3"/>
        <v>-7.2463768115942031</v>
      </c>
      <c r="E11" s="2">
        <f>+B11+'Octubre 2018'!E11</f>
        <v>542</v>
      </c>
      <c r="F11" s="2">
        <f>+C11+'Octubre 2018'!F11</f>
        <v>912</v>
      </c>
      <c r="G11" s="18">
        <f t="shared" si="0"/>
        <v>-40.570175438596493</v>
      </c>
      <c r="H11" s="2">
        <f>+B11-C11+'Octubre 2018'!H11</f>
        <v>691</v>
      </c>
      <c r="I11" s="22">
        <f>+'Noviembre 2017'!H11</f>
        <v>1116</v>
      </c>
      <c r="J11" s="18">
        <f t="shared" si="1"/>
        <v>-38.082437275985662</v>
      </c>
    </row>
    <row r="12" spans="1:10" ht="13" x14ac:dyDescent="0.15">
      <c r="A12" s="1" t="s">
        <v>11</v>
      </c>
      <c r="B12" s="2">
        <v>181</v>
      </c>
      <c r="C12" s="2">
        <f>+'Noviembre 2017'!B12</f>
        <v>149</v>
      </c>
      <c r="D12" s="18">
        <f t="shared" si="3"/>
        <v>21.476510067114095</v>
      </c>
      <c r="E12" s="2">
        <f>+B12+'Octubre 2018'!E12</f>
        <v>1806</v>
      </c>
      <c r="F12" s="2">
        <f>+C12+'Octubre 2018'!F12</f>
        <v>1807</v>
      </c>
      <c r="G12" s="18">
        <f t="shared" si="0"/>
        <v>-5.5340343110127282E-2</v>
      </c>
      <c r="H12" s="2">
        <f>+B12-C12+'Octubre 2018'!H12</f>
        <v>2194</v>
      </c>
      <c r="I12" s="22">
        <f>+'Noviembre 2017'!H12</f>
        <v>2113</v>
      </c>
      <c r="J12" s="18">
        <f t="shared" si="1"/>
        <v>3.8334122101277806</v>
      </c>
    </row>
    <row r="13" spans="1:10" x14ac:dyDescent="0.15">
      <c r="A13" s="8" t="s">
        <v>2</v>
      </c>
      <c r="B13" s="6">
        <f>SUM(B8:B12)</f>
        <v>319</v>
      </c>
      <c r="C13" s="6">
        <f>SUM(C8:C12)</f>
        <v>292</v>
      </c>
      <c r="D13" s="7">
        <f t="shared" si="3"/>
        <v>9.2465753424657535</v>
      </c>
      <c r="E13" s="6">
        <f>SUM(E8:E12)</f>
        <v>3002</v>
      </c>
      <c r="F13" s="6">
        <f>SUM(F8:F12)</f>
        <v>3493</v>
      </c>
      <c r="G13" s="7">
        <f t="shared" si="0"/>
        <v>-14.056684798167764</v>
      </c>
      <c r="H13" s="6">
        <f>SUM(H8:H12)</f>
        <v>3726</v>
      </c>
      <c r="I13" s="6">
        <f>SUM(I8:I12)</f>
        <v>4076</v>
      </c>
      <c r="J13" s="7">
        <f t="shared" si="1"/>
        <v>-8.5868498527968598</v>
      </c>
    </row>
    <row r="14" spans="1:10" ht="13" x14ac:dyDescent="0.15">
      <c r="A14" s="1" t="s">
        <v>12</v>
      </c>
      <c r="B14" s="2">
        <v>84</v>
      </c>
      <c r="C14" s="2">
        <f>+'Noviembre 2017'!B14</f>
        <v>89</v>
      </c>
      <c r="D14" s="18">
        <f t="shared" si="3"/>
        <v>-5.617977528089888</v>
      </c>
      <c r="E14" s="2">
        <f>+B14+'Octubre 2018'!E14</f>
        <v>982</v>
      </c>
      <c r="F14" s="2">
        <f>+C14+'Octubre 2018'!F14</f>
        <v>869</v>
      </c>
      <c r="G14" s="18">
        <f t="shared" si="0"/>
        <v>13.003452243958574</v>
      </c>
      <c r="H14" s="2">
        <f>+B14-C14+'Octubre 2018'!H14</f>
        <v>1155</v>
      </c>
      <c r="I14" s="22">
        <f>+'Noviembre 2017'!H14</f>
        <v>979</v>
      </c>
      <c r="J14" s="18">
        <f t="shared" si="1"/>
        <v>17.977528089887642</v>
      </c>
    </row>
    <row r="15" spans="1:10" ht="13" x14ac:dyDescent="0.15">
      <c r="A15" s="1" t="s">
        <v>13</v>
      </c>
      <c r="B15" s="2">
        <v>145</v>
      </c>
      <c r="C15" s="2">
        <f>+'Noviembre 2017'!B15</f>
        <v>111</v>
      </c>
      <c r="D15" s="18">
        <f t="shared" si="3"/>
        <v>30.63063063063063</v>
      </c>
      <c r="E15" s="2">
        <f>+B15+'Octubre 2018'!E15</f>
        <v>1314</v>
      </c>
      <c r="F15" s="2">
        <f>+C15+'Octubre 2018'!F15</f>
        <v>1136</v>
      </c>
      <c r="G15" s="18">
        <f t="shared" si="0"/>
        <v>15.669014084507042</v>
      </c>
      <c r="H15" s="2">
        <f>+B15-C15+'Octubre 2018'!H15</f>
        <v>1474</v>
      </c>
      <c r="I15" s="22">
        <f>+'Noviembre 2017'!H15</f>
        <v>1289</v>
      </c>
      <c r="J15" s="18">
        <f t="shared" si="1"/>
        <v>14.352211016291699</v>
      </c>
    </row>
    <row r="16" spans="1:10" ht="13" x14ac:dyDescent="0.15">
      <c r="A16" s="1" t="s">
        <v>14</v>
      </c>
      <c r="B16" s="2">
        <v>72</v>
      </c>
      <c r="C16" s="2">
        <f>+'Noviembre 2017'!B16</f>
        <v>45</v>
      </c>
      <c r="D16" s="18">
        <f t="shared" si="3"/>
        <v>60</v>
      </c>
      <c r="E16" s="2">
        <f>+B16+'Octubre 2018'!E16</f>
        <v>580</v>
      </c>
      <c r="F16" s="2">
        <f>+C16+'Octubre 2018'!F16</f>
        <v>592</v>
      </c>
      <c r="G16" s="18">
        <f t="shared" si="0"/>
        <v>-2.0270270270270272</v>
      </c>
      <c r="H16" s="2">
        <f>+B16-C16+'Octubre 2018'!H16</f>
        <v>652</v>
      </c>
      <c r="I16" s="22">
        <f>+'Noviembre 2017'!H16</f>
        <v>687</v>
      </c>
      <c r="J16" s="18">
        <f t="shared" si="1"/>
        <v>-5.094614264919942</v>
      </c>
    </row>
    <row r="17" spans="1:10" ht="13" x14ac:dyDescent="0.15">
      <c r="A17" s="1" t="s">
        <v>15</v>
      </c>
      <c r="B17" s="2">
        <v>29</v>
      </c>
      <c r="C17" s="2">
        <f>+'Noviembre 2017'!B17</f>
        <v>25</v>
      </c>
      <c r="D17" s="18">
        <f t="shared" si="3"/>
        <v>16</v>
      </c>
      <c r="E17" s="2">
        <f>+B17+'Octubre 2018'!E17</f>
        <v>202</v>
      </c>
      <c r="F17" s="2">
        <f>+C17+'Octubre 2018'!F17</f>
        <v>231</v>
      </c>
      <c r="G17" s="18">
        <f t="shared" si="0"/>
        <v>-12.554112554112555</v>
      </c>
      <c r="H17" s="2">
        <f>+B17-C17+'Octubre 2018'!H17</f>
        <v>238</v>
      </c>
      <c r="I17" s="22">
        <f>+'Noviembre 2017'!H17</f>
        <v>266</v>
      </c>
      <c r="J17" s="18">
        <f t="shared" si="1"/>
        <v>-10.526315789473685</v>
      </c>
    </row>
    <row r="18" spans="1:10" ht="13" x14ac:dyDescent="0.15">
      <c r="A18" s="1" t="s">
        <v>29</v>
      </c>
      <c r="B18" s="2">
        <v>32</v>
      </c>
      <c r="C18" s="2">
        <f>+'Noviembre 2017'!B18</f>
        <v>42</v>
      </c>
      <c r="D18" s="18">
        <f t="shared" si="3"/>
        <v>-23.80952380952381</v>
      </c>
      <c r="E18" s="2">
        <f>+B18+'Octubre 2018'!E18</f>
        <v>341</v>
      </c>
      <c r="F18" s="2">
        <f>+C18+'Octubre 2018'!F18</f>
        <v>341</v>
      </c>
      <c r="G18" s="18">
        <f t="shared" si="0"/>
        <v>0</v>
      </c>
      <c r="H18" s="2">
        <f>+B18-C18+'Octubre 2018'!H18</f>
        <v>409</v>
      </c>
      <c r="I18" s="22">
        <f>+'Noviembre 2017'!H18</f>
        <v>389</v>
      </c>
      <c r="J18" s="18">
        <f t="shared" si="1"/>
        <v>5.1413881748071981</v>
      </c>
    </row>
    <row r="19" spans="1:10" x14ac:dyDescent="0.15">
      <c r="A19" s="8" t="s">
        <v>3</v>
      </c>
      <c r="B19" s="6">
        <f>SUM(B14:B18)</f>
        <v>362</v>
      </c>
      <c r="C19" s="6">
        <f>SUM(C14:C18)</f>
        <v>312</v>
      </c>
      <c r="D19" s="7">
        <f t="shared" si="3"/>
        <v>16.025641025641026</v>
      </c>
      <c r="E19" s="6">
        <f>SUM(E14:E18)</f>
        <v>3419</v>
      </c>
      <c r="F19" s="6">
        <f>SUM(F14:F18)</f>
        <v>3169</v>
      </c>
      <c r="G19" s="7">
        <f t="shared" si="0"/>
        <v>7.8889239507731146</v>
      </c>
      <c r="H19" s="6">
        <f>SUM(H14:H18)</f>
        <v>3928</v>
      </c>
      <c r="I19" s="6">
        <f>SUM(I14:I18)</f>
        <v>3610</v>
      </c>
      <c r="J19" s="7">
        <f t="shared" si="1"/>
        <v>8.8088642659279781</v>
      </c>
    </row>
    <row r="20" spans="1:10" ht="13" x14ac:dyDescent="0.15">
      <c r="A20" s="1" t="s">
        <v>16</v>
      </c>
      <c r="B20" s="2">
        <v>28</v>
      </c>
      <c r="C20" s="2">
        <f>+'Noviembre 2017'!B20</f>
        <v>26</v>
      </c>
      <c r="D20" s="18">
        <f t="shared" si="3"/>
        <v>7.6923076923076925</v>
      </c>
      <c r="E20" s="2">
        <f>+B20+'Octubre 2018'!E20</f>
        <v>317</v>
      </c>
      <c r="F20" s="2">
        <f>+C20+'Octubre 2018'!F20</f>
        <v>432</v>
      </c>
      <c r="G20" s="18">
        <f t="shared" si="0"/>
        <v>-26.62037037037037</v>
      </c>
      <c r="H20" s="2">
        <f>+B20-C20+'Octubre 2018'!H20</f>
        <v>390</v>
      </c>
      <c r="I20" s="22">
        <f>+'Noviembre 2017'!H20</f>
        <v>468</v>
      </c>
      <c r="J20" s="18">
        <f t="shared" si="1"/>
        <v>-16.666666666666668</v>
      </c>
    </row>
    <row r="21" spans="1:10" ht="13" x14ac:dyDescent="0.15">
      <c r="A21" s="1" t="s">
        <v>17</v>
      </c>
      <c r="B21" s="2">
        <v>33</v>
      </c>
      <c r="C21" s="2">
        <f>+'Noviembre 2017'!B21</f>
        <v>30</v>
      </c>
      <c r="D21" s="18">
        <f t="shared" si="3"/>
        <v>10</v>
      </c>
      <c r="E21" s="2">
        <f>+B21+'Octubre 2018'!E21</f>
        <v>268</v>
      </c>
      <c r="F21" s="2">
        <f>+C21+'Octubre 2018'!F21</f>
        <v>319</v>
      </c>
      <c r="G21" s="18">
        <f t="shared" si="0"/>
        <v>-15.987460815047022</v>
      </c>
      <c r="H21" s="2">
        <f>+B21-C21+'Octubre 2018'!H21</f>
        <v>316</v>
      </c>
      <c r="I21" s="22">
        <f>+'Noviembre 2017'!H21</f>
        <v>388</v>
      </c>
      <c r="J21" s="18">
        <f t="shared" si="1"/>
        <v>-18.556701030927837</v>
      </c>
    </row>
    <row r="22" spans="1:10" ht="13" x14ac:dyDescent="0.15">
      <c r="A22" s="1" t="s">
        <v>19</v>
      </c>
      <c r="B22" s="2">
        <v>9</v>
      </c>
      <c r="C22" s="2">
        <f>+'Noviembre 2017'!B22</f>
        <v>23</v>
      </c>
      <c r="D22" s="18">
        <f t="shared" si="3"/>
        <v>-60.869565217391305</v>
      </c>
      <c r="E22" s="2">
        <f>+B22+'Octubre 2018'!E22</f>
        <v>216</v>
      </c>
      <c r="F22" s="2">
        <f>+C22+'Octubre 2018'!F22</f>
        <v>250</v>
      </c>
      <c r="G22" s="18">
        <f t="shared" si="0"/>
        <v>-13.6</v>
      </c>
      <c r="H22" s="2">
        <f>+B22-C22+'Octubre 2018'!H22</f>
        <v>251</v>
      </c>
      <c r="I22" s="22">
        <f>+'Noviembre 2017'!H22</f>
        <v>276</v>
      </c>
      <c r="J22" s="18">
        <f t="shared" si="1"/>
        <v>-9.0579710144927539</v>
      </c>
    </row>
    <row r="23" spans="1:10" ht="13" x14ac:dyDescent="0.15">
      <c r="A23" s="1" t="s">
        <v>18</v>
      </c>
      <c r="B23" s="2">
        <v>22</v>
      </c>
      <c r="C23" s="2">
        <f>+'Noviembre 2017'!B23</f>
        <v>19</v>
      </c>
      <c r="D23" s="18">
        <f t="shared" si="3"/>
        <v>15.789473684210526</v>
      </c>
      <c r="E23" s="2">
        <f>+B23+'Octubre 2018'!E23</f>
        <v>126</v>
      </c>
      <c r="F23" s="2">
        <f>+C23+'Octubre 2018'!F23</f>
        <v>126</v>
      </c>
      <c r="G23" s="18">
        <f t="shared" si="0"/>
        <v>0</v>
      </c>
      <c r="H23" s="2">
        <f>+B23-C23+'Octubre 2018'!H23</f>
        <v>145</v>
      </c>
      <c r="I23" s="22">
        <f>+'Noviembre 2017'!H23</f>
        <v>140</v>
      </c>
      <c r="J23" s="18">
        <f t="shared" si="1"/>
        <v>3.5714285714285716</v>
      </c>
    </row>
    <row r="24" spans="1:10" ht="13" x14ac:dyDescent="0.15">
      <c r="A24" s="1" t="s">
        <v>20</v>
      </c>
      <c r="B24" s="2">
        <v>24</v>
      </c>
      <c r="C24" s="2">
        <f>+'Noviembre 2017'!B24</f>
        <v>18</v>
      </c>
      <c r="D24" s="18">
        <f t="shared" si="3"/>
        <v>33.333333333333336</v>
      </c>
      <c r="E24" s="2">
        <f>+B24+'Octubre 2018'!E24</f>
        <v>227</v>
      </c>
      <c r="F24" s="2">
        <f>+C24+'Octubre 2018'!F24</f>
        <v>264</v>
      </c>
      <c r="G24" s="18">
        <f t="shared" si="0"/>
        <v>-14.015151515151516</v>
      </c>
      <c r="H24" s="2">
        <f>+B24-C24+'Octubre 2018'!H24</f>
        <v>253</v>
      </c>
      <c r="I24" s="22">
        <f>+'Noviembre 2017'!H24</f>
        <v>298</v>
      </c>
      <c r="J24" s="18">
        <f t="shared" si="1"/>
        <v>-15.100671140939598</v>
      </c>
    </row>
    <row r="25" spans="1:10" ht="13" x14ac:dyDescent="0.15">
      <c r="A25" s="1" t="s">
        <v>22</v>
      </c>
      <c r="B25" s="2">
        <v>45</v>
      </c>
      <c r="C25" s="2">
        <f>+'Noviembre 2017'!B25</f>
        <v>32</v>
      </c>
      <c r="D25" s="18">
        <f t="shared" si="3"/>
        <v>40.625</v>
      </c>
      <c r="E25" s="2">
        <f>+B25+'Octubre 2018'!E25</f>
        <v>465</v>
      </c>
      <c r="F25" s="2">
        <f>+C25+'Octubre 2018'!F25</f>
        <v>414</v>
      </c>
      <c r="G25" s="18">
        <f t="shared" si="0"/>
        <v>12.318840579710145</v>
      </c>
      <c r="H25" s="2">
        <f>+B25-C25+'Octubre 2018'!H25</f>
        <v>522</v>
      </c>
      <c r="I25" s="22">
        <f>+'Noviembre 2017'!H25</f>
        <v>471</v>
      </c>
      <c r="J25" s="18">
        <f t="shared" si="1"/>
        <v>10.828025477707007</v>
      </c>
    </row>
    <row r="26" spans="1:10" ht="13" x14ac:dyDescent="0.15">
      <c r="A26" s="1" t="s">
        <v>21</v>
      </c>
      <c r="B26" s="2">
        <v>11</v>
      </c>
      <c r="C26" s="2">
        <f>+'Noviembre 2017'!B26</f>
        <v>10</v>
      </c>
      <c r="D26" s="18">
        <f t="shared" si="3"/>
        <v>10</v>
      </c>
      <c r="E26" s="2">
        <f>+B26+'Octubre 2018'!E26</f>
        <v>124</v>
      </c>
      <c r="F26" s="2">
        <f>+C26+'Octubre 2018'!F26</f>
        <v>118</v>
      </c>
      <c r="G26" s="18">
        <f t="shared" si="0"/>
        <v>5.0847457627118642</v>
      </c>
      <c r="H26" s="2">
        <f>+B26-C26+'Octubre 2018'!H26</f>
        <v>140</v>
      </c>
      <c r="I26" s="22">
        <f>+'Noviembre 2017'!H26</f>
        <v>137</v>
      </c>
      <c r="J26" s="18">
        <f t="shared" si="1"/>
        <v>2.1897810218978102</v>
      </c>
    </row>
    <row r="27" spans="1:10" ht="13" x14ac:dyDescent="0.15">
      <c r="A27" s="1" t="s">
        <v>28</v>
      </c>
      <c r="B27" s="2">
        <v>12</v>
      </c>
      <c r="C27" s="2">
        <f>+'Noviembre 2017'!B27</f>
        <v>3</v>
      </c>
      <c r="D27" s="18">
        <f t="shared" si="3"/>
        <v>300</v>
      </c>
      <c r="E27" s="2">
        <f>+B27+'Octubre 2018'!E27</f>
        <v>118</v>
      </c>
      <c r="F27" s="2">
        <f>+C27+'Octubre 2018'!F27</f>
        <v>117</v>
      </c>
      <c r="G27" s="18">
        <f t="shared" si="0"/>
        <v>0.85470085470085466</v>
      </c>
      <c r="H27" s="2">
        <f>+B27-C27+'Octubre 2018'!H27</f>
        <v>129</v>
      </c>
      <c r="I27" s="22">
        <f>+'Noviembre 2017'!H27</f>
        <v>130</v>
      </c>
      <c r="J27" s="18">
        <f t="shared" si="1"/>
        <v>-0.76923076923076927</v>
      </c>
    </row>
    <row r="28" spans="1:10" x14ac:dyDescent="0.15">
      <c r="A28" s="8" t="s">
        <v>30</v>
      </c>
      <c r="B28" s="6">
        <f>SUM(B20:B27)</f>
        <v>184</v>
      </c>
      <c r="C28" s="6">
        <f>SUM(C20:C27)</f>
        <v>161</v>
      </c>
      <c r="D28" s="7">
        <f>+(B28-C28)*100/C28</f>
        <v>14.285714285714286</v>
      </c>
      <c r="E28" s="6">
        <f>SUM(E20:E27)</f>
        <v>1861</v>
      </c>
      <c r="F28" s="6">
        <f>SUM(F20:F27)</f>
        <v>2040</v>
      </c>
      <c r="G28" s="7">
        <f>+(E28-F28)*100/F28</f>
        <v>-8.7745098039215694</v>
      </c>
      <c r="H28" s="6">
        <f>SUM(H20:H27)</f>
        <v>2146</v>
      </c>
      <c r="I28" s="6">
        <f>SUM(I20:I27)</f>
        <v>2308</v>
      </c>
      <c r="J28" s="7">
        <f>+(H28-I28)*100/I28</f>
        <v>-7.0190641247833625</v>
      </c>
    </row>
    <row r="29" spans="1:10" ht="14" x14ac:dyDescent="0.15">
      <c r="A29" s="16" t="s">
        <v>27</v>
      </c>
      <c r="B29" s="14">
        <f>+B7+B13+B19+B28</f>
        <v>965</v>
      </c>
      <c r="C29" s="14">
        <f>+C7+C13+C19+C28</f>
        <v>894</v>
      </c>
      <c r="D29" s="15">
        <f>+(B29-C29)*100/C29</f>
        <v>7.941834451901566</v>
      </c>
      <c r="E29" s="14">
        <f t="shared" ref="E29:I29" si="4">+E7+E13+E19+E28</f>
        <v>9417</v>
      </c>
      <c r="F29" s="14">
        <f t="shared" si="4"/>
        <v>10104</v>
      </c>
      <c r="G29" s="15">
        <f>+(E29-F29)*100/F29</f>
        <v>-6.7992874109263655</v>
      </c>
      <c r="H29" s="14">
        <f t="shared" si="4"/>
        <v>11313</v>
      </c>
      <c r="I29" s="14">
        <f t="shared" si="4"/>
        <v>11598</v>
      </c>
      <c r="J29" s="15">
        <f>+(H29-I29)*100/I29</f>
        <v>-2.4573202276254529</v>
      </c>
    </row>
    <row r="30" spans="1:10" x14ac:dyDescent="0.15">
      <c r="A30" s="13" t="s">
        <v>31</v>
      </c>
      <c r="B30" s="13">
        <f>+B29-B7</f>
        <v>865</v>
      </c>
      <c r="C30" s="13">
        <f>+C29-C7</f>
        <v>765</v>
      </c>
      <c r="D30" s="12">
        <f>+(B30-C30)*100/C30</f>
        <v>13.071895424836601</v>
      </c>
      <c r="E30" s="13">
        <f t="shared" ref="E30:I30" si="5">+E29-E7</f>
        <v>8282</v>
      </c>
      <c r="F30" s="13">
        <f t="shared" si="5"/>
        <v>8702</v>
      </c>
      <c r="G30" s="12">
        <f>+(E30-F30)*100/F30</f>
        <v>-4.8264766720294183</v>
      </c>
      <c r="H30" s="13">
        <f t="shared" si="5"/>
        <v>9800</v>
      </c>
      <c r="I30" s="13">
        <f t="shared" si="5"/>
        <v>9994</v>
      </c>
      <c r="J30" s="12">
        <f>+(H30-I30)*100/I30</f>
        <v>-1.9411646988192917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39</v>
      </c>
      <c r="C4" s="2">
        <f>+'Octubre 2017'!B4</f>
        <v>32</v>
      </c>
      <c r="D4" s="18">
        <f>+(B4-C4)*100/C4</f>
        <v>21.875</v>
      </c>
      <c r="E4" s="2">
        <f>+B4+'Septiembre 2018'!E4</f>
        <v>274</v>
      </c>
      <c r="F4" s="2">
        <f>+C4+'Septiembre 2018'!F4</f>
        <v>325</v>
      </c>
      <c r="G4" s="18">
        <f t="shared" ref="G4:G27" si="0">+(E4-F4)*100/F4</f>
        <v>-15.692307692307692</v>
      </c>
      <c r="H4" s="2">
        <f>+B4-C4+'Septiembre 2018'!H4</f>
        <v>410</v>
      </c>
      <c r="I4" s="22">
        <f>+'Octubre 2017'!H4</f>
        <v>490</v>
      </c>
      <c r="J4" s="18">
        <f t="shared" ref="J4:J27" si="1">+(H4-I4)*100/I4</f>
        <v>-16.326530612244898</v>
      </c>
    </row>
    <row r="5" spans="1:10" ht="13" x14ac:dyDescent="0.15">
      <c r="A5" s="1" t="s">
        <v>5</v>
      </c>
      <c r="B5" s="2">
        <v>34</v>
      </c>
      <c r="C5" s="2">
        <f>+'Octubre 2017'!B5</f>
        <v>32</v>
      </c>
      <c r="D5" s="18">
        <f t="shared" ref="D5:D6" si="2">+(B5-C5)*100/C5</f>
        <v>6.25</v>
      </c>
      <c r="E5" s="2">
        <f>+B5+'Septiembre 2018'!E5</f>
        <v>273</v>
      </c>
      <c r="F5" s="2">
        <f>+C5+'Septiembre 2018'!F5</f>
        <v>291</v>
      </c>
      <c r="G5" s="18">
        <f t="shared" si="0"/>
        <v>-6.1855670103092786</v>
      </c>
      <c r="H5" s="2">
        <f>+B5-C5+'Septiembre 2018'!H5</f>
        <v>368</v>
      </c>
      <c r="I5" s="22">
        <f>+'Octubre 2017'!H5</f>
        <v>365</v>
      </c>
      <c r="J5" s="18">
        <f t="shared" si="1"/>
        <v>0.82191780821917804</v>
      </c>
    </row>
    <row r="6" spans="1:10" ht="13" x14ac:dyDescent="0.15">
      <c r="A6" s="1" t="s">
        <v>6</v>
      </c>
      <c r="B6" s="2">
        <v>52</v>
      </c>
      <c r="C6" s="2">
        <f>+'Octubre 2017'!B6</f>
        <v>78</v>
      </c>
      <c r="D6" s="18">
        <f t="shared" si="2"/>
        <v>-33.333333333333336</v>
      </c>
      <c r="E6" s="2">
        <f>+B6+'Septiembre 2018'!E6</f>
        <v>488</v>
      </c>
      <c r="F6" s="2">
        <f>+C6+'Septiembre 2018'!F6</f>
        <v>657</v>
      </c>
      <c r="G6" s="18">
        <f t="shared" si="0"/>
        <v>-25.722983257229831</v>
      </c>
      <c r="H6" s="2">
        <f>+B6-C6+'Septiembre 2018'!H6</f>
        <v>764</v>
      </c>
      <c r="I6" s="22">
        <f>+'Octubre 2017'!H6</f>
        <v>790</v>
      </c>
      <c r="J6" s="18">
        <f t="shared" si="1"/>
        <v>-3.2911392405063293</v>
      </c>
    </row>
    <row r="7" spans="1:10" x14ac:dyDescent="0.15">
      <c r="A7" s="8" t="s">
        <v>1</v>
      </c>
      <c r="B7" s="6">
        <f>SUM(B4:B6)</f>
        <v>125</v>
      </c>
      <c r="C7" s="6">
        <f>SUM(C4:C6)</f>
        <v>142</v>
      </c>
      <c r="D7" s="7">
        <f>+(B7-C7)*100/C7</f>
        <v>-11.971830985915492</v>
      </c>
      <c r="E7" s="6">
        <f>SUM(E4:E6)</f>
        <v>1035</v>
      </c>
      <c r="F7" s="6">
        <f>SUM(F4:F6)</f>
        <v>1273</v>
      </c>
      <c r="G7" s="7">
        <f t="shared" si="0"/>
        <v>-18.695993715632365</v>
      </c>
      <c r="H7" s="6">
        <f>SUM(H4:H6)</f>
        <v>1542</v>
      </c>
      <c r="I7" s="6">
        <f>SUM(I4:I6)</f>
        <v>1645</v>
      </c>
      <c r="J7" s="7">
        <f t="shared" si="1"/>
        <v>-6.2613981762917934</v>
      </c>
    </row>
    <row r="8" spans="1:10" ht="13" x14ac:dyDescent="0.15">
      <c r="A8" s="1" t="s">
        <v>7</v>
      </c>
      <c r="B8" s="2">
        <v>4</v>
      </c>
      <c r="C8" s="2">
        <f>+'Octubre 2017'!B8</f>
        <v>10</v>
      </c>
      <c r="D8" s="18">
        <f t="shared" ref="D8:D27" si="3">+(B8-C8)*100/C8</f>
        <v>-60</v>
      </c>
      <c r="E8" s="2">
        <f>+B8+'Septiembre 2018'!E8</f>
        <v>81</v>
      </c>
      <c r="F8" s="2">
        <f>+C8+'Septiembre 2018'!F8</f>
        <v>95</v>
      </c>
      <c r="G8" s="18">
        <f t="shared" si="0"/>
        <v>-14.736842105263158</v>
      </c>
      <c r="H8" s="2">
        <f>+B8-C8+'Septiembre 2018'!H8</f>
        <v>105</v>
      </c>
      <c r="I8" s="22">
        <f>+'Octubre 2017'!H8</f>
        <v>110</v>
      </c>
      <c r="J8" s="18">
        <f t="shared" si="1"/>
        <v>-4.5454545454545459</v>
      </c>
    </row>
    <row r="9" spans="1:10" ht="13" x14ac:dyDescent="0.15">
      <c r="A9" s="1" t="s">
        <v>8</v>
      </c>
      <c r="B9" s="2">
        <v>12</v>
      </c>
      <c r="C9" s="2">
        <f>+'Octubre 2017'!B9</f>
        <v>23</v>
      </c>
      <c r="D9" s="18">
        <f t="shared" si="3"/>
        <v>-47.826086956521742</v>
      </c>
      <c r="E9" s="2">
        <f>+B9+'Septiembre 2018'!E9</f>
        <v>132</v>
      </c>
      <c r="F9" s="2">
        <f>+C9+'Septiembre 2018'!F9</f>
        <v>119</v>
      </c>
      <c r="G9" s="18">
        <f t="shared" si="0"/>
        <v>10.92436974789916</v>
      </c>
      <c r="H9" s="2">
        <f>+B9-C9+'Septiembre 2018'!H9</f>
        <v>182</v>
      </c>
      <c r="I9" s="22">
        <f>+'Octubre 2017'!H9</f>
        <v>139</v>
      </c>
      <c r="J9" s="18">
        <f t="shared" si="1"/>
        <v>30.935251798561151</v>
      </c>
    </row>
    <row r="10" spans="1:10" ht="13" x14ac:dyDescent="0.15">
      <c r="A10" s="1" t="s">
        <v>9</v>
      </c>
      <c r="B10" s="2">
        <v>54</v>
      </c>
      <c r="C10" s="2">
        <f>+'Octubre 2017'!B10</f>
        <v>77</v>
      </c>
      <c r="D10" s="18">
        <f t="shared" si="3"/>
        <v>-29.870129870129869</v>
      </c>
      <c r="E10" s="2">
        <f>+B10+'Septiembre 2018'!E10</f>
        <v>367</v>
      </c>
      <c r="F10" s="2">
        <f>+C10+'Septiembre 2018'!F10</f>
        <v>486</v>
      </c>
      <c r="G10" s="18">
        <f t="shared" si="0"/>
        <v>-24.485596707818932</v>
      </c>
      <c r="H10" s="2">
        <f>+B10-C10+'Septiembre 2018'!H10</f>
        <v>554</v>
      </c>
      <c r="I10" s="22">
        <f>+'Octubre 2017'!H10</f>
        <v>576</v>
      </c>
      <c r="J10" s="18">
        <f t="shared" si="1"/>
        <v>-3.8194444444444446</v>
      </c>
    </row>
    <row r="11" spans="1:10" ht="13" x14ac:dyDescent="0.15">
      <c r="A11" s="1" t="s">
        <v>10</v>
      </c>
      <c r="B11" s="2">
        <v>56</v>
      </c>
      <c r="C11" s="2">
        <f>+'Octubre 2017'!B11</f>
        <v>73</v>
      </c>
      <c r="D11" s="18">
        <f t="shared" si="3"/>
        <v>-23.287671232876711</v>
      </c>
      <c r="E11" s="2">
        <f>+B11+'Septiembre 2018'!E11</f>
        <v>478</v>
      </c>
      <c r="F11" s="2">
        <f>+C11+'Septiembre 2018'!F11</f>
        <v>843</v>
      </c>
      <c r="G11" s="18">
        <f t="shared" si="0"/>
        <v>-43.297746144721231</v>
      </c>
      <c r="H11" s="2">
        <f>+B11-C11+'Septiembre 2018'!H11</f>
        <v>696</v>
      </c>
      <c r="I11" s="22">
        <f>+'Octubre 2017'!H11</f>
        <v>1105</v>
      </c>
      <c r="J11" s="18">
        <f t="shared" si="1"/>
        <v>-37.013574660633488</v>
      </c>
    </row>
    <row r="12" spans="1:10" ht="13" x14ac:dyDescent="0.15">
      <c r="A12" s="1" t="s">
        <v>11</v>
      </c>
      <c r="B12" s="2">
        <v>219</v>
      </c>
      <c r="C12" s="2">
        <f>+'Octubre 2017'!B12</f>
        <v>186</v>
      </c>
      <c r="D12" s="18">
        <f t="shared" si="3"/>
        <v>17.741935483870968</v>
      </c>
      <c r="E12" s="2">
        <f>+B12+'Septiembre 2018'!E12</f>
        <v>1625</v>
      </c>
      <c r="F12" s="2">
        <f>+C12+'Septiembre 2018'!F12</f>
        <v>1658</v>
      </c>
      <c r="G12" s="18">
        <f t="shared" si="0"/>
        <v>-1.9903498190591074</v>
      </c>
      <c r="H12" s="2">
        <f>+B12-C12+'Septiembre 2018'!H12</f>
        <v>2162</v>
      </c>
      <c r="I12" s="22">
        <f>+'Octubre 2017'!H12</f>
        <v>2121</v>
      </c>
      <c r="J12" s="18">
        <f t="shared" si="1"/>
        <v>1.933050447901933</v>
      </c>
    </row>
    <row r="13" spans="1:10" x14ac:dyDescent="0.15">
      <c r="A13" s="8" t="s">
        <v>2</v>
      </c>
      <c r="B13" s="6">
        <f>SUM(B8:B12)</f>
        <v>345</v>
      </c>
      <c r="C13" s="6">
        <f>SUM(C8:C12)</f>
        <v>369</v>
      </c>
      <c r="D13" s="7">
        <f t="shared" si="3"/>
        <v>-6.5040650406504064</v>
      </c>
      <c r="E13" s="6">
        <f>SUM(E8:E12)</f>
        <v>2683</v>
      </c>
      <c r="F13" s="6">
        <f>SUM(F8:F12)</f>
        <v>3201</v>
      </c>
      <c r="G13" s="7">
        <f t="shared" si="0"/>
        <v>-16.182442986566699</v>
      </c>
      <c r="H13" s="6">
        <f>SUM(H8:H12)</f>
        <v>3699</v>
      </c>
      <c r="I13" s="6">
        <f>SUM(I8:I12)</f>
        <v>4051</v>
      </c>
      <c r="J13" s="7">
        <f t="shared" si="1"/>
        <v>-8.6892125401135516</v>
      </c>
    </row>
    <row r="14" spans="1:10" ht="13" x14ac:dyDescent="0.15">
      <c r="A14" s="1" t="s">
        <v>12</v>
      </c>
      <c r="B14" s="2">
        <v>113</v>
      </c>
      <c r="C14" s="2">
        <f>+'Octubre 2017'!B14</f>
        <v>108</v>
      </c>
      <c r="D14" s="18">
        <f t="shared" si="3"/>
        <v>4.6296296296296298</v>
      </c>
      <c r="E14" s="2">
        <f>+B14+'Septiembre 2018'!E14</f>
        <v>898</v>
      </c>
      <c r="F14" s="2">
        <f>+C14+'Septiembre 2018'!F14</f>
        <v>780</v>
      </c>
      <c r="G14" s="18">
        <f t="shared" si="0"/>
        <v>15.128205128205128</v>
      </c>
      <c r="H14" s="2">
        <f>+B14-C14+'Septiembre 2018'!H14</f>
        <v>1160</v>
      </c>
      <c r="I14" s="22">
        <f>+'Octubre 2017'!H14</f>
        <v>965</v>
      </c>
      <c r="J14" s="18">
        <f t="shared" si="1"/>
        <v>20.207253886010363</v>
      </c>
    </row>
    <row r="15" spans="1:10" ht="13" x14ac:dyDescent="0.15">
      <c r="A15" s="1" t="s">
        <v>13</v>
      </c>
      <c r="B15" s="2">
        <v>261</v>
      </c>
      <c r="C15" s="2">
        <f>+'Octubre 2017'!B15</f>
        <v>174</v>
      </c>
      <c r="D15" s="18">
        <f t="shared" si="3"/>
        <v>50</v>
      </c>
      <c r="E15" s="2">
        <f>+B15+'Septiembre 2018'!E15</f>
        <v>1169</v>
      </c>
      <c r="F15" s="2">
        <f>+C15+'Septiembre 2018'!F15</f>
        <v>1025</v>
      </c>
      <c r="G15" s="18">
        <f t="shared" si="0"/>
        <v>14.048780487804878</v>
      </c>
      <c r="H15" s="2">
        <f>+B15-C15+'Septiembre 2018'!H15</f>
        <v>1440</v>
      </c>
      <c r="I15" s="22">
        <f>+'Octubre 2017'!H15</f>
        <v>1290</v>
      </c>
      <c r="J15" s="18">
        <f t="shared" si="1"/>
        <v>11.627906976744185</v>
      </c>
    </row>
    <row r="16" spans="1:10" ht="13" x14ac:dyDescent="0.15">
      <c r="A16" s="1" t="s">
        <v>14</v>
      </c>
      <c r="B16" s="2">
        <v>117</v>
      </c>
      <c r="C16" s="2">
        <f>+'Octubre 2017'!B16</f>
        <v>96</v>
      </c>
      <c r="D16" s="18">
        <f t="shared" si="3"/>
        <v>21.875</v>
      </c>
      <c r="E16" s="2">
        <f>+B16+'Septiembre 2018'!E16</f>
        <v>508</v>
      </c>
      <c r="F16" s="2">
        <f>+C16+'Septiembre 2018'!F16</f>
        <v>547</v>
      </c>
      <c r="G16" s="18">
        <f t="shared" si="0"/>
        <v>-7.1297989031078615</v>
      </c>
      <c r="H16" s="2">
        <f>+B16-C16+'Septiembre 2018'!H16</f>
        <v>625</v>
      </c>
      <c r="I16" s="22">
        <f>+'Octubre 2017'!H16</f>
        <v>706</v>
      </c>
      <c r="J16" s="18">
        <f t="shared" si="1"/>
        <v>-11.473087818696884</v>
      </c>
    </row>
    <row r="17" spans="1:10" ht="13" x14ac:dyDescent="0.15">
      <c r="A17" s="1" t="s">
        <v>15</v>
      </c>
      <c r="B17" s="2">
        <v>34</v>
      </c>
      <c r="C17" s="2">
        <f>+'Octubre 2017'!B17</f>
        <v>27</v>
      </c>
      <c r="D17" s="18">
        <f t="shared" si="3"/>
        <v>25.925925925925927</v>
      </c>
      <c r="E17" s="2">
        <f>+B17+'Septiembre 2018'!E17</f>
        <v>173</v>
      </c>
      <c r="F17" s="2">
        <f>+C17+'Septiembre 2018'!F17</f>
        <v>206</v>
      </c>
      <c r="G17" s="18">
        <f t="shared" si="0"/>
        <v>-16.019417475728154</v>
      </c>
      <c r="H17" s="2">
        <f>+B17-C17+'Septiembre 2018'!H17</f>
        <v>234</v>
      </c>
      <c r="I17" s="22">
        <f>+'Octubre 2017'!H17</f>
        <v>261</v>
      </c>
      <c r="J17" s="18">
        <f t="shared" si="1"/>
        <v>-10.344827586206897</v>
      </c>
    </row>
    <row r="18" spans="1:10" ht="13" x14ac:dyDescent="0.15">
      <c r="A18" s="1" t="s">
        <v>29</v>
      </c>
      <c r="B18" s="2">
        <v>35</v>
      </c>
      <c r="C18" s="2">
        <f>+'Octubre 2017'!B18</f>
        <v>32</v>
      </c>
      <c r="D18" s="18">
        <f t="shared" si="3"/>
        <v>9.375</v>
      </c>
      <c r="E18" s="2">
        <f>+B18+'Septiembre 2018'!E18</f>
        <v>309</v>
      </c>
      <c r="F18" s="2">
        <f>+C18+'Septiembre 2018'!F18</f>
        <v>299</v>
      </c>
      <c r="G18" s="18">
        <f t="shared" si="0"/>
        <v>3.3444816053511706</v>
      </c>
      <c r="H18" s="2">
        <f>+B18-C18+'Septiembre 2018'!H18</f>
        <v>419</v>
      </c>
      <c r="I18" s="22">
        <f>+'Octubre 2017'!H18</f>
        <v>373</v>
      </c>
      <c r="J18" s="18">
        <f t="shared" si="1"/>
        <v>12.332439678284182</v>
      </c>
    </row>
    <row r="19" spans="1:10" x14ac:dyDescent="0.15">
      <c r="A19" s="8" t="s">
        <v>3</v>
      </c>
      <c r="B19" s="6">
        <f>SUM(B14:B18)</f>
        <v>560</v>
      </c>
      <c r="C19" s="6">
        <f>SUM(C14:C18)</f>
        <v>437</v>
      </c>
      <c r="D19" s="7">
        <f t="shared" si="3"/>
        <v>28.146453089244851</v>
      </c>
      <c r="E19" s="6">
        <f>SUM(E14:E18)</f>
        <v>3057</v>
      </c>
      <c r="F19" s="6">
        <f>SUM(F14:F18)</f>
        <v>2857</v>
      </c>
      <c r="G19" s="7">
        <f t="shared" si="0"/>
        <v>7.0003500175008746</v>
      </c>
      <c r="H19" s="6">
        <f>SUM(H14:H18)</f>
        <v>3878</v>
      </c>
      <c r="I19" s="6">
        <f>SUM(I14:I18)</f>
        <v>3595</v>
      </c>
      <c r="J19" s="7">
        <f t="shared" si="1"/>
        <v>7.8720445062586926</v>
      </c>
    </row>
    <row r="20" spans="1:10" ht="13" x14ac:dyDescent="0.15">
      <c r="A20" s="1" t="s">
        <v>16</v>
      </c>
      <c r="B20" s="2">
        <v>62</v>
      </c>
      <c r="C20" s="2">
        <f>+'Octubre 2017'!B20</f>
        <v>100</v>
      </c>
      <c r="D20" s="18">
        <f t="shared" si="3"/>
        <v>-38</v>
      </c>
      <c r="E20" s="2">
        <f>+B20+'Septiembre 2018'!E20</f>
        <v>289</v>
      </c>
      <c r="F20" s="2">
        <f>+C20+'Septiembre 2018'!F20</f>
        <v>406</v>
      </c>
      <c r="G20" s="18">
        <f t="shared" si="0"/>
        <v>-28.817733990147783</v>
      </c>
      <c r="H20" s="2">
        <f>+B20-C20+'Septiembre 2018'!H20</f>
        <v>388</v>
      </c>
      <c r="I20" s="22">
        <f>+'Octubre 2017'!H20</f>
        <v>459</v>
      </c>
      <c r="J20" s="18">
        <f t="shared" si="1"/>
        <v>-15.468409586056644</v>
      </c>
    </row>
    <row r="21" spans="1:10" ht="13" x14ac:dyDescent="0.15">
      <c r="A21" s="1" t="s">
        <v>17</v>
      </c>
      <c r="B21" s="2">
        <v>30</v>
      </c>
      <c r="C21" s="2">
        <f>+'Octubre 2017'!B21</f>
        <v>30</v>
      </c>
      <c r="D21" s="18">
        <f t="shared" si="3"/>
        <v>0</v>
      </c>
      <c r="E21" s="2">
        <f>+B21+'Septiembre 2018'!E21</f>
        <v>235</v>
      </c>
      <c r="F21" s="2">
        <f>+C21+'Septiembre 2018'!F21</f>
        <v>289</v>
      </c>
      <c r="G21" s="18">
        <f t="shared" si="0"/>
        <v>-18.685121107266436</v>
      </c>
      <c r="H21" s="2">
        <f>+B21-C21+'Septiembre 2018'!H21</f>
        <v>313</v>
      </c>
      <c r="I21" s="22">
        <f>+'Octubre 2017'!H21</f>
        <v>384</v>
      </c>
      <c r="J21" s="18">
        <f t="shared" si="1"/>
        <v>-18.489583333333332</v>
      </c>
    </row>
    <row r="22" spans="1:10" ht="13" x14ac:dyDescent="0.15">
      <c r="A22" s="1" t="s">
        <v>19</v>
      </c>
      <c r="B22" s="2">
        <v>48</v>
      </c>
      <c r="C22" s="2">
        <f>+'Octubre 2017'!B22</f>
        <v>28</v>
      </c>
      <c r="D22" s="18">
        <f t="shared" si="3"/>
        <v>71.428571428571431</v>
      </c>
      <c r="E22" s="2">
        <f>+B22+'Septiembre 2018'!E22</f>
        <v>207</v>
      </c>
      <c r="F22" s="2">
        <f>+C22+'Septiembre 2018'!F22</f>
        <v>227</v>
      </c>
      <c r="G22" s="18">
        <f t="shared" si="0"/>
        <v>-8.8105726872246688</v>
      </c>
      <c r="H22" s="2">
        <f>+B22-C22+'Septiembre 2018'!H22</f>
        <v>265</v>
      </c>
      <c r="I22" s="22">
        <f>+'Octubre 2017'!H22</f>
        <v>263</v>
      </c>
      <c r="J22" s="18">
        <f t="shared" si="1"/>
        <v>0.76045627376425851</v>
      </c>
    </row>
    <row r="23" spans="1:10" ht="13" x14ac:dyDescent="0.15">
      <c r="A23" s="1" t="s">
        <v>18</v>
      </c>
      <c r="B23" s="2">
        <v>19</v>
      </c>
      <c r="C23" s="2">
        <f>+'Octubre 2017'!B23</f>
        <v>18</v>
      </c>
      <c r="D23" s="18">
        <f t="shared" si="3"/>
        <v>5.5555555555555554</v>
      </c>
      <c r="E23" s="2">
        <f>+B23+'Septiembre 2018'!E23</f>
        <v>104</v>
      </c>
      <c r="F23" s="2">
        <f>+C23+'Septiembre 2018'!F23</f>
        <v>107</v>
      </c>
      <c r="G23" s="18">
        <f t="shared" si="0"/>
        <v>-2.8037383177570092</v>
      </c>
      <c r="H23" s="2">
        <f>+B23-C23+'Septiembre 2018'!H23</f>
        <v>142</v>
      </c>
      <c r="I23" s="22">
        <f>+'Octubre 2017'!H23</f>
        <v>135</v>
      </c>
      <c r="J23" s="18">
        <f t="shared" si="1"/>
        <v>5.1851851851851851</v>
      </c>
    </row>
    <row r="24" spans="1:10" ht="13" x14ac:dyDescent="0.15">
      <c r="A24" s="1" t="s">
        <v>20</v>
      </c>
      <c r="B24" s="2">
        <v>38</v>
      </c>
      <c r="C24" s="2">
        <f>+'Octubre 2017'!B24</f>
        <v>47</v>
      </c>
      <c r="D24" s="18">
        <f t="shared" si="3"/>
        <v>-19.148936170212767</v>
      </c>
      <c r="E24" s="2">
        <f>+B24+'Septiembre 2018'!E24</f>
        <v>203</v>
      </c>
      <c r="F24" s="2">
        <f>+C24+'Septiembre 2018'!F24</f>
        <v>246</v>
      </c>
      <c r="G24" s="18">
        <f t="shared" si="0"/>
        <v>-17.479674796747968</v>
      </c>
      <c r="H24" s="2">
        <f>+B24-C24+'Septiembre 2018'!H24</f>
        <v>247</v>
      </c>
      <c r="I24" s="22">
        <f>+'Octubre 2017'!H24</f>
        <v>308</v>
      </c>
      <c r="J24" s="18">
        <f t="shared" si="1"/>
        <v>-19.805194805194805</v>
      </c>
    </row>
    <row r="25" spans="1:10" ht="13" x14ac:dyDescent="0.15">
      <c r="A25" s="1" t="s">
        <v>22</v>
      </c>
      <c r="B25" s="2">
        <v>91</v>
      </c>
      <c r="C25" s="2">
        <f>+'Octubre 2017'!B25</f>
        <v>61</v>
      </c>
      <c r="D25" s="18">
        <f t="shared" si="3"/>
        <v>49.180327868852459</v>
      </c>
      <c r="E25" s="2">
        <f>+B25+'Septiembre 2018'!E25</f>
        <v>420</v>
      </c>
      <c r="F25" s="2">
        <f>+C25+'Septiembre 2018'!F25</f>
        <v>382</v>
      </c>
      <c r="G25" s="18">
        <f t="shared" si="0"/>
        <v>9.9476439790575917</v>
      </c>
      <c r="H25" s="2">
        <f>+B25-C25+'Septiembre 2018'!H25</f>
        <v>509</v>
      </c>
      <c r="I25" s="22">
        <f>+'Octubre 2017'!H25</f>
        <v>476</v>
      </c>
      <c r="J25" s="18">
        <f t="shared" si="1"/>
        <v>6.9327731092436977</v>
      </c>
    </row>
    <row r="26" spans="1:10" ht="13" x14ac:dyDescent="0.15">
      <c r="A26" s="1" t="s">
        <v>21</v>
      </c>
      <c r="B26" s="2">
        <v>8</v>
      </c>
      <c r="C26" s="2">
        <f>+'Octubre 2017'!B26</f>
        <v>20</v>
      </c>
      <c r="D26" s="18">
        <f t="shared" si="3"/>
        <v>-60</v>
      </c>
      <c r="E26" s="2">
        <f>+B26+'Septiembre 2018'!E26</f>
        <v>113</v>
      </c>
      <c r="F26" s="2">
        <f>+C26+'Septiembre 2018'!F26</f>
        <v>108</v>
      </c>
      <c r="G26" s="18">
        <f t="shared" si="0"/>
        <v>4.6296296296296298</v>
      </c>
      <c r="H26" s="2">
        <f>+B26-C26+'Septiembre 2018'!H26</f>
        <v>139</v>
      </c>
      <c r="I26" s="22">
        <f>+'Octubre 2017'!H26</f>
        <v>135</v>
      </c>
      <c r="J26" s="18">
        <f t="shared" si="1"/>
        <v>2.9629629629629628</v>
      </c>
    </row>
    <row r="27" spans="1:10" ht="13" x14ac:dyDescent="0.15">
      <c r="A27" s="1" t="s">
        <v>28</v>
      </c>
      <c r="B27" s="2">
        <v>27</v>
      </c>
      <c r="C27" s="2">
        <f>+'Octubre 2017'!B27</f>
        <v>17</v>
      </c>
      <c r="D27" s="18">
        <f t="shared" si="3"/>
        <v>58.823529411764703</v>
      </c>
      <c r="E27" s="2">
        <f>+B27+'Septiembre 2018'!E27</f>
        <v>106</v>
      </c>
      <c r="F27" s="2">
        <f>+C27+'Septiembre 2018'!F27</f>
        <v>114</v>
      </c>
      <c r="G27" s="18">
        <f t="shared" si="0"/>
        <v>-7.0175438596491224</v>
      </c>
      <c r="H27" s="2">
        <f>+B27-C27+'Septiembre 2018'!H27</f>
        <v>120</v>
      </c>
      <c r="I27" s="22">
        <f>+'Octubre 2017'!H27</f>
        <v>142</v>
      </c>
      <c r="J27" s="18">
        <f t="shared" si="1"/>
        <v>-15.492957746478874</v>
      </c>
    </row>
    <row r="28" spans="1:10" x14ac:dyDescent="0.15">
      <c r="A28" s="8" t="s">
        <v>30</v>
      </c>
      <c r="B28" s="6">
        <f>SUM(B20:B27)</f>
        <v>323</v>
      </c>
      <c r="C28" s="6">
        <f>SUM(C20:C27)</f>
        <v>321</v>
      </c>
      <c r="D28" s="7">
        <f>+(B28-C28)*100/C28</f>
        <v>0.62305295950155759</v>
      </c>
      <c r="E28" s="6">
        <f>SUM(E20:E27)</f>
        <v>1677</v>
      </c>
      <c r="F28" s="6">
        <f>SUM(F20:F27)</f>
        <v>1879</v>
      </c>
      <c r="G28" s="7">
        <f>+(E28-F28)*100/F28</f>
        <v>-10.750399148483236</v>
      </c>
      <c r="H28" s="6">
        <f>SUM(H20:H27)</f>
        <v>2123</v>
      </c>
      <c r="I28" s="6">
        <f>SUM(I20:I27)</f>
        <v>2302</v>
      </c>
      <c r="J28" s="7">
        <f>+(H28-I28)*100/I28</f>
        <v>-7.7758470894874021</v>
      </c>
    </row>
    <row r="29" spans="1:10" ht="14" x14ac:dyDescent="0.15">
      <c r="A29" s="16" t="s">
        <v>27</v>
      </c>
      <c r="B29" s="14">
        <f>+B7+B13+B19+B28</f>
        <v>1353</v>
      </c>
      <c r="C29" s="14">
        <f>+C7+C13+C19+C28</f>
        <v>1269</v>
      </c>
      <c r="D29" s="15">
        <f>+(B29-C29)*100/C29</f>
        <v>6.6193853427895979</v>
      </c>
      <c r="E29" s="14">
        <f t="shared" ref="E29:I29" si="4">+E7+E13+E19+E28</f>
        <v>8452</v>
      </c>
      <c r="F29" s="14">
        <f t="shared" si="4"/>
        <v>9210</v>
      </c>
      <c r="G29" s="15">
        <f>+(E29-F29)*100/F29</f>
        <v>-8.230184581976113</v>
      </c>
      <c r="H29" s="14">
        <f t="shared" si="4"/>
        <v>11242</v>
      </c>
      <c r="I29" s="14">
        <f t="shared" si="4"/>
        <v>11593</v>
      </c>
      <c r="J29" s="15">
        <f>+(H29-I29)*100/I29</f>
        <v>-3.0276891227464851</v>
      </c>
    </row>
    <row r="30" spans="1:10" x14ac:dyDescent="0.15">
      <c r="A30" s="13" t="s">
        <v>31</v>
      </c>
      <c r="B30" s="13">
        <f>+B29-B7</f>
        <v>1228</v>
      </c>
      <c r="C30" s="13">
        <f>+C29-C7</f>
        <v>1127</v>
      </c>
      <c r="D30" s="12">
        <f>+(B30-C30)*100/C30</f>
        <v>8.9618456078083408</v>
      </c>
      <c r="E30" s="13">
        <f t="shared" ref="E30:I30" si="5">+E29-E7</f>
        <v>7417</v>
      </c>
      <c r="F30" s="13">
        <f t="shared" si="5"/>
        <v>7937</v>
      </c>
      <c r="G30" s="12">
        <f>+(E30-F30)*100/F30</f>
        <v>-6.5515938011843264</v>
      </c>
      <c r="H30" s="13">
        <f t="shared" si="5"/>
        <v>9700</v>
      </c>
      <c r="I30" s="13">
        <f t="shared" si="5"/>
        <v>9948</v>
      </c>
      <c r="J30" s="12">
        <f>+(H30-I30)*100/I30</f>
        <v>-2.4929634097305993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J30"/>
  <sheetViews>
    <sheetView zoomScale="138" zoomScaleNormal="138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13</v>
      </c>
      <c r="C4" s="2">
        <f>+'Septiembre 2017'!B4</f>
        <v>24</v>
      </c>
      <c r="D4" s="18">
        <f>+(B4-C4)*100/C4</f>
        <v>-45.833333333333336</v>
      </c>
      <c r="E4" s="2">
        <f>+B4+'Agosto 2018'!E4</f>
        <v>235</v>
      </c>
      <c r="F4" s="2">
        <f>+C4+'Agosto 2018'!F4</f>
        <v>293</v>
      </c>
      <c r="G4" s="18">
        <f t="shared" ref="G4:G27" si="0">+(E4-F4)*100/F4</f>
        <v>-19.795221843003414</v>
      </c>
      <c r="H4" s="2">
        <f>+B4-C4+'Agosto 2018'!H4</f>
        <v>403</v>
      </c>
      <c r="I4" s="22">
        <f>+'Septiembre 2017'!H4</f>
        <v>506</v>
      </c>
      <c r="J4" s="18">
        <f t="shared" ref="J4:J27" si="1">+(H4-I4)*100/I4</f>
        <v>-20.355731225296442</v>
      </c>
    </row>
    <row r="5" spans="1:10" ht="13" x14ac:dyDescent="0.15">
      <c r="A5" s="1" t="s">
        <v>5</v>
      </c>
      <c r="B5" s="2">
        <v>18</v>
      </c>
      <c r="C5" s="2">
        <f>+'Septiembre 2017'!B5</f>
        <v>22</v>
      </c>
      <c r="D5" s="18">
        <f t="shared" ref="D5:D6" si="2">+(B5-C5)*100/C5</f>
        <v>-18.181818181818183</v>
      </c>
      <c r="E5" s="2">
        <f>+B5+'Agosto 2018'!E5</f>
        <v>239</v>
      </c>
      <c r="F5" s="2">
        <f>+C5+'Agosto 2018'!F5</f>
        <v>259</v>
      </c>
      <c r="G5" s="18">
        <f t="shared" si="0"/>
        <v>-7.7220077220077217</v>
      </c>
      <c r="H5" s="2">
        <f>+B5-C5+'Agosto 2018'!H5</f>
        <v>366</v>
      </c>
      <c r="I5" s="22">
        <f>+'Septiembre 2017'!H5</f>
        <v>399</v>
      </c>
      <c r="J5" s="18">
        <f t="shared" si="1"/>
        <v>-8.2706766917293226</v>
      </c>
    </row>
    <row r="6" spans="1:10" ht="13" x14ac:dyDescent="0.15">
      <c r="A6" s="1" t="s">
        <v>6</v>
      </c>
      <c r="B6" s="2">
        <v>42</v>
      </c>
      <c r="C6" s="2">
        <f>+'Septiembre 2017'!B6</f>
        <v>58</v>
      </c>
      <c r="D6" s="18">
        <f t="shared" si="2"/>
        <v>-27.586206896551722</v>
      </c>
      <c r="E6" s="2">
        <f>+B6+'Agosto 2018'!E6</f>
        <v>436</v>
      </c>
      <c r="F6" s="2">
        <f>+C6+'Agosto 2018'!F6</f>
        <v>579</v>
      </c>
      <c r="G6" s="18">
        <f t="shared" si="0"/>
        <v>-24.697754749568222</v>
      </c>
      <c r="H6" s="2">
        <f>+B6-C6+'Agosto 2018'!H6</f>
        <v>790</v>
      </c>
      <c r="I6" s="22">
        <f>+'Septiembre 2017'!H6</f>
        <v>773</v>
      </c>
      <c r="J6" s="18">
        <f t="shared" si="1"/>
        <v>2.1992238033635187</v>
      </c>
    </row>
    <row r="7" spans="1:10" x14ac:dyDescent="0.15">
      <c r="A7" s="8" t="s">
        <v>1</v>
      </c>
      <c r="B7" s="6">
        <f>SUM(B4:B6)</f>
        <v>73</v>
      </c>
      <c r="C7" s="6">
        <f>SUM(C4:C6)</f>
        <v>104</v>
      </c>
      <c r="D7" s="7">
        <f>+(B7-C7)*100/C7</f>
        <v>-29.807692307692307</v>
      </c>
      <c r="E7" s="6">
        <f>SUM(E4:E6)</f>
        <v>910</v>
      </c>
      <c r="F7" s="6">
        <f>SUM(F4:F6)</f>
        <v>1131</v>
      </c>
      <c r="G7" s="7">
        <f t="shared" si="0"/>
        <v>-19.540229885057471</v>
      </c>
      <c r="H7" s="6">
        <f>SUM(H4:H6)</f>
        <v>1559</v>
      </c>
      <c r="I7" s="6">
        <f>SUM(I4:I6)</f>
        <v>1678</v>
      </c>
      <c r="J7" s="7">
        <f t="shared" si="1"/>
        <v>-7.0917759237187123</v>
      </c>
    </row>
    <row r="8" spans="1:10" ht="13" x14ac:dyDescent="0.15">
      <c r="A8" s="1" t="s">
        <v>7</v>
      </c>
      <c r="B8" s="2">
        <v>4</v>
      </c>
      <c r="C8" s="2">
        <f>+'Septiembre 2017'!B8</f>
        <v>11</v>
      </c>
      <c r="D8" s="18">
        <f t="shared" ref="D8:D27" si="3">+(B8-C8)*100/C8</f>
        <v>-63.636363636363633</v>
      </c>
      <c r="E8" s="2">
        <f>+B8+'Agosto 2018'!E8</f>
        <v>77</v>
      </c>
      <c r="F8" s="2">
        <f>+C8+'Agosto 2018'!F8</f>
        <v>85</v>
      </c>
      <c r="G8" s="18">
        <f t="shared" si="0"/>
        <v>-9.4117647058823533</v>
      </c>
      <c r="H8" s="2">
        <f>+B8-C8+'Agosto 2018'!H8</f>
        <v>111</v>
      </c>
      <c r="I8" s="22">
        <f>+'Septiembre 2017'!H8</f>
        <v>108</v>
      </c>
      <c r="J8" s="18">
        <f t="shared" si="1"/>
        <v>2.7777777777777777</v>
      </c>
    </row>
    <row r="9" spans="1:10" ht="13" x14ac:dyDescent="0.15">
      <c r="A9" s="1" t="s">
        <v>8</v>
      </c>
      <c r="B9" s="2">
        <v>17</v>
      </c>
      <c r="C9" s="2">
        <f>+'Septiembre 2017'!B9</f>
        <v>13</v>
      </c>
      <c r="D9" s="18">
        <f t="shared" si="3"/>
        <v>30.76923076923077</v>
      </c>
      <c r="E9" s="2">
        <f>+B9+'Agosto 2018'!E9</f>
        <v>120</v>
      </c>
      <c r="F9" s="2">
        <f>+C9+'Agosto 2018'!F9</f>
        <v>96</v>
      </c>
      <c r="G9" s="18">
        <f t="shared" si="0"/>
        <v>25</v>
      </c>
      <c r="H9" s="2">
        <f>+B9-C9+'Agosto 2018'!H9</f>
        <v>193</v>
      </c>
      <c r="I9" s="22">
        <f>+'Septiembre 2017'!H9</f>
        <v>126</v>
      </c>
      <c r="J9" s="18">
        <f t="shared" si="1"/>
        <v>53.174603174603178</v>
      </c>
    </row>
    <row r="10" spans="1:10" ht="13" x14ac:dyDescent="0.15">
      <c r="A10" s="1" t="s">
        <v>9</v>
      </c>
      <c r="B10" s="2">
        <v>40</v>
      </c>
      <c r="C10" s="2">
        <f>+'Septiembre 2017'!B10</f>
        <v>47</v>
      </c>
      <c r="D10" s="18">
        <f t="shared" si="3"/>
        <v>-14.893617021276595</v>
      </c>
      <c r="E10" s="2">
        <f>+B10+'Agosto 2018'!E10</f>
        <v>313</v>
      </c>
      <c r="F10" s="2">
        <f>+C10+'Agosto 2018'!F10</f>
        <v>409</v>
      </c>
      <c r="G10" s="18">
        <f t="shared" si="0"/>
        <v>-23.471882640586799</v>
      </c>
      <c r="H10" s="2">
        <f>+B10-C10+'Agosto 2018'!H10</f>
        <v>577</v>
      </c>
      <c r="I10" s="22">
        <f>+'Septiembre 2017'!H10</f>
        <v>547</v>
      </c>
      <c r="J10" s="18">
        <f t="shared" si="1"/>
        <v>5.4844606946983543</v>
      </c>
    </row>
    <row r="11" spans="1:10" ht="13" x14ac:dyDescent="0.15">
      <c r="A11" s="1" t="s">
        <v>10</v>
      </c>
      <c r="B11" s="2">
        <v>37</v>
      </c>
      <c r="C11" s="2">
        <f>+'Septiembre 2017'!B11</f>
        <v>128</v>
      </c>
      <c r="D11" s="18">
        <f t="shared" si="3"/>
        <v>-71.09375</v>
      </c>
      <c r="E11" s="2">
        <f>+B11+'Agosto 2018'!E11</f>
        <v>422</v>
      </c>
      <c r="F11" s="2">
        <f>+C11+'Agosto 2018'!F11</f>
        <v>770</v>
      </c>
      <c r="G11" s="18">
        <f t="shared" si="0"/>
        <v>-45.194805194805198</v>
      </c>
      <c r="H11" s="2">
        <f>+B11-C11+'Agosto 2018'!H11</f>
        <v>713</v>
      </c>
      <c r="I11" s="22">
        <f>+'Septiembre 2017'!H11</f>
        <v>1112</v>
      </c>
      <c r="J11" s="18">
        <f t="shared" si="1"/>
        <v>-35.881294964028775</v>
      </c>
    </row>
    <row r="12" spans="1:10" ht="13" x14ac:dyDescent="0.15">
      <c r="A12" s="1" t="s">
        <v>11</v>
      </c>
      <c r="B12" s="2">
        <v>134</v>
      </c>
      <c r="C12" s="2">
        <f>+'Septiembre 2017'!B12</f>
        <v>203</v>
      </c>
      <c r="D12" s="18">
        <f t="shared" si="3"/>
        <v>-33.990147783251231</v>
      </c>
      <c r="E12" s="2">
        <f>+B12+'Agosto 2018'!E12</f>
        <v>1406</v>
      </c>
      <c r="F12" s="2">
        <f>+C12+'Agosto 2018'!F12</f>
        <v>1472</v>
      </c>
      <c r="G12" s="18">
        <f t="shared" si="0"/>
        <v>-4.4836956521739131</v>
      </c>
      <c r="H12" s="2">
        <f>+B12-C12+'Agosto 2018'!H12</f>
        <v>2129</v>
      </c>
      <c r="I12" s="22">
        <f>+'Septiembre 2017'!H12</f>
        <v>2120</v>
      </c>
      <c r="J12" s="18">
        <f t="shared" si="1"/>
        <v>0.42452830188679247</v>
      </c>
    </row>
    <row r="13" spans="1:10" x14ac:dyDescent="0.15">
      <c r="A13" s="8" t="s">
        <v>2</v>
      </c>
      <c r="B13" s="6">
        <f>SUM(B8:B12)</f>
        <v>232</v>
      </c>
      <c r="C13" s="6">
        <f>SUM(C8:C12)</f>
        <v>402</v>
      </c>
      <c r="D13" s="7">
        <f t="shared" si="3"/>
        <v>-42.288557213930346</v>
      </c>
      <c r="E13" s="6">
        <f>SUM(E8:E12)</f>
        <v>2338</v>
      </c>
      <c r="F13" s="6">
        <f>SUM(F8:F12)</f>
        <v>2832</v>
      </c>
      <c r="G13" s="7">
        <f t="shared" si="0"/>
        <v>-17.443502824858758</v>
      </c>
      <c r="H13" s="6">
        <f>SUM(H8:H12)</f>
        <v>3723</v>
      </c>
      <c r="I13" s="6">
        <f>SUM(I8:I12)</f>
        <v>4013</v>
      </c>
      <c r="J13" s="7">
        <f t="shared" si="1"/>
        <v>-7.2265138300523297</v>
      </c>
    </row>
    <row r="14" spans="1:10" ht="13" x14ac:dyDescent="0.15">
      <c r="A14" s="1" t="s">
        <v>12</v>
      </c>
      <c r="B14" s="2">
        <v>71</v>
      </c>
      <c r="C14" s="2">
        <f>+'Septiembre 2017'!B14</f>
        <v>103</v>
      </c>
      <c r="D14" s="18">
        <f t="shared" si="3"/>
        <v>-31.067961165048544</v>
      </c>
      <c r="E14" s="2">
        <f>+B14+'Agosto 2018'!E14</f>
        <v>785</v>
      </c>
      <c r="F14" s="2">
        <f>+C14+'Agosto 2018'!F14</f>
        <v>672</v>
      </c>
      <c r="G14" s="18">
        <f t="shared" si="0"/>
        <v>16.81547619047619</v>
      </c>
      <c r="H14" s="2">
        <f>+B14-C14+'Agosto 2018'!H14</f>
        <v>1155</v>
      </c>
      <c r="I14" s="22">
        <f>+'Septiembre 2017'!H14</f>
        <v>971</v>
      </c>
      <c r="J14" s="18">
        <f t="shared" si="1"/>
        <v>18.949536560247168</v>
      </c>
    </row>
    <row r="15" spans="1:10" ht="13" x14ac:dyDescent="0.15">
      <c r="A15" s="1" t="s">
        <v>13</v>
      </c>
      <c r="B15" s="2">
        <v>121</v>
      </c>
      <c r="C15" s="2">
        <f>+'Septiembre 2017'!B15</f>
        <v>123</v>
      </c>
      <c r="D15" s="18">
        <f t="shared" si="3"/>
        <v>-1.6260162601626016</v>
      </c>
      <c r="E15" s="2">
        <f>+B15+'Agosto 2018'!E15</f>
        <v>908</v>
      </c>
      <c r="F15" s="2">
        <f>+C15+'Agosto 2018'!F15</f>
        <v>851</v>
      </c>
      <c r="G15" s="18">
        <f t="shared" si="0"/>
        <v>6.6980023501762629</v>
      </c>
      <c r="H15" s="2">
        <f>+B15-C15+'Agosto 2018'!H15</f>
        <v>1353</v>
      </c>
      <c r="I15" s="22">
        <f>+'Septiembre 2017'!H15</f>
        <v>1239</v>
      </c>
      <c r="J15" s="18">
        <f t="shared" si="1"/>
        <v>9.2009685230024214</v>
      </c>
    </row>
    <row r="16" spans="1:10" ht="13" x14ac:dyDescent="0.15">
      <c r="A16" s="1" t="s">
        <v>14</v>
      </c>
      <c r="B16" s="2">
        <v>48</v>
      </c>
      <c r="C16" s="2">
        <f>+'Septiembre 2017'!B16</f>
        <v>44</v>
      </c>
      <c r="D16" s="18">
        <f t="shared" si="3"/>
        <v>9.0909090909090917</v>
      </c>
      <c r="E16" s="2">
        <f>+B16+'Agosto 2018'!E16</f>
        <v>391</v>
      </c>
      <c r="F16" s="2">
        <f>+C16+'Agosto 2018'!F16</f>
        <v>451</v>
      </c>
      <c r="G16" s="18">
        <f t="shared" si="0"/>
        <v>-13.303769401330378</v>
      </c>
      <c r="H16" s="2">
        <f>+B16-C16+'Agosto 2018'!H16</f>
        <v>604</v>
      </c>
      <c r="I16" s="22">
        <f>+'Septiembre 2017'!H16</f>
        <v>710</v>
      </c>
      <c r="J16" s="18">
        <f t="shared" si="1"/>
        <v>-14.929577464788732</v>
      </c>
    </row>
    <row r="17" spans="1:10" ht="13" x14ac:dyDescent="0.15">
      <c r="A17" s="1" t="s">
        <v>15</v>
      </c>
      <c r="B17" s="2">
        <v>17</v>
      </c>
      <c r="C17" s="2">
        <f>+'Septiembre 2017'!B17</f>
        <v>27</v>
      </c>
      <c r="D17" s="18">
        <f t="shared" si="3"/>
        <v>-37.037037037037038</v>
      </c>
      <c r="E17" s="2">
        <f>+B17+'Agosto 2018'!E17</f>
        <v>139</v>
      </c>
      <c r="F17" s="2">
        <f>+C17+'Agosto 2018'!F17</f>
        <v>179</v>
      </c>
      <c r="G17" s="18">
        <f t="shared" si="0"/>
        <v>-22.346368715083798</v>
      </c>
      <c r="H17" s="2">
        <f>+B17-C17+'Agosto 2018'!H17</f>
        <v>227</v>
      </c>
      <c r="I17" s="22">
        <f>+'Septiembre 2017'!H17</f>
        <v>267</v>
      </c>
      <c r="J17" s="18">
        <f t="shared" si="1"/>
        <v>-14.9812734082397</v>
      </c>
    </row>
    <row r="18" spans="1:10" ht="13" x14ac:dyDescent="0.15">
      <c r="A18" s="1" t="s">
        <v>29</v>
      </c>
      <c r="B18" s="2">
        <v>25</v>
      </c>
      <c r="C18" s="2">
        <f>+'Septiembre 2017'!B18</f>
        <v>47</v>
      </c>
      <c r="D18" s="18">
        <f t="shared" si="3"/>
        <v>-46.808510638297875</v>
      </c>
      <c r="E18" s="2">
        <f>+B18+'Agosto 2018'!E18</f>
        <v>274</v>
      </c>
      <c r="F18" s="2">
        <f>+C18+'Agosto 2018'!F18</f>
        <v>267</v>
      </c>
      <c r="G18" s="18">
        <f t="shared" si="0"/>
        <v>2.6217228464419478</v>
      </c>
      <c r="H18" s="2">
        <f>+B18-C18+'Agosto 2018'!H18</f>
        <v>416</v>
      </c>
      <c r="I18" s="22">
        <f>+'Septiembre 2017'!H18</f>
        <v>380</v>
      </c>
      <c r="J18" s="18">
        <f t="shared" si="1"/>
        <v>9.473684210526315</v>
      </c>
    </row>
    <row r="19" spans="1:10" x14ac:dyDescent="0.15">
      <c r="A19" s="8" t="s">
        <v>3</v>
      </c>
      <c r="B19" s="6">
        <f>SUM(B14:B18)</f>
        <v>282</v>
      </c>
      <c r="C19" s="6">
        <f>SUM(C14:C18)</f>
        <v>344</v>
      </c>
      <c r="D19" s="7">
        <f t="shared" si="3"/>
        <v>-18.023255813953487</v>
      </c>
      <c r="E19" s="6">
        <f>SUM(E14:E18)</f>
        <v>2497</v>
      </c>
      <c r="F19" s="6">
        <f>SUM(F14:F18)</f>
        <v>2420</v>
      </c>
      <c r="G19" s="7">
        <f t="shared" si="0"/>
        <v>3.1818181818181817</v>
      </c>
      <c r="H19" s="6">
        <f>SUM(H14:H18)</f>
        <v>3755</v>
      </c>
      <c r="I19" s="6">
        <f>SUM(I14:I18)</f>
        <v>3567</v>
      </c>
      <c r="J19" s="7">
        <f t="shared" si="1"/>
        <v>5.270535463975329</v>
      </c>
    </row>
    <row r="20" spans="1:10" ht="13" x14ac:dyDescent="0.15">
      <c r="A20" s="1" t="s">
        <v>16</v>
      </c>
      <c r="B20" s="2">
        <v>35</v>
      </c>
      <c r="C20" s="2">
        <f>+'Septiembre 2017'!B20</f>
        <v>41</v>
      </c>
      <c r="D20" s="18">
        <f t="shared" si="3"/>
        <v>-14.634146341463415</v>
      </c>
      <c r="E20" s="2">
        <f>+B20+'Agosto 2018'!E20</f>
        <v>227</v>
      </c>
      <c r="F20" s="2">
        <f>+C20+'Agosto 2018'!F20</f>
        <v>306</v>
      </c>
      <c r="G20" s="18">
        <f t="shared" si="0"/>
        <v>-25.816993464052288</v>
      </c>
      <c r="H20" s="2">
        <f>+B20-C20+'Agosto 2018'!H20</f>
        <v>426</v>
      </c>
      <c r="I20" s="22">
        <f>+'Septiembre 2017'!H20</f>
        <v>430</v>
      </c>
      <c r="J20" s="18">
        <f t="shared" si="1"/>
        <v>-0.93023255813953487</v>
      </c>
    </row>
    <row r="21" spans="1:10" ht="13" x14ac:dyDescent="0.15">
      <c r="A21" s="1" t="s">
        <v>17</v>
      </c>
      <c r="B21" s="2">
        <v>19</v>
      </c>
      <c r="C21" s="2">
        <f>+'Septiembre 2017'!B21</f>
        <v>54</v>
      </c>
      <c r="D21" s="18">
        <f t="shared" si="3"/>
        <v>-64.81481481481481</v>
      </c>
      <c r="E21" s="2">
        <f>+B21+'Agosto 2018'!E21</f>
        <v>205</v>
      </c>
      <c r="F21" s="2">
        <f>+C21+'Agosto 2018'!F21</f>
        <v>259</v>
      </c>
      <c r="G21" s="18">
        <f t="shared" si="0"/>
        <v>-20.849420849420849</v>
      </c>
      <c r="H21" s="2">
        <f>+B21-C21+'Agosto 2018'!H21</f>
        <v>313</v>
      </c>
      <c r="I21" s="22">
        <f>+'Septiembre 2017'!H21</f>
        <v>383</v>
      </c>
      <c r="J21" s="18">
        <f t="shared" si="1"/>
        <v>-18.276762402088774</v>
      </c>
    </row>
    <row r="22" spans="1:10" ht="13" x14ac:dyDescent="0.15">
      <c r="A22" s="1" t="s">
        <v>19</v>
      </c>
      <c r="B22" s="2">
        <v>21</v>
      </c>
      <c r="C22" s="2">
        <f>+'Septiembre 2017'!B22</f>
        <v>23</v>
      </c>
      <c r="D22" s="18">
        <f t="shared" si="3"/>
        <v>-8.695652173913043</v>
      </c>
      <c r="E22" s="2">
        <f>+B22+'Agosto 2018'!E22</f>
        <v>159</v>
      </c>
      <c r="F22" s="2">
        <f>+C22+'Agosto 2018'!F22</f>
        <v>199</v>
      </c>
      <c r="G22" s="18">
        <f t="shared" si="0"/>
        <v>-20.100502512562816</v>
      </c>
      <c r="H22" s="2">
        <f>+B22-C22+'Agosto 2018'!H22</f>
        <v>245</v>
      </c>
      <c r="I22" s="22">
        <f>+'Septiembre 2017'!H22</f>
        <v>266</v>
      </c>
      <c r="J22" s="18">
        <f t="shared" si="1"/>
        <v>-7.8947368421052628</v>
      </c>
    </row>
    <row r="23" spans="1:10" ht="13" x14ac:dyDescent="0.15">
      <c r="A23" s="1" t="s">
        <v>18</v>
      </c>
      <c r="B23" s="2">
        <v>11</v>
      </c>
      <c r="C23" s="2">
        <f>+'Septiembre 2017'!B23</f>
        <v>10</v>
      </c>
      <c r="D23" s="18">
        <f t="shared" si="3"/>
        <v>10</v>
      </c>
      <c r="E23" s="2">
        <f>+B23+'Agosto 2018'!E23</f>
        <v>85</v>
      </c>
      <c r="F23" s="2">
        <f>+C23+'Agosto 2018'!F23</f>
        <v>89</v>
      </c>
      <c r="G23" s="18">
        <f t="shared" si="0"/>
        <v>-4.4943820224719104</v>
      </c>
      <c r="H23" s="2">
        <f>+B23-C23+'Agosto 2018'!H23</f>
        <v>141</v>
      </c>
      <c r="I23" s="22">
        <f>+'Septiembre 2017'!H23</f>
        <v>129</v>
      </c>
      <c r="J23" s="18">
        <f t="shared" si="1"/>
        <v>9.3023255813953494</v>
      </c>
    </row>
    <row r="24" spans="1:10" ht="13" x14ac:dyDescent="0.15">
      <c r="A24" s="1" t="s">
        <v>20</v>
      </c>
      <c r="B24" s="2">
        <v>15</v>
      </c>
      <c r="C24" s="2">
        <f>+'Septiembre 2017'!B24</f>
        <v>27</v>
      </c>
      <c r="D24" s="18">
        <f t="shared" si="3"/>
        <v>-44.444444444444443</v>
      </c>
      <c r="E24" s="2">
        <f>+B24+'Agosto 2018'!E24</f>
        <v>165</v>
      </c>
      <c r="F24" s="2">
        <f>+C24+'Agosto 2018'!F24</f>
        <v>199</v>
      </c>
      <c r="G24" s="18">
        <f t="shared" si="0"/>
        <v>-17.08542713567839</v>
      </c>
      <c r="H24" s="2">
        <f>+B24-C24+'Agosto 2018'!H24</f>
        <v>256</v>
      </c>
      <c r="I24" s="22">
        <f>+'Septiembre 2017'!H24</f>
        <v>317</v>
      </c>
      <c r="J24" s="18">
        <f t="shared" si="1"/>
        <v>-19.242902208201894</v>
      </c>
    </row>
    <row r="25" spans="1:10" ht="13" x14ac:dyDescent="0.15">
      <c r="A25" s="1" t="s">
        <v>22</v>
      </c>
      <c r="B25" s="2">
        <v>39</v>
      </c>
      <c r="C25" s="2">
        <f>+'Septiembre 2017'!B25</f>
        <v>49</v>
      </c>
      <c r="D25" s="18">
        <f t="shared" si="3"/>
        <v>-20.408163265306122</v>
      </c>
      <c r="E25" s="2">
        <f>+B25+'Agosto 2018'!E25</f>
        <v>329</v>
      </c>
      <c r="F25" s="2">
        <f>+C25+'Agosto 2018'!F25</f>
        <v>321</v>
      </c>
      <c r="G25" s="18">
        <f t="shared" si="0"/>
        <v>2.4922118380062304</v>
      </c>
      <c r="H25" s="2">
        <f>+B25-C25+'Agosto 2018'!H25</f>
        <v>479</v>
      </c>
      <c r="I25" s="22">
        <f>+'Septiembre 2017'!H25</f>
        <v>471</v>
      </c>
      <c r="J25" s="18">
        <f t="shared" si="1"/>
        <v>1.6985138004246285</v>
      </c>
    </row>
    <row r="26" spans="1:10" ht="13" x14ac:dyDescent="0.15">
      <c r="A26" s="1" t="s">
        <v>21</v>
      </c>
      <c r="B26" s="2">
        <v>8</v>
      </c>
      <c r="C26" s="2">
        <f>+'Septiembre 2017'!B26</f>
        <v>15</v>
      </c>
      <c r="D26" s="18">
        <f t="shared" si="3"/>
        <v>-46.666666666666664</v>
      </c>
      <c r="E26" s="2">
        <f>+B26+'Agosto 2018'!E26</f>
        <v>105</v>
      </c>
      <c r="F26" s="2">
        <f>+C26+'Agosto 2018'!F26</f>
        <v>88</v>
      </c>
      <c r="G26" s="18">
        <f t="shared" si="0"/>
        <v>19.318181818181817</v>
      </c>
      <c r="H26" s="2">
        <f>+B26-C26+'Agosto 2018'!H26</f>
        <v>151</v>
      </c>
      <c r="I26" s="22">
        <f>+'Septiembre 2017'!H26</f>
        <v>125</v>
      </c>
      <c r="J26" s="18">
        <f t="shared" si="1"/>
        <v>20.8</v>
      </c>
    </row>
    <row r="27" spans="1:10" ht="13" x14ac:dyDescent="0.15">
      <c r="A27" s="1" t="s">
        <v>28</v>
      </c>
      <c r="B27" s="2">
        <v>6</v>
      </c>
      <c r="C27" s="2">
        <f>+'Septiembre 2017'!B27</f>
        <v>11</v>
      </c>
      <c r="D27" s="18">
        <f t="shared" si="3"/>
        <v>-45.454545454545453</v>
      </c>
      <c r="E27" s="2">
        <f>+B27+'Agosto 2018'!E27</f>
        <v>79</v>
      </c>
      <c r="F27" s="2">
        <f>+C27+'Agosto 2018'!F27</f>
        <v>97</v>
      </c>
      <c r="G27" s="18">
        <f t="shared" si="0"/>
        <v>-18.556701030927837</v>
      </c>
      <c r="H27" s="2">
        <f>+B27-C27+'Agosto 2018'!H27</f>
        <v>110</v>
      </c>
      <c r="I27" s="22">
        <f>+'Septiembre 2017'!H27</f>
        <v>139</v>
      </c>
      <c r="J27" s="18">
        <f t="shared" si="1"/>
        <v>-20.863309352517987</v>
      </c>
    </row>
    <row r="28" spans="1:10" x14ac:dyDescent="0.15">
      <c r="A28" s="8" t="s">
        <v>30</v>
      </c>
      <c r="B28" s="6">
        <f>SUM(B20:B27)</f>
        <v>154</v>
      </c>
      <c r="C28" s="6">
        <f>SUM(C20:C27)</f>
        <v>230</v>
      </c>
      <c r="D28" s="7">
        <f>+(B28-C28)*100/C28</f>
        <v>-33.043478260869563</v>
      </c>
      <c r="E28" s="6">
        <f>SUM(E20:E27)</f>
        <v>1354</v>
      </c>
      <c r="F28" s="6">
        <f>SUM(F20:F27)</f>
        <v>1558</v>
      </c>
      <c r="G28" s="7">
        <f>+(E28-F28)*100/F28</f>
        <v>-13.093709884467266</v>
      </c>
      <c r="H28" s="6">
        <f>SUM(H20:H27)</f>
        <v>2121</v>
      </c>
      <c r="I28" s="6">
        <f>SUM(I20:I27)</f>
        <v>2260</v>
      </c>
      <c r="J28" s="7">
        <f>+(H28-I28)*100/I28</f>
        <v>-6.1504424778761058</v>
      </c>
    </row>
    <row r="29" spans="1:10" ht="14" x14ac:dyDescent="0.15">
      <c r="A29" s="16" t="s">
        <v>27</v>
      </c>
      <c r="B29" s="14">
        <f>+B7+B13+B19+B28</f>
        <v>741</v>
      </c>
      <c r="C29" s="14">
        <f>+C7+C13+C19+C28</f>
        <v>1080</v>
      </c>
      <c r="D29" s="15">
        <f>+(B29-C29)*100/C29</f>
        <v>-31.388888888888889</v>
      </c>
      <c r="E29" s="14">
        <f t="shared" ref="E29:I29" si="4">+E7+E13+E19+E28</f>
        <v>7099</v>
      </c>
      <c r="F29" s="14">
        <f t="shared" si="4"/>
        <v>7941</v>
      </c>
      <c r="G29" s="15">
        <f>+(E29-F29)*100/F29</f>
        <v>-10.603198589598287</v>
      </c>
      <c r="H29" s="14">
        <f t="shared" si="4"/>
        <v>11158</v>
      </c>
      <c r="I29" s="14">
        <f t="shared" si="4"/>
        <v>11518</v>
      </c>
      <c r="J29" s="15">
        <f>+(H29-I29)*100/I29</f>
        <v>-3.1255426289286334</v>
      </c>
    </row>
    <row r="30" spans="1:10" x14ac:dyDescent="0.15">
      <c r="A30" s="13" t="s">
        <v>31</v>
      </c>
      <c r="B30" s="13">
        <f>+B29-B7</f>
        <v>668</v>
      </c>
      <c r="C30" s="13">
        <f>+C29-C7</f>
        <v>976</v>
      </c>
      <c r="D30" s="12">
        <f>+(B30-C30)*100/C30</f>
        <v>-31.557377049180328</v>
      </c>
      <c r="E30" s="13">
        <f t="shared" ref="E30:I30" si="5">+E29-E7</f>
        <v>6189</v>
      </c>
      <c r="F30" s="13">
        <f t="shared" si="5"/>
        <v>6810</v>
      </c>
      <c r="G30" s="12">
        <f>+(E30-F30)*100/F30</f>
        <v>-9.1189427312775333</v>
      </c>
      <c r="H30" s="13">
        <f t="shared" si="5"/>
        <v>9599</v>
      </c>
      <c r="I30" s="13">
        <f t="shared" si="5"/>
        <v>9840</v>
      </c>
      <c r="J30" s="12">
        <f>+(H30-I30)*100/I30</f>
        <v>-2.4491869918699187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20</v>
      </c>
      <c r="C4" s="2">
        <f>+'Agosto 2017'!B4</f>
        <v>15</v>
      </c>
      <c r="D4" s="18">
        <f>+(B4-C4)*100/C4</f>
        <v>33.333333333333336</v>
      </c>
      <c r="E4" s="2">
        <f>+B4+'Julio 2018'!E4</f>
        <v>222</v>
      </c>
      <c r="F4" s="2">
        <f>+C4+'Julio 2018'!F4</f>
        <v>269</v>
      </c>
      <c r="G4" s="18">
        <f t="shared" ref="G4:G27" si="0">+(E4-F4)*100/F4</f>
        <v>-17.472118959107807</v>
      </c>
      <c r="H4" s="2">
        <f>+B4-C4+'Julio 2018'!H4</f>
        <v>414</v>
      </c>
      <c r="I4" s="22">
        <f>+'Agosto 2017'!H4</f>
        <v>533</v>
      </c>
      <c r="J4" s="18">
        <f t="shared" ref="J4:J27" si="1">+(H4-I4)*100/I4</f>
        <v>-22.326454033771107</v>
      </c>
    </row>
    <row r="5" spans="1:10" ht="13" x14ac:dyDescent="0.15">
      <c r="A5" s="1" t="s">
        <v>5</v>
      </c>
      <c r="B5" s="2">
        <v>17</v>
      </c>
      <c r="C5" s="2">
        <f>+'Agosto 2017'!B5</f>
        <v>28</v>
      </c>
      <c r="D5" s="18">
        <f t="shared" ref="D5:D6" si="2">+(B5-C5)*100/C5</f>
        <v>-39.285714285714285</v>
      </c>
      <c r="E5" s="2">
        <f>+B5+'Julio 2018'!E5</f>
        <v>221</v>
      </c>
      <c r="F5" s="2">
        <f>+C5+'Julio 2018'!F5</f>
        <v>237</v>
      </c>
      <c r="G5" s="18">
        <f t="shared" si="0"/>
        <v>-6.7510548523206753</v>
      </c>
      <c r="H5" s="2">
        <f>+B5-C5+'Julio 2018'!H5</f>
        <v>370</v>
      </c>
      <c r="I5" s="22">
        <f>+'Agosto 2017'!H5</f>
        <v>399</v>
      </c>
      <c r="J5" s="18">
        <f t="shared" si="1"/>
        <v>-7.2681704260651632</v>
      </c>
    </row>
    <row r="6" spans="1:10" ht="13" x14ac:dyDescent="0.15">
      <c r="A6" s="1" t="s">
        <v>6</v>
      </c>
      <c r="B6" s="2">
        <v>48</v>
      </c>
      <c r="C6" s="2">
        <f>+'Agosto 2017'!B6</f>
        <v>58</v>
      </c>
      <c r="D6" s="18">
        <f t="shared" si="2"/>
        <v>-17.241379310344829</v>
      </c>
      <c r="E6" s="2">
        <f>+B6+'Julio 2018'!E6</f>
        <v>394</v>
      </c>
      <c r="F6" s="2">
        <f>+C6+'Julio 2018'!F6</f>
        <v>521</v>
      </c>
      <c r="G6" s="18">
        <f t="shared" si="0"/>
        <v>-24.37619961612284</v>
      </c>
      <c r="H6" s="2">
        <f>+B6-C6+'Julio 2018'!H6</f>
        <v>806</v>
      </c>
      <c r="I6" s="22">
        <f>+'Agosto 2017'!H6</f>
        <v>767</v>
      </c>
      <c r="J6" s="18">
        <f t="shared" si="1"/>
        <v>5.0847457627118642</v>
      </c>
    </row>
    <row r="7" spans="1:10" x14ac:dyDescent="0.15">
      <c r="A7" s="8" t="s">
        <v>1</v>
      </c>
      <c r="B7" s="6">
        <f>SUM(B4:B6)</f>
        <v>85</v>
      </c>
      <c r="C7" s="6">
        <f>SUM(C4:C6)</f>
        <v>101</v>
      </c>
      <c r="D7" s="7">
        <f>+(B7-C7)*100/C7</f>
        <v>-15.841584158415841</v>
      </c>
      <c r="E7" s="6">
        <f>SUM(E4:E6)</f>
        <v>837</v>
      </c>
      <c r="F7" s="6">
        <f>SUM(F4:F6)</f>
        <v>1027</v>
      </c>
      <c r="G7" s="7">
        <f t="shared" si="0"/>
        <v>-18.500486854917234</v>
      </c>
      <c r="H7" s="6">
        <f>SUM(H4:H6)</f>
        <v>1590</v>
      </c>
      <c r="I7" s="6">
        <f>SUM(I4:I6)</f>
        <v>1699</v>
      </c>
      <c r="J7" s="7">
        <f t="shared" si="1"/>
        <v>-6.4155385520894646</v>
      </c>
    </row>
    <row r="8" spans="1:10" ht="13" x14ac:dyDescent="0.15">
      <c r="A8" s="1" t="s">
        <v>7</v>
      </c>
      <c r="B8" s="2">
        <v>6</v>
      </c>
      <c r="C8" s="2">
        <f>+'Agosto 2017'!B8</f>
        <v>4</v>
      </c>
      <c r="D8" s="18">
        <f t="shared" ref="D8:D27" si="3">+(B8-C8)*100/C8</f>
        <v>50</v>
      </c>
      <c r="E8" s="2">
        <f>+B8+'Julio 2018'!E8</f>
        <v>73</v>
      </c>
      <c r="F8" s="2">
        <f>+C8+'Julio 2018'!F8</f>
        <v>74</v>
      </c>
      <c r="G8" s="18">
        <f t="shared" si="0"/>
        <v>-1.3513513513513513</v>
      </c>
      <c r="H8" s="2">
        <f>+B8-C8+'Julio 2018'!H8</f>
        <v>118</v>
      </c>
      <c r="I8" s="22">
        <f>+'Agosto 2017'!H8</f>
        <v>104</v>
      </c>
      <c r="J8" s="18">
        <f t="shared" si="1"/>
        <v>13.461538461538462</v>
      </c>
    </row>
    <row r="9" spans="1:10" ht="13" x14ac:dyDescent="0.15">
      <c r="A9" s="1" t="s">
        <v>8</v>
      </c>
      <c r="B9" s="2">
        <v>13</v>
      </c>
      <c r="C9" s="2">
        <f>+'Agosto 2017'!B9</f>
        <v>6</v>
      </c>
      <c r="D9" s="18">
        <f t="shared" si="3"/>
        <v>116.66666666666667</v>
      </c>
      <c r="E9" s="2">
        <f>+B9+'Julio 2018'!E9</f>
        <v>103</v>
      </c>
      <c r="F9" s="2">
        <f>+C9+'Julio 2018'!F9</f>
        <v>83</v>
      </c>
      <c r="G9" s="18">
        <f t="shared" si="0"/>
        <v>24.096385542168676</v>
      </c>
      <c r="H9" s="2">
        <f>+B9-C9+'Julio 2018'!H9</f>
        <v>189</v>
      </c>
      <c r="I9" s="22">
        <f>+'Agosto 2017'!H9</f>
        <v>123</v>
      </c>
      <c r="J9" s="18">
        <f t="shared" si="1"/>
        <v>53.658536585365852</v>
      </c>
    </row>
    <row r="10" spans="1:10" ht="13" x14ac:dyDescent="0.15">
      <c r="A10" s="1" t="s">
        <v>9</v>
      </c>
      <c r="B10" s="2">
        <v>28</v>
      </c>
      <c r="C10" s="2">
        <f>+'Agosto 2017'!B10</f>
        <v>50</v>
      </c>
      <c r="D10" s="18">
        <f t="shared" si="3"/>
        <v>-44</v>
      </c>
      <c r="E10" s="2">
        <f>+B10+'Julio 2018'!E10</f>
        <v>273</v>
      </c>
      <c r="F10" s="2">
        <f>+C10+'Julio 2018'!F10</f>
        <v>362</v>
      </c>
      <c r="G10" s="18">
        <f t="shared" si="0"/>
        <v>-24.585635359116022</v>
      </c>
      <c r="H10" s="2">
        <f>+B10-C10+'Julio 2018'!H10</f>
        <v>584</v>
      </c>
      <c r="I10" s="22">
        <f>+'Agosto 2017'!H10</f>
        <v>541</v>
      </c>
      <c r="J10" s="18">
        <f t="shared" si="1"/>
        <v>7.9482439926062849</v>
      </c>
    </row>
    <row r="11" spans="1:10" ht="13" x14ac:dyDescent="0.15">
      <c r="A11" s="1" t="s">
        <v>10</v>
      </c>
      <c r="B11" s="2">
        <v>61</v>
      </c>
      <c r="C11" s="2">
        <f>+'Agosto 2017'!B11</f>
        <v>66</v>
      </c>
      <c r="D11" s="18">
        <f t="shared" si="3"/>
        <v>-7.5757575757575761</v>
      </c>
      <c r="E11" s="2">
        <f>+B11+'Julio 2018'!E11</f>
        <v>385</v>
      </c>
      <c r="F11" s="2">
        <f>+C11+'Julio 2018'!F11</f>
        <v>642</v>
      </c>
      <c r="G11" s="18">
        <f t="shared" si="0"/>
        <v>-40.031152647975077</v>
      </c>
      <c r="H11" s="2">
        <f>+B11-C11+'Julio 2018'!H11</f>
        <v>804</v>
      </c>
      <c r="I11" s="22">
        <f>+'Agosto 2017'!H11</f>
        <v>1084</v>
      </c>
      <c r="J11" s="18">
        <f t="shared" si="1"/>
        <v>-25.830258302583026</v>
      </c>
    </row>
    <row r="12" spans="1:10" ht="13" x14ac:dyDescent="0.15">
      <c r="A12" s="1" t="s">
        <v>11</v>
      </c>
      <c r="B12" s="2">
        <v>167</v>
      </c>
      <c r="C12" s="2">
        <f>+'Agosto 2017'!B12</f>
        <v>149</v>
      </c>
      <c r="D12" s="18">
        <f t="shared" si="3"/>
        <v>12.080536912751677</v>
      </c>
      <c r="E12" s="2">
        <f>+B12+'Julio 2018'!E12</f>
        <v>1272</v>
      </c>
      <c r="F12" s="2">
        <f>+C12+'Julio 2018'!F12</f>
        <v>1269</v>
      </c>
      <c r="G12" s="18">
        <f t="shared" si="0"/>
        <v>0.2364066193853428</v>
      </c>
      <c r="H12" s="2">
        <f>+B12-C12+'Julio 2018'!H12</f>
        <v>2198</v>
      </c>
      <c r="I12" s="22">
        <f>+'Agosto 2017'!H12</f>
        <v>2169</v>
      </c>
      <c r="J12" s="18">
        <f t="shared" si="1"/>
        <v>1.3370216689718764</v>
      </c>
    </row>
    <row r="13" spans="1:10" x14ac:dyDescent="0.15">
      <c r="A13" s="8" t="s">
        <v>2</v>
      </c>
      <c r="B13" s="6">
        <f>SUM(B8:B12)</f>
        <v>275</v>
      </c>
      <c r="C13" s="6">
        <f>SUM(C8:C12)</f>
        <v>275</v>
      </c>
      <c r="D13" s="7">
        <f t="shared" si="3"/>
        <v>0</v>
      </c>
      <c r="E13" s="6">
        <f>SUM(E8:E12)</f>
        <v>2106</v>
      </c>
      <c r="F13" s="6">
        <f>SUM(F8:F12)</f>
        <v>2430</v>
      </c>
      <c r="G13" s="7">
        <f t="shared" si="0"/>
        <v>-13.333333333333334</v>
      </c>
      <c r="H13" s="6">
        <f>SUM(H8:H12)</f>
        <v>3893</v>
      </c>
      <c r="I13" s="6">
        <f>SUM(I8:I12)</f>
        <v>4021</v>
      </c>
      <c r="J13" s="7">
        <f t="shared" si="1"/>
        <v>-3.1832877393683163</v>
      </c>
    </row>
    <row r="14" spans="1:10" ht="13" x14ac:dyDescent="0.15">
      <c r="A14" s="1" t="s">
        <v>12</v>
      </c>
      <c r="B14" s="2">
        <v>78</v>
      </c>
      <c r="C14" s="2">
        <f>+'Agosto 2017'!B14</f>
        <v>70</v>
      </c>
      <c r="D14" s="18">
        <f t="shared" si="3"/>
        <v>11.428571428571429</v>
      </c>
      <c r="E14" s="2">
        <f>+B14+'Julio 2018'!E14</f>
        <v>714</v>
      </c>
      <c r="F14" s="2">
        <f>+C14+'Julio 2018'!F14</f>
        <v>569</v>
      </c>
      <c r="G14" s="18">
        <f t="shared" si="0"/>
        <v>25.483304042179263</v>
      </c>
      <c r="H14" s="2">
        <f>+B14-C14+'Julio 2018'!H14</f>
        <v>1187</v>
      </c>
      <c r="I14" s="22">
        <f>+'Agosto 2017'!H14</f>
        <v>1040</v>
      </c>
      <c r="J14" s="18">
        <f t="shared" si="1"/>
        <v>14.134615384615385</v>
      </c>
    </row>
    <row r="15" spans="1:10" ht="13" x14ac:dyDescent="0.15">
      <c r="A15" s="1" t="s">
        <v>13</v>
      </c>
      <c r="B15" s="2">
        <v>102</v>
      </c>
      <c r="C15" s="2">
        <f>+'Agosto 2017'!B15</f>
        <v>95</v>
      </c>
      <c r="D15" s="18">
        <f t="shared" si="3"/>
        <v>7.3684210526315788</v>
      </c>
      <c r="E15" s="2">
        <f>+B15+'Julio 2018'!E15</f>
        <v>787</v>
      </c>
      <c r="F15" s="2">
        <f>+C15+'Julio 2018'!F15</f>
        <v>728</v>
      </c>
      <c r="G15" s="18">
        <f t="shared" si="0"/>
        <v>8.104395604395604</v>
      </c>
      <c r="H15" s="2">
        <f>+B15-C15+'Julio 2018'!H15</f>
        <v>1355</v>
      </c>
      <c r="I15" s="22">
        <f>+'Agosto 2017'!H15</f>
        <v>1234</v>
      </c>
      <c r="J15" s="18">
        <f t="shared" si="1"/>
        <v>9.8055105348460287</v>
      </c>
    </row>
    <row r="16" spans="1:10" ht="13" x14ac:dyDescent="0.15">
      <c r="A16" s="1" t="s">
        <v>14</v>
      </c>
      <c r="B16" s="2">
        <v>38</v>
      </c>
      <c r="C16" s="2">
        <f>+'Agosto 2017'!B16</f>
        <v>40</v>
      </c>
      <c r="D16" s="18">
        <f t="shared" si="3"/>
        <v>-5</v>
      </c>
      <c r="E16" s="2">
        <f>+B16+'Julio 2018'!E16</f>
        <v>343</v>
      </c>
      <c r="F16" s="2">
        <f>+C16+'Julio 2018'!F16</f>
        <v>407</v>
      </c>
      <c r="G16" s="18">
        <f t="shared" si="0"/>
        <v>-15.724815724815725</v>
      </c>
      <c r="H16" s="2">
        <f>+B16-C16+'Julio 2018'!H16</f>
        <v>600</v>
      </c>
      <c r="I16" s="22">
        <f>+'Agosto 2017'!H16</f>
        <v>748</v>
      </c>
      <c r="J16" s="18">
        <f t="shared" si="1"/>
        <v>-19.786096256684491</v>
      </c>
    </row>
    <row r="17" spans="1:10" ht="13" x14ac:dyDescent="0.15">
      <c r="A17" s="1" t="s">
        <v>15</v>
      </c>
      <c r="B17" s="2">
        <v>12</v>
      </c>
      <c r="C17" s="2">
        <f>+'Agosto 2017'!B17</f>
        <v>26</v>
      </c>
      <c r="D17" s="18">
        <f t="shared" si="3"/>
        <v>-53.846153846153847</v>
      </c>
      <c r="E17" s="2">
        <f>+B17+'Julio 2018'!E17</f>
        <v>122</v>
      </c>
      <c r="F17" s="2">
        <f>+C17+'Julio 2018'!F17</f>
        <v>152</v>
      </c>
      <c r="G17" s="18">
        <f t="shared" si="0"/>
        <v>-19.736842105263158</v>
      </c>
      <c r="H17" s="2">
        <f>+B17-C17+'Julio 2018'!H17</f>
        <v>237</v>
      </c>
      <c r="I17" s="22">
        <f>+'Agosto 2017'!H17</f>
        <v>290</v>
      </c>
      <c r="J17" s="18">
        <f t="shared" si="1"/>
        <v>-18.275862068965516</v>
      </c>
    </row>
    <row r="18" spans="1:10" ht="13" x14ac:dyDescent="0.15">
      <c r="A18" s="1" t="s">
        <v>29</v>
      </c>
      <c r="B18" s="2">
        <v>24</v>
      </c>
      <c r="C18" s="2">
        <f>+'Agosto 2017'!B18</f>
        <v>26</v>
      </c>
      <c r="D18" s="18">
        <f t="shared" si="3"/>
        <v>-7.6923076923076925</v>
      </c>
      <c r="E18" s="2">
        <f>+B18+'Julio 2018'!E18</f>
        <v>249</v>
      </c>
      <c r="F18" s="2">
        <f>+C18+'Julio 2018'!F18</f>
        <v>220</v>
      </c>
      <c r="G18" s="18">
        <f t="shared" si="0"/>
        <v>13.181818181818182</v>
      </c>
      <c r="H18" s="2">
        <f>+B18-C18+'Julio 2018'!H18</f>
        <v>438</v>
      </c>
      <c r="I18" s="22">
        <f>+'Agosto 2017'!H18</f>
        <v>390</v>
      </c>
      <c r="J18" s="18">
        <f t="shared" si="1"/>
        <v>12.307692307692308</v>
      </c>
    </row>
    <row r="19" spans="1:10" x14ac:dyDescent="0.15">
      <c r="A19" s="8" t="s">
        <v>3</v>
      </c>
      <c r="B19" s="6">
        <f>SUM(B14:B18)</f>
        <v>254</v>
      </c>
      <c r="C19" s="6">
        <f>SUM(C14:C18)</f>
        <v>257</v>
      </c>
      <c r="D19" s="7">
        <f t="shared" si="3"/>
        <v>-1.1673151750972763</v>
      </c>
      <c r="E19" s="6">
        <f>SUM(E14:E18)</f>
        <v>2215</v>
      </c>
      <c r="F19" s="6">
        <f>SUM(F14:F18)</f>
        <v>2076</v>
      </c>
      <c r="G19" s="7">
        <f t="shared" si="0"/>
        <v>6.6955684007707132</v>
      </c>
      <c r="H19" s="6">
        <f>SUM(H14:H18)</f>
        <v>3817</v>
      </c>
      <c r="I19" s="6">
        <f>SUM(I14:I18)</f>
        <v>3702</v>
      </c>
      <c r="J19" s="7">
        <f t="shared" si="1"/>
        <v>3.1064289573203672</v>
      </c>
    </row>
    <row r="20" spans="1:10" ht="13" x14ac:dyDescent="0.15">
      <c r="A20" s="1" t="s">
        <v>16</v>
      </c>
      <c r="B20" s="2">
        <v>26</v>
      </c>
      <c r="C20" s="2">
        <f>+'Agosto 2017'!B20</f>
        <v>36</v>
      </c>
      <c r="D20" s="18">
        <f t="shared" si="3"/>
        <v>-27.777777777777779</v>
      </c>
      <c r="E20" s="2">
        <f>+B20+'Julio 2018'!E20</f>
        <v>192</v>
      </c>
      <c r="F20" s="2">
        <f>+C20+'Julio 2018'!F20</f>
        <v>265</v>
      </c>
      <c r="G20" s="18">
        <f t="shared" si="0"/>
        <v>-27.547169811320753</v>
      </c>
      <c r="H20" s="2">
        <f>+B20-C20+'Julio 2018'!H20</f>
        <v>432</v>
      </c>
      <c r="I20" s="22">
        <f>+'Agosto 2017'!H20</f>
        <v>427</v>
      </c>
      <c r="J20" s="18">
        <f t="shared" si="1"/>
        <v>1.1709601873536299</v>
      </c>
    </row>
    <row r="21" spans="1:10" ht="13" x14ac:dyDescent="0.15">
      <c r="A21" s="1" t="s">
        <v>17</v>
      </c>
      <c r="B21" s="2">
        <v>23</v>
      </c>
      <c r="C21" s="2">
        <f>+'Agosto 2017'!B21</f>
        <v>25</v>
      </c>
      <c r="D21" s="18">
        <f t="shared" si="3"/>
        <v>-8</v>
      </c>
      <c r="E21" s="2">
        <f>+B21+'Julio 2018'!E21</f>
        <v>186</v>
      </c>
      <c r="F21" s="2">
        <f>+C21+'Julio 2018'!F21</f>
        <v>205</v>
      </c>
      <c r="G21" s="18">
        <f t="shared" si="0"/>
        <v>-9.2682926829268286</v>
      </c>
      <c r="H21" s="2">
        <f>+B21-C21+'Julio 2018'!H21</f>
        <v>348</v>
      </c>
      <c r="I21" s="22">
        <f>+'Agosto 2017'!H21</f>
        <v>400</v>
      </c>
      <c r="J21" s="18">
        <f t="shared" si="1"/>
        <v>-13</v>
      </c>
    </row>
    <row r="22" spans="1:10" ht="13" x14ac:dyDescent="0.15">
      <c r="A22" s="1" t="s">
        <v>19</v>
      </c>
      <c r="B22" s="2">
        <v>14</v>
      </c>
      <c r="C22" s="2">
        <f>+'Agosto 2017'!B22</f>
        <v>27</v>
      </c>
      <c r="D22" s="18">
        <f t="shared" si="3"/>
        <v>-48.148148148148145</v>
      </c>
      <c r="E22" s="2">
        <f>+B22+'Julio 2018'!E22</f>
        <v>138</v>
      </c>
      <c r="F22" s="2">
        <f>+C22+'Julio 2018'!F22</f>
        <v>176</v>
      </c>
      <c r="G22" s="18">
        <f t="shared" si="0"/>
        <v>-21.59090909090909</v>
      </c>
      <c r="H22" s="2">
        <f>+B22-C22+'Julio 2018'!H22</f>
        <v>247</v>
      </c>
      <c r="I22" s="22">
        <f>+'Agosto 2017'!H22</f>
        <v>265</v>
      </c>
      <c r="J22" s="18">
        <f t="shared" si="1"/>
        <v>-6.7924528301886795</v>
      </c>
    </row>
    <row r="23" spans="1:10" ht="13" x14ac:dyDescent="0.15">
      <c r="A23" s="1" t="s">
        <v>18</v>
      </c>
      <c r="B23" s="2">
        <v>10</v>
      </c>
      <c r="C23" s="2">
        <f>+'Agosto 2017'!B23</f>
        <v>10</v>
      </c>
      <c r="D23" s="18">
        <f t="shared" si="3"/>
        <v>0</v>
      </c>
      <c r="E23" s="2">
        <f>+B23+'Julio 2018'!E23</f>
        <v>74</v>
      </c>
      <c r="F23" s="2">
        <f>+C23+'Julio 2018'!F23</f>
        <v>79</v>
      </c>
      <c r="G23" s="18">
        <f t="shared" si="0"/>
        <v>-6.3291139240506329</v>
      </c>
      <c r="H23" s="2">
        <f>+B23-C23+'Julio 2018'!H23</f>
        <v>140</v>
      </c>
      <c r="I23" s="22">
        <f>+'Agosto 2017'!H23</f>
        <v>125</v>
      </c>
      <c r="J23" s="18">
        <f t="shared" si="1"/>
        <v>12</v>
      </c>
    </row>
    <row r="24" spans="1:10" ht="13" x14ac:dyDescent="0.15">
      <c r="A24" s="1" t="s">
        <v>20</v>
      </c>
      <c r="B24" s="2">
        <v>17</v>
      </c>
      <c r="C24" s="2">
        <f>+'Agosto 2017'!B24</f>
        <v>22</v>
      </c>
      <c r="D24" s="18">
        <f t="shared" si="3"/>
        <v>-22.727272727272727</v>
      </c>
      <c r="E24" s="2">
        <f>+B24+'Julio 2018'!E24</f>
        <v>150</v>
      </c>
      <c r="F24" s="2">
        <f>+C24+'Julio 2018'!F24</f>
        <v>172</v>
      </c>
      <c r="G24" s="18">
        <f t="shared" si="0"/>
        <v>-12.790697674418604</v>
      </c>
      <c r="H24" s="2">
        <f>+B24-C24+'Julio 2018'!H24</f>
        <v>268</v>
      </c>
      <c r="I24" s="22">
        <f>+'Agosto 2017'!H24</f>
        <v>313</v>
      </c>
      <c r="J24" s="18">
        <f t="shared" si="1"/>
        <v>-14.376996805111821</v>
      </c>
    </row>
    <row r="25" spans="1:10" ht="13" x14ac:dyDescent="0.15">
      <c r="A25" s="1" t="s">
        <v>22</v>
      </c>
      <c r="B25" s="2">
        <v>35</v>
      </c>
      <c r="C25" s="2">
        <f>+'Agosto 2017'!B25</f>
        <v>45</v>
      </c>
      <c r="D25" s="18">
        <f t="shared" si="3"/>
        <v>-22.222222222222221</v>
      </c>
      <c r="E25" s="2">
        <f>+B25+'Julio 2018'!E25</f>
        <v>290</v>
      </c>
      <c r="F25" s="2">
        <f>+C25+'Julio 2018'!F25</f>
        <v>272</v>
      </c>
      <c r="G25" s="18">
        <f t="shared" si="0"/>
        <v>6.617647058823529</v>
      </c>
      <c r="H25" s="2">
        <f>+B25-C25+'Julio 2018'!H25</f>
        <v>489</v>
      </c>
      <c r="I25" s="22">
        <f>+'Agosto 2017'!H25</f>
        <v>465</v>
      </c>
      <c r="J25" s="18">
        <f t="shared" si="1"/>
        <v>5.161290322580645</v>
      </c>
    </row>
    <row r="26" spans="1:10" ht="13" x14ac:dyDescent="0.15">
      <c r="A26" s="1" t="s">
        <v>21</v>
      </c>
      <c r="B26" s="2">
        <v>12</v>
      </c>
      <c r="C26" s="2">
        <f>+'Agosto 2017'!B26</f>
        <v>12</v>
      </c>
      <c r="D26" s="18">
        <f t="shared" si="3"/>
        <v>0</v>
      </c>
      <c r="E26" s="2">
        <f>+B26+'Julio 2018'!E26</f>
        <v>97</v>
      </c>
      <c r="F26" s="2">
        <f>+C26+'Julio 2018'!F26</f>
        <v>73</v>
      </c>
      <c r="G26" s="18">
        <f t="shared" si="0"/>
        <v>32.876712328767127</v>
      </c>
      <c r="H26" s="2">
        <f>+B26-C26+'Julio 2018'!H26</f>
        <v>158</v>
      </c>
      <c r="I26" s="22">
        <f>+'Agosto 2017'!H26</f>
        <v>114</v>
      </c>
      <c r="J26" s="18">
        <f t="shared" si="1"/>
        <v>38.596491228070178</v>
      </c>
    </row>
    <row r="27" spans="1:10" ht="13" x14ac:dyDescent="0.15">
      <c r="A27" s="1" t="s">
        <v>28</v>
      </c>
      <c r="B27" s="2">
        <v>7</v>
      </c>
      <c r="C27" s="2">
        <f>+'Agosto 2017'!B27</f>
        <v>11</v>
      </c>
      <c r="D27" s="18">
        <f t="shared" si="3"/>
        <v>-36.363636363636367</v>
      </c>
      <c r="E27" s="2">
        <f>+B27+'Julio 2018'!E27</f>
        <v>73</v>
      </c>
      <c r="F27" s="2">
        <f>+C27+'Julio 2018'!F27</f>
        <v>86</v>
      </c>
      <c r="G27" s="18">
        <f t="shared" si="0"/>
        <v>-15.116279069767442</v>
      </c>
      <c r="H27" s="2">
        <f>+B27-C27+'Julio 2018'!H27</f>
        <v>115</v>
      </c>
      <c r="I27" s="22">
        <f>+'Agosto 2017'!H27</f>
        <v>137</v>
      </c>
      <c r="J27" s="18">
        <f t="shared" si="1"/>
        <v>-16.058394160583941</v>
      </c>
    </row>
    <row r="28" spans="1:10" x14ac:dyDescent="0.15">
      <c r="A28" s="8" t="s">
        <v>30</v>
      </c>
      <c r="B28" s="6">
        <f>SUM(B20:B27)</f>
        <v>144</v>
      </c>
      <c r="C28" s="6">
        <f>SUM(C20:C27)</f>
        <v>188</v>
      </c>
      <c r="D28" s="7">
        <f>+(B28-C28)*100/C28</f>
        <v>-23.404255319148938</v>
      </c>
      <c r="E28" s="6">
        <f>SUM(E20:E27)</f>
        <v>1200</v>
      </c>
      <c r="F28" s="6">
        <f>SUM(F20:F27)</f>
        <v>1328</v>
      </c>
      <c r="G28" s="7">
        <f>+(E28-F28)*100/F28</f>
        <v>-9.6385542168674707</v>
      </c>
      <c r="H28" s="6">
        <f>SUM(H20:H27)</f>
        <v>2197</v>
      </c>
      <c r="I28" s="6">
        <f>SUM(I20:I27)</f>
        <v>2246</v>
      </c>
      <c r="J28" s="7">
        <f>+(H28-I28)*100/I28</f>
        <v>-2.1816562778272486</v>
      </c>
    </row>
    <row r="29" spans="1:10" ht="14" x14ac:dyDescent="0.15">
      <c r="A29" s="16" t="s">
        <v>27</v>
      </c>
      <c r="B29" s="14">
        <f>+B7+B13+B19+B28</f>
        <v>758</v>
      </c>
      <c r="C29" s="14">
        <f>+C7+C13+C19+C28</f>
        <v>821</v>
      </c>
      <c r="D29" s="15">
        <f>+(B29-C29)*100/C29</f>
        <v>-7.6735688185140072</v>
      </c>
      <c r="E29" s="14">
        <f t="shared" ref="E29:I29" si="4">+E7+E13+E19+E28</f>
        <v>6358</v>
      </c>
      <c r="F29" s="14">
        <f t="shared" si="4"/>
        <v>6861</v>
      </c>
      <c r="G29" s="15">
        <f>+(E29-F29)*100/F29</f>
        <v>-7.3312928144585339</v>
      </c>
      <c r="H29" s="14">
        <f t="shared" si="4"/>
        <v>11497</v>
      </c>
      <c r="I29" s="14">
        <f t="shared" si="4"/>
        <v>11668</v>
      </c>
      <c r="J29" s="15">
        <f>+(H29-I29)*100/I29</f>
        <v>-1.4655467946520397</v>
      </c>
    </row>
    <row r="30" spans="1:10" x14ac:dyDescent="0.15">
      <c r="A30" s="13" t="s">
        <v>31</v>
      </c>
      <c r="B30" s="13">
        <f>+B29-B7</f>
        <v>673</v>
      </c>
      <c r="C30" s="13">
        <f>+C29-C7</f>
        <v>720</v>
      </c>
      <c r="D30" s="12">
        <f>+(B30-C30)*100/C30</f>
        <v>-6.5277777777777777</v>
      </c>
      <c r="E30" s="13">
        <f t="shared" ref="E30:I30" si="5">+E29-E7</f>
        <v>5521</v>
      </c>
      <c r="F30" s="13">
        <f t="shared" si="5"/>
        <v>5834</v>
      </c>
      <c r="G30" s="12">
        <f>+(E30-F30)*100/F30</f>
        <v>-5.36510113129928</v>
      </c>
      <c r="H30" s="13">
        <f t="shared" si="5"/>
        <v>9907</v>
      </c>
      <c r="I30" s="13">
        <f t="shared" si="5"/>
        <v>9969</v>
      </c>
      <c r="J30" s="12">
        <f>+(H30-I30)*100/I30</f>
        <v>-0.62192797672785638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29</v>
      </c>
      <c r="C4" s="2">
        <f>+'Julio 2017'!B4</f>
        <v>20</v>
      </c>
      <c r="D4" s="18">
        <f>+(B4-C4)*100/C4</f>
        <v>45</v>
      </c>
      <c r="E4" s="2">
        <f>+B4+'Junio 2018'!E4</f>
        <v>202</v>
      </c>
      <c r="F4" s="2">
        <f>+C4+'Junio 2018'!F4</f>
        <v>254</v>
      </c>
      <c r="G4" s="18">
        <f t="shared" ref="G4:G27" si="0">+(E4-F4)*100/F4</f>
        <v>-20.472440944881889</v>
      </c>
      <c r="H4" s="2">
        <f>+B4-C4+'Junio 2018'!H4</f>
        <v>409</v>
      </c>
      <c r="I4" s="22">
        <f>+'Julio 2017'!H4</f>
        <v>560</v>
      </c>
      <c r="J4" s="18">
        <f t="shared" ref="J4:J27" si="1">+(H4-I4)*100/I4</f>
        <v>-26.964285714285715</v>
      </c>
    </row>
    <row r="5" spans="1:10" ht="13" x14ac:dyDescent="0.15">
      <c r="A5" s="1" t="s">
        <v>5</v>
      </c>
      <c r="B5" s="2">
        <v>21</v>
      </c>
      <c r="C5" s="2">
        <f>+'Julio 2017'!B5</f>
        <v>25</v>
      </c>
      <c r="D5" s="18">
        <f t="shared" ref="D5:D6" si="2">+(B5-C5)*100/C5</f>
        <v>-16</v>
      </c>
      <c r="E5" s="2">
        <f>+B5+'Junio 2018'!E5</f>
        <v>204</v>
      </c>
      <c r="F5" s="2">
        <f>+C5+'Junio 2018'!F5</f>
        <v>209</v>
      </c>
      <c r="G5" s="18">
        <f t="shared" si="0"/>
        <v>-2.3923444976076556</v>
      </c>
      <c r="H5" s="2">
        <f>+B5-C5+'Junio 2018'!H5</f>
        <v>381</v>
      </c>
      <c r="I5" s="22">
        <f>+'Julio 2017'!H5</f>
        <v>406</v>
      </c>
      <c r="J5" s="18">
        <f t="shared" si="1"/>
        <v>-6.1576354679802954</v>
      </c>
    </row>
    <row r="6" spans="1:10" ht="13" x14ac:dyDescent="0.15">
      <c r="A6" s="1" t="s">
        <v>6</v>
      </c>
      <c r="B6" s="2">
        <v>65</v>
      </c>
      <c r="C6" s="2">
        <f>+'Julio 2017'!B6</f>
        <v>47</v>
      </c>
      <c r="D6" s="18">
        <f t="shared" si="2"/>
        <v>38.297872340425535</v>
      </c>
      <c r="E6" s="2">
        <f>+B6+'Junio 2018'!E6</f>
        <v>346</v>
      </c>
      <c r="F6" s="2">
        <f>+C6+'Junio 2018'!F6</f>
        <v>463</v>
      </c>
      <c r="G6" s="18">
        <f t="shared" si="0"/>
        <v>-25.269978401727862</v>
      </c>
      <c r="H6" s="2">
        <f>+B6-C6+'Junio 2018'!H6</f>
        <v>816</v>
      </c>
      <c r="I6" s="22">
        <f>+'Julio 2017'!H6</f>
        <v>767</v>
      </c>
      <c r="J6" s="18">
        <f t="shared" si="1"/>
        <v>6.3885267275097783</v>
      </c>
    </row>
    <row r="7" spans="1:10" x14ac:dyDescent="0.15">
      <c r="A7" s="8" t="s">
        <v>1</v>
      </c>
      <c r="B7" s="6">
        <f>SUM(B4:B6)</f>
        <v>115</v>
      </c>
      <c r="C7" s="6">
        <f>SUM(C4:C6)</f>
        <v>92</v>
      </c>
      <c r="D7" s="7">
        <f>+(B7-C7)*100/C7</f>
        <v>25</v>
      </c>
      <c r="E7" s="6">
        <f>SUM(E4:E6)</f>
        <v>752</v>
      </c>
      <c r="F7" s="6">
        <f>SUM(F4:F6)</f>
        <v>926</v>
      </c>
      <c r="G7" s="7">
        <f t="shared" si="0"/>
        <v>-18.790496760259181</v>
      </c>
      <c r="H7" s="6">
        <f>SUM(H4:H6)</f>
        <v>1606</v>
      </c>
      <c r="I7" s="6">
        <f>SUM(I4:I6)</f>
        <v>1733</v>
      </c>
      <c r="J7" s="7">
        <f t="shared" si="1"/>
        <v>-7.3283323716099247</v>
      </c>
    </row>
    <row r="8" spans="1:10" ht="13" x14ac:dyDescent="0.15">
      <c r="A8" s="1" t="s">
        <v>7</v>
      </c>
      <c r="B8" s="2">
        <v>3</v>
      </c>
      <c r="C8" s="2">
        <f>+'Julio 2017'!B8</f>
        <v>14</v>
      </c>
      <c r="D8" s="18">
        <f t="shared" ref="D8:D27" si="3">+(B8-C8)*100/C8</f>
        <v>-78.571428571428569</v>
      </c>
      <c r="E8" s="2">
        <f>+B8+'Junio 2018'!E8</f>
        <v>67</v>
      </c>
      <c r="F8" s="2">
        <f>+C8+'Junio 2018'!F8</f>
        <v>70</v>
      </c>
      <c r="G8" s="18">
        <f t="shared" si="0"/>
        <v>-4.2857142857142856</v>
      </c>
      <c r="H8" s="2">
        <f>+B8-C8+'Junio 2018'!H8</f>
        <v>116</v>
      </c>
      <c r="I8" s="22">
        <f>+'Julio 2017'!H8</f>
        <v>110</v>
      </c>
      <c r="J8" s="18">
        <f t="shared" si="1"/>
        <v>5.4545454545454541</v>
      </c>
    </row>
    <row r="9" spans="1:10" ht="13" x14ac:dyDescent="0.15">
      <c r="A9" s="1" t="s">
        <v>8</v>
      </c>
      <c r="B9" s="2">
        <v>19</v>
      </c>
      <c r="C9" s="2">
        <f>+'Julio 2017'!B9</f>
        <v>11</v>
      </c>
      <c r="D9" s="18">
        <f t="shared" si="3"/>
        <v>72.727272727272734</v>
      </c>
      <c r="E9" s="2">
        <f>+B9+'Junio 2018'!E9</f>
        <v>90</v>
      </c>
      <c r="F9" s="2">
        <f>+C9+'Junio 2018'!F9</f>
        <v>77</v>
      </c>
      <c r="G9" s="18">
        <f t="shared" si="0"/>
        <v>16.883116883116884</v>
      </c>
      <c r="H9" s="2">
        <f>+B9-C9+'Junio 2018'!H9</f>
        <v>182</v>
      </c>
      <c r="I9" s="22">
        <f>+'Julio 2017'!H9</f>
        <v>124</v>
      </c>
      <c r="J9" s="18">
        <f t="shared" si="1"/>
        <v>46.774193548387096</v>
      </c>
    </row>
    <row r="10" spans="1:10" ht="13" x14ac:dyDescent="0.15">
      <c r="A10" s="1" t="s">
        <v>9</v>
      </c>
      <c r="B10" s="2">
        <v>35</v>
      </c>
      <c r="C10" s="2">
        <f>+'Julio 2017'!B10</f>
        <v>30</v>
      </c>
      <c r="D10" s="18">
        <f t="shared" si="3"/>
        <v>16.666666666666668</v>
      </c>
      <c r="E10" s="2">
        <f>+B10+'Junio 2018'!E10</f>
        <v>245</v>
      </c>
      <c r="F10" s="2">
        <f>+C10+'Junio 2018'!F10</f>
        <v>312</v>
      </c>
      <c r="G10" s="18">
        <f t="shared" si="0"/>
        <v>-21.474358974358974</v>
      </c>
      <c r="H10" s="2">
        <f>+B10-C10+'Junio 2018'!H10</f>
        <v>606</v>
      </c>
      <c r="I10" s="22">
        <f>+'Julio 2017'!H10</f>
        <v>536</v>
      </c>
      <c r="J10" s="18">
        <f t="shared" si="1"/>
        <v>13.059701492537313</v>
      </c>
    </row>
    <row r="11" spans="1:10" ht="13" x14ac:dyDescent="0.15">
      <c r="A11" s="1" t="s">
        <v>10</v>
      </c>
      <c r="B11" s="2">
        <v>47</v>
      </c>
      <c r="C11" s="2">
        <f>+'Julio 2017'!B11</f>
        <v>73</v>
      </c>
      <c r="D11" s="18">
        <f t="shared" si="3"/>
        <v>-35.61643835616438</v>
      </c>
      <c r="E11" s="2">
        <f>+B11+'Junio 2018'!E11</f>
        <v>324</v>
      </c>
      <c r="F11" s="2">
        <f>+C11+'Junio 2018'!F11</f>
        <v>576</v>
      </c>
      <c r="G11" s="18">
        <f t="shared" si="0"/>
        <v>-43.75</v>
      </c>
      <c r="H11" s="2">
        <f>+B11-C11+'Junio 2018'!H11</f>
        <v>809</v>
      </c>
      <c r="I11" s="22">
        <f>+'Julio 2017'!H11</f>
        <v>1099</v>
      </c>
      <c r="J11" s="18">
        <f t="shared" si="1"/>
        <v>-26.387625113739762</v>
      </c>
    </row>
    <row r="12" spans="1:10" ht="13" x14ac:dyDescent="0.15">
      <c r="A12" s="1" t="s">
        <v>11</v>
      </c>
      <c r="B12" s="2">
        <v>155</v>
      </c>
      <c r="C12" s="2">
        <f>+'Julio 2017'!B12</f>
        <v>141</v>
      </c>
      <c r="D12" s="18">
        <f t="shared" si="3"/>
        <v>9.9290780141843964</v>
      </c>
      <c r="E12" s="2">
        <f>+B12+'Junio 2018'!E12</f>
        <v>1105</v>
      </c>
      <c r="F12" s="2">
        <f>+C12+'Junio 2018'!F12</f>
        <v>1120</v>
      </c>
      <c r="G12" s="18">
        <f t="shared" si="0"/>
        <v>-1.3392857142857142</v>
      </c>
      <c r="H12" s="2">
        <f>+B12-C12+'Junio 2018'!H12</f>
        <v>2180</v>
      </c>
      <c r="I12" s="22">
        <f>+'Julio 2017'!H12</f>
        <v>2201</v>
      </c>
      <c r="J12" s="18">
        <f t="shared" si="1"/>
        <v>-0.95411176737846437</v>
      </c>
    </row>
    <row r="13" spans="1:10" x14ac:dyDescent="0.15">
      <c r="A13" s="8" t="s">
        <v>2</v>
      </c>
      <c r="B13" s="6">
        <f>SUM(B8:B12)</f>
        <v>259</v>
      </c>
      <c r="C13" s="6">
        <f>SUM(C8:C12)</f>
        <v>269</v>
      </c>
      <c r="D13" s="7">
        <f t="shared" si="3"/>
        <v>-3.7174721189591078</v>
      </c>
      <c r="E13" s="6">
        <f>SUM(E8:E12)</f>
        <v>1831</v>
      </c>
      <c r="F13" s="6">
        <f>SUM(F8:F12)</f>
        <v>2155</v>
      </c>
      <c r="G13" s="7">
        <f t="shared" si="0"/>
        <v>-15.034802784222737</v>
      </c>
      <c r="H13" s="6">
        <f>SUM(H8:H12)</f>
        <v>3893</v>
      </c>
      <c r="I13" s="6">
        <f>SUM(I8:I12)</f>
        <v>4070</v>
      </c>
      <c r="J13" s="7">
        <f t="shared" si="1"/>
        <v>-4.3488943488943486</v>
      </c>
    </row>
    <row r="14" spans="1:10" ht="13" x14ac:dyDescent="0.15">
      <c r="A14" s="1" t="s">
        <v>12</v>
      </c>
      <c r="B14" s="2">
        <v>97</v>
      </c>
      <c r="C14" s="2">
        <f>+'Julio 2017'!B14</f>
        <v>81</v>
      </c>
      <c r="D14" s="18">
        <f t="shared" si="3"/>
        <v>19.753086419753085</v>
      </c>
      <c r="E14" s="2">
        <f>+B14+'Junio 2018'!E14</f>
        <v>636</v>
      </c>
      <c r="F14" s="2">
        <f>+C14+'Junio 2018'!F14</f>
        <v>499</v>
      </c>
      <c r="G14" s="18">
        <f t="shared" si="0"/>
        <v>27.45490981963928</v>
      </c>
      <c r="H14" s="2">
        <f>+B14-C14+'Junio 2018'!H14</f>
        <v>1179</v>
      </c>
      <c r="I14" s="22">
        <f>+'Julio 2017'!H14</f>
        <v>1064</v>
      </c>
      <c r="J14" s="18">
        <f t="shared" si="1"/>
        <v>10.808270676691729</v>
      </c>
    </row>
    <row r="15" spans="1:10" ht="13" x14ac:dyDescent="0.15">
      <c r="A15" s="1" t="s">
        <v>13</v>
      </c>
      <c r="B15" s="2">
        <v>103</v>
      </c>
      <c r="C15" s="2">
        <f>+'Julio 2017'!B15</f>
        <v>83</v>
      </c>
      <c r="D15" s="18">
        <f t="shared" si="3"/>
        <v>24.096385542168676</v>
      </c>
      <c r="E15" s="2">
        <f>+B15+'Junio 2018'!E15</f>
        <v>685</v>
      </c>
      <c r="F15" s="2">
        <f>+C15+'Junio 2018'!F15</f>
        <v>633</v>
      </c>
      <c r="G15" s="18">
        <f t="shared" si="0"/>
        <v>8.2148499210110586</v>
      </c>
      <c r="H15" s="2">
        <f>+B15-C15+'Junio 2018'!H15</f>
        <v>1348</v>
      </c>
      <c r="I15" s="22">
        <f>+'Julio 2017'!H15</f>
        <v>1194</v>
      </c>
      <c r="J15" s="18">
        <f t="shared" si="1"/>
        <v>12.89782244556114</v>
      </c>
    </row>
    <row r="16" spans="1:10" ht="13" x14ac:dyDescent="0.15">
      <c r="A16" s="1" t="s">
        <v>14</v>
      </c>
      <c r="B16" s="2">
        <v>53</v>
      </c>
      <c r="C16" s="2">
        <f>+'Julio 2017'!B16</f>
        <v>44</v>
      </c>
      <c r="D16" s="18">
        <f t="shared" si="3"/>
        <v>20.454545454545453</v>
      </c>
      <c r="E16" s="2">
        <f>+B16+'Junio 2018'!E16</f>
        <v>305</v>
      </c>
      <c r="F16" s="2">
        <f>+C16+'Junio 2018'!F16</f>
        <v>367</v>
      </c>
      <c r="G16" s="18">
        <f t="shared" si="0"/>
        <v>-16.893732970027248</v>
      </c>
      <c r="H16" s="2">
        <f>+B16-C16+'Junio 2018'!H16</f>
        <v>602</v>
      </c>
      <c r="I16" s="22">
        <f>+'Julio 2017'!H16</f>
        <v>757</v>
      </c>
      <c r="J16" s="18">
        <f t="shared" si="1"/>
        <v>-20.47556142668428</v>
      </c>
    </row>
    <row r="17" spans="1:10" ht="13" x14ac:dyDescent="0.15">
      <c r="A17" s="1" t="s">
        <v>15</v>
      </c>
      <c r="B17" s="2">
        <v>14</v>
      </c>
      <c r="C17" s="2">
        <f>+'Julio 2017'!B17</f>
        <v>13</v>
      </c>
      <c r="D17" s="18">
        <f t="shared" si="3"/>
        <v>7.6923076923076925</v>
      </c>
      <c r="E17" s="2">
        <f>+B17+'Junio 2018'!E17</f>
        <v>110</v>
      </c>
      <c r="F17" s="2">
        <f>+C17+'Junio 2018'!F17</f>
        <v>126</v>
      </c>
      <c r="G17" s="18">
        <f t="shared" si="0"/>
        <v>-12.698412698412698</v>
      </c>
      <c r="H17" s="2">
        <f>+B17-C17+'Junio 2018'!H17</f>
        <v>251</v>
      </c>
      <c r="I17" s="22">
        <f>+'Julio 2017'!H17</f>
        <v>278</v>
      </c>
      <c r="J17" s="18">
        <f t="shared" si="1"/>
        <v>-9.7122302158273381</v>
      </c>
    </row>
    <row r="18" spans="1:10" ht="13" x14ac:dyDescent="0.15">
      <c r="A18" s="1" t="s">
        <v>29</v>
      </c>
      <c r="B18" s="2">
        <v>24</v>
      </c>
      <c r="C18" s="2">
        <f>+'Julio 2017'!B18</f>
        <v>32</v>
      </c>
      <c r="D18" s="18">
        <f t="shared" si="3"/>
        <v>-25</v>
      </c>
      <c r="E18" s="2">
        <f>+B18+'Junio 2018'!E18</f>
        <v>225</v>
      </c>
      <c r="F18" s="2">
        <f>+C18+'Junio 2018'!F18</f>
        <v>194</v>
      </c>
      <c r="G18" s="18">
        <f t="shared" si="0"/>
        <v>15.979381443298969</v>
      </c>
      <c r="H18" s="2">
        <f>+B18-C18+'Junio 2018'!H18</f>
        <v>440</v>
      </c>
      <c r="I18" s="22">
        <f>+'Julio 2017'!H18</f>
        <v>402</v>
      </c>
      <c r="J18" s="18">
        <f t="shared" si="1"/>
        <v>9.4527363184079594</v>
      </c>
    </row>
    <row r="19" spans="1:10" x14ac:dyDescent="0.15">
      <c r="A19" s="8" t="s">
        <v>3</v>
      </c>
      <c r="B19" s="6">
        <f>SUM(B14:B18)</f>
        <v>291</v>
      </c>
      <c r="C19" s="6">
        <f>SUM(C14:C18)</f>
        <v>253</v>
      </c>
      <c r="D19" s="7">
        <f t="shared" si="3"/>
        <v>15.019762845849803</v>
      </c>
      <c r="E19" s="6">
        <f>SUM(E14:E18)</f>
        <v>1961</v>
      </c>
      <c r="F19" s="6">
        <f>SUM(F14:F18)</f>
        <v>1819</v>
      </c>
      <c r="G19" s="7">
        <f t="shared" si="0"/>
        <v>7.8064870808136337</v>
      </c>
      <c r="H19" s="6">
        <f>SUM(H14:H18)</f>
        <v>3820</v>
      </c>
      <c r="I19" s="6">
        <f>SUM(I14:I18)</f>
        <v>3695</v>
      </c>
      <c r="J19" s="7">
        <f t="shared" si="1"/>
        <v>3.3829499323410013</v>
      </c>
    </row>
    <row r="20" spans="1:10" ht="13" x14ac:dyDescent="0.15">
      <c r="A20" s="1" t="s">
        <v>16</v>
      </c>
      <c r="B20" s="2">
        <v>15</v>
      </c>
      <c r="C20" s="2">
        <f>+'Julio 2017'!B20</f>
        <v>29</v>
      </c>
      <c r="D20" s="18">
        <f t="shared" si="3"/>
        <v>-48.275862068965516</v>
      </c>
      <c r="E20" s="2">
        <f>+B20+'Junio 2018'!E20</f>
        <v>166</v>
      </c>
      <c r="F20" s="2">
        <f>+C20+'Junio 2018'!F20</f>
        <v>229</v>
      </c>
      <c r="G20" s="18">
        <f t="shared" si="0"/>
        <v>-27.510917030567686</v>
      </c>
      <c r="H20" s="2">
        <f>+B20-C20+'Junio 2018'!H20</f>
        <v>442</v>
      </c>
      <c r="I20" s="22">
        <f>+'Julio 2017'!H20</f>
        <v>415</v>
      </c>
      <c r="J20" s="18">
        <f t="shared" si="1"/>
        <v>6.5060240963855422</v>
      </c>
    </row>
    <row r="21" spans="1:10" ht="13" x14ac:dyDescent="0.15">
      <c r="A21" s="1" t="s">
        <v>17</v>
      </c>
      <c r="B21" s="2">
        <v>23</v>
      </c>
      <c r="C21" s="2">
        <f>+'Julio 2017'!B21</f>
        <v>19</v>
      </c>
      <c r="D21" s="18">
        <f t="shared" si="3"/>
        <v>21.05263157894737</v>
      </c>
      <c r="E21" s="2">
        <f>+B21+'Junio 2018'!E21</f>
        <v>163</v>
      </c>
      <c r="F21" s="2">
        <f>+C21+'Junio 2018'!F21</f>
        <v>180</v>
      </c>
      <c r="G21" s="18">
        <f t="shared" si="0"/>
        <v>-9.4444444444444446</v>
      </c>
      <c r="H21" s="2">
        <f>+B21-C21+'Junio 2018'!H21</f>
        <v>350</v>
      </c>
      <c r="I21" s="22">
        <f>+'Julio 2017'!H21</f>
        <v>402</v>
      </c>
      <c r="J21" s="18">
        <f t="shared" si="1"/>
        <v>-12.935323383084578</v>
      </c>
    </row>
    <row r="22" spans="1:10" ht="13" x14ac:dyDescent="0.15">
      <c r="A22" s="1" t="s">
        <v>19</v>
      </c>
      <c r="B22" s="2">
        <v>17</v>
      </c>
      <c r="C22" s="2">
        <f>+'Julio 2017'!B22</f>
        <v>12</v>
      </c>
      <c r="D22" s="18">
        <f t="shared" si="3"/>
        <v>41.666666666666664</v>
      </c>
      <c r="E22" s="2">
        <f>+B22+'Junio 2018'!E22</f>
        <v>124</v>
      </c>
      <c r="F22" s="2">
        <f>+C22+'Junio 2018'!F22</f>
        <v>149</v>
      </c>
      <c r="G22" s="18">
        <f t="shared" si="0"/>
        <v>-16.778523489932887</v>
      </c>
      <c r="H22" s="2">
        <f>+B22-C22+'Junio 2018'!H22</f>
        <v>260</v>
      </c>
      <c r="I22" s="22">
        <f>+'Julio 2017'!H22</f>
        <v>254</v>
      </c>
      <c r="J22" s="18">
        <f t="shared" si="1"/>
        <v>2.3622047244094486</v>
      </c>
    </row>
    <row r="23" spans="1:10" ht="13" x14ac:dyDescent="0.15">
      <c r="A23" s="1" t="s">
        <v>18</v>
      </c>
      <c r="B23" s="2">
        <v>6</v>
      </c>
      <c r="C23" s="2">
        <f>+'Julio 2017'!B23</f>
        <v>8</v>
      </c>
      <c r="D23" s="18">
        <f t="shared" si="3"/>
        <v>-25</v>
      </c>
      <c r="E23" s="2">
        <f>+B23+'Junio 2018'!E23</f>
        <v>64</v>
      </c>
      <c r="F23" s="2">
        <f>+C23+'Junio 2018'!F23</f>
        <v>69</v>
      </c>
      <c r="G23" s="18">
        <f t="shared" si="0"/>
        <v>-7.2463768115942031</v>
      </c>
      <c r="H23" s="2">
        <f>+B23-C23+'Junio 2018'!H23</f>
        <v>140</v>
      </c>
      <c r="I23" s="22">
        <f>+'Julio 2017'!H23</f>
        <v>120</v>
      </c>
      <c r="J23" s="18">
        <f t="shared" si="1"/>
        <v>16.666666666666668</v>
      </c>
    </row>
    <row r="24" spans="1:10" ht="13" x14ac:dyDescent="0.15">
      <c r="A24" s="1" t="s">
        <v>20</v>
      </c>
      <c r="B24" s="2">
        <v>23</v>
      </c>
      <c r="C24" s="2">
        <f>+'Julio 2017'!B24</f>
        <v>17</v>
      </c>
      <c r="D24" s="18">
        <f t="shared" si="3"/>
        <v>35.294117647058826</v>
      </c>
      <c r="E24" s="2">
        <f>+B24+'Junio 2018'!E24</f>
        <v>133</v>
      </c>
      <c r="F24" s="2">
        <f>+C24+'Junio 2018'!F24</f>
        <v>150</v>
      </c>
      <c r="G24" s="18">
        <f t="shared" si="0"/>
        <v>-11.333333333333334</v>
      </c>
      <c r="H24" s="2">
        <f>+B24-C24+'Junio 2018'!H24</f>
        <v>273</v>
      </c>
      <c r="I24" s="22">
        <f>+'Julio 2017'!H24</f>
        <v>311</v>
      </c>
      <c r="J24" s="18">
        <f t="shared" si="1"/>
        <v>-12.218649517684888</v>
      </c>
    </row>
    <row r="25" spans="1:10" ht="13" x14ac:dyDescent="0.15">
      <c r="A25" s="1" t="s">
        <v>22</v>
      </c>
      <c r="B25" s="2">
        <v>39</v>
      </c>
      <c r="C25" s="2">
        <f>+'Julio 2017'!B25</f>
        <v>23</v>
      </c>
      <c r="D25" s="18">
        <f t="shared" si="3"/>
        <v>69.565217391304344</v>
      </c>
      <c r="E25" s="2">
        <f>+B25+'Junio 2018'!E25</f>
        <v>255</v>
      </c>
      <c r="F25" s="2">
        <f>+C25+'Junio 2018'!F25</f>
        <v>227</v>
      </c>
      <c r="G25" s="18">
        <f t="shared" si="0"/>
        <v>12.334801762114537</v>
      </c>
      <c r="H25" s="2">
        <f>+B25-C25+'Junio 2018'!H25</f>
        <v>499</v>
      </c>
      <c r="I25" s="22">
        <f>+'Julio 2017'!H25</f>
        <v>453</v>
      </c>
      <c r="J25" s="18">
        <f t="shared" si="1"/>
        <v>10.154525386313466</v>
      </c>
    </row>
    <row r="26" spans="1:10" ht="13" x14ac:dyDescent="0.15">
      <c r="A26" s="1" t="s">
        <v>21</v>
      </c>
      <c r="B26" s="2">
        <v>15</v>
      </c>
      <c r="C26" s="2">
        <f>+'Julio 2017'!B26</f>
        <v>3</v>
      </c>
      <c r="D26" s="18">
        <f t="shared" si="3"/>
        <v>400</v>
      </c>
      <c r="E26" s="2">
        <f>+B26+'Junio 2018'!E26</f>
        <v>85</v>
      </c>
      <c r="F26" s="2">
        <f>+C26+'Junio 2018'!F26</f>
        <v>61</v>
      </c>
      <c r="G26" s="18">
        <f t="shared" si="0"/>
        <v>39.344262295081968</v>
      </c>
      <c r="H26" s="2">
        <f>+B26-C26+'Junio 2018'!H26</f>
        <v>158</v>
      </c>
      <c r="I26" s="22">
        <f>+'Julio 2017'!H26</f>
        <v>109</v>
      </c>
      <c r="J26" s="18">
        <f t="shared" si="1"/>
        <v>44.954128440366972</v>
      </c>
    </row>
    <row r="27" spans="1:10" ht="13" x14ac:dyDescent="0.15">
      <c r="A27" s="1" t="s">
        <v>28</v>
      </c>
      <c r="B27" s="2">
        <v>5</v>
      </c>
      <c r="C27" s="2">
        <f>+'Julio 2017'!B27</f>
        <v>5</v>
      </c>
      <c r="D27" s="18">
        <f t="shared" si="3"/>
        <v>0</v>
      </c>
      <c r="E27" s="2">
        <f>+B27+'Junio 2018'!E27</f>
        <v>66</v>
      </c>
      <c r="F27" s="2">
        <f>+C27+'Junio 2018'!F27</f>
        <v>75</v>
      </c>
      <c r="G27" s="18">
        <f t="shared" si="0"/>
        <v>-12</v>
      </c>
      <c r="H27" s="2">
        <f>+B27-C27+'Junio 2018'!H27</f>
        <v>119</v>
      </c>
      <c r="I27" s="22">
        <f>+'Julio 2017'!H27</f>
        <v>134</v>
      </c>
      <c r="J27" s="18">
        <f t="shared" si="1"/>
        <v>-11.194029850746269</v>
      </c>
    </row>
    <row r="28" spans="1:10" x14ac:dyDescent="0.15">
      <c r="A28" s="8" t="s">
        <v>30</v>
      </c>
      <c r="B28" s="6">
        <f>SUM(B20:B27)</f>
        <v>143</v>
      </c>
      <c r="C28" s="6">
        <f>SUM(C20:C27)</f>
        <v>116</v>
      </c>
      <c r="D28" s="7">
        <f>+(B28-C28)*100/C28</f>
        <v>23.275862068965516</v>
      </c>
      <c r="E28" s="6">
        <f>SUM(E20:E27)</f>
        <v>1056</v>
      </c>
      <c r="F28" s="6">
        <f>SUM(F20:F27)</f>
        <v>1140</v>
      </c>
      <c r="G28" s="7">
        <f>+(E28-F28)*100/F28</f>
        <v>-7.3684210526315788</v>
      </c>
      <c r="H28" s="6">
        <f>SUM(H20:H27)</f>
        <v>2241</v>
      </c>
      <c r="I28" s="6">
        <f>SUM(I20:I27)</f>
        <v>2198</v>
      </c>
      <c r="J28" s="7">
        <f>+(H28-I28)*100/I28</f>
        <v>1.9563239308462239</v>
      </c>
    </row>
    <row r="29" spans="1:10" ht="14" x14ac:dyDescent="0.15">
      <c r="A29" s="16" t="s">
        <v>27</v>
      </c>
      <c r="B29" s="14">
        <f>+B7+B13+B19+B28</f>
        <v>808</v>
      </c>
      <c r="C29" s="14">
        <f>+C7+C13+C19+C28</f>
        <v>730</v>
      </c>
      <c r="D29" s="15">
        <f>+(B29-C29)*100/C29</f>
        <v>10.684931506849315</v>
      </c>
      <c r="E29" s="14">
        <f t="shared" ref="E29:I29" si="4">+E7+E13+E19+E28</f>
        <v>5600</v>
      </c>
      <c r="F29" s="14">
        <f t="shared" si="4"/>
        <v>6040</v>
      </c>
      <c r="G29" s="15">
        <f>+(E29-F29)*100/F29</f>
        <v>-7.2847682119205297</v>
      </c>
      <c r="H29" s="14">
        <f t="shared" si="4"/>
        <v>11560</v>
      </c>
      <c r="I29" s="14">
        <f t="shared" si="4"/>
        <v>11696</v>
      </c>
      <c r="J29" s="15">
        <f>+(H29-I29)*100/I29</f>
        <v>-1.1627906976744187</v>
      </c>
    </row>
    <row r="30" spans="1:10" x14ac:dyDescent="0.15">
      <c r="A30" s="13" t="s">
        <v>31</v>
      </c>
      <c r="B30" s="13">
        <f>+B29-B7</f>
        <v>693</v>
      </c>
      <c r="C30" s="13">
        <f>+C29-C7</f>
        <v>638</v>
      </c>
      <c r="D30" s="12">
        <f>+(B30-C30)*100/C30</f>
        <v>8.6206896551724146</v>
      </c>
      <c r="E30" s="13">
        <f t="shared" ref="E30:I30" si="5">+E29-E7</f>
        <v>4848</v>
      </c>
      <c r="F30" s="13">
        <f t="shared" si="5"/>
        <v>5114</v>
      </c>
      <c r="G30" s="12">
        <f>+(E30-F30)*100/F30</f>
        <v>-5.2014078998826747</v>
      </c>
      <c r="H30" s="13">
        <f t="shared" si="5"/>
        <v>9954</v>
      </c>
      <c r="I30" s="13">
        <f t="shared" si="5"/>
        <v>9963</v>
      </c>
      <c r="J30" s="12">
        <f>+(H30-I30)*100/I30</f>
        <v>-9.0334236675700091E-2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J30"/>
  <sheetViews>
    <sheetView topLeftCell="A2"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37</v>
      </c>
      <c r="C4" s="2">
        <f>+'Junio 2017'!B4</f>
        <v>54</v>
      </c>
      <c r="D4" s="18">
        <f>+(B4-C4)*100/C4</f>
        <v>-31.481481481481481</v>
      </c>
      <c r="E4" s="2">
        <f>+B4+'Mayo 2018'!E4</f>
        <v>173</v>
      </c>
      <c r="F4" s="2">
        <f>+C4+'Mayo 2018'!F4</f>
        <v>234</v>
      </c>
      <c r="G4" s="18">
        <f t="shared" ref="G4:G27" si="0">+(E4-F4)*100/F4</f>
        <v>-26.068376068376068</v>
      </c>
      <c r="H4" s="2">
        <f>+B4-C4+'Mayo 2018'!H4</f>
        <v>400</v>
      </c>
      <c r="I4" s="22">
        <f>+'Junio 2017'!H4</f>
        <v>575</v>
      </c>
      <c r="J4" s="18">
        <f t="shared" ref="J4:J27" si="1">+(H4-I4)*100/I4</f>
        <v>-30.434782608695652</v>
      </c>
    </row>
    <row r="5" spans="1:10" ht="13" x14ac:dyDescent="0.15">
      <c r="A5" s="1" t="s">
        <v>5</v>
      </c>
      <c r="B5" s="2">
        <v>32</v>
      </c>
      <c r="C5" s="2">
        <f>+'Junio 2017'!B5</f>
        <v>28</v>
      </c>
      <c r="D5" s="18">
        <f t="shared" ref="D5:D6" si="2">+(B5-C5)*100/C5</f>
        <v>14.285714285714286</v>
      </c>
      <c r="E5" s="2">
        <f>+B5+'Mayo 2018'!E5</f>
        <v>183</v>
      </c>
      <c r="F5" s="2">
        <f>+C5+'Mayo 2018'!F5</f>
        <v>184</v>
      </c>
      <c r="G5" s="18">
        <f t="shared" si="0"/>
        <v>-0.54347826086956519</v>
      </c>
      <c r="H5" s="2">
        <f>+B5-C5+'Mayo 2018'!H5</f>
        <v>385</v>
      </c>
      <c r="I5" s="22">
        <f>+'Junio 2017'!H5</f>
        <v>403</v>
      </c>
      <c r="J5" s="18">
        <f t="shared" si="1"/>
        <v>-4.4665012406947895</v>
      </c>
    </row>
    <row r="6" spans="1:10" ht="13" x14ac:dyDescent="0.15">
      <c r="A6" s="1" t="s">
        <v>6</v>
      </c>
      <c r="B6" s="2">
        <v>42</v>
      </c>
      <c r="C6" s="2">
        <f>+'Junio 2017'!B6</f>
        <v>76</v>
      </c>
      <c r="D6" s="18">
        <f t="shared" si="2"/>
        <v>-44.736842105263158</v>
      </c>
      <c r="E6" s="2">
        <f>+B6+'Mayo 2018'!E6</f>
        <v>281</v>
      </c>
      <c r="F6" s="2">
        <f>+C6+'Mayo 2018'!F6</f>
        <v>416</v>
      </c>
      <c r="G6" s="18">
        <f t="shared" si="0"/>
        <v>-32.45192307692308</v>
      </c>
      <c r="H6" s="2">
        <f>+B6-C6+'Mayo 2018'!H6</f>
        <v>798</v>
      </c>
      <c r="I6" s="22">
        <f>+'Junio 2017'!H6</f>
        <v>773</v>
      </c>
      <c r="J6" s="18">
        <f t="shared" si="1"/>
        <v>3.2341526520051747</v>
      </c>
    </row>
    <row r="7" spans="1:10" x14ac:dyDescent="0.15">
      <c r="A7" s="8" t="s">
        <v>1</v>
      </c>
      <c r="B7" s="6">
        <f>SUM(B4:B6)</f>
        <v>111</v>
      </c>
      <c r="C7" s="6">
        <f>SUM(C4:C6)</f>
        <v>158</v>
      </c>
      <c r="D7" s="7">
        <f>+(B7-C7)*100/C7</f>
        <v>-29.746835443037973</v>
      </c>
      <c r="E7" s="6">
        <f>SUM(E4:E6)</f>
        <v>637</v>
      </c>
      <c r="F7" s="6">
        <f>SUM(F4:F6)</f>
        <v>834</v>
      </c>
      <c r="G7" s="7">
        <f t="shared" si="0"/>
        <v>-23.621103117505996</v>
      </c>
      <c r="H7" s="6">
        <f>SUM(H4:H6)</f>
        <v>1583</v>
      </c>
      <c r="I7" s="6">
        <f>SUM(I4:I6)</f>
        <v>1751</v>
      </c>
      <c r="J7" s="7">
        <f t="shared" si="1"/>
        <v>-9.5945174186179329</v>
      </c>
    </row>
    <row r="8" spans="1:10" ht="13" x14ac:dyDescent="0.15">
      <c r="A8" s="1" t="s">
        <v>7</v>
      </c>
      <c r="B8" s="2">
        <v>15</v>
      </c>
      <c r="C8" s="2">
        <f>+'Junio 2017'!B8</f>
        <v>11</v>
      </c>
      <c r="D8" s="18">
        <f t="shared" ref="D8:D12" si="3">+(B8-C8)*100/C8</f>
        <v>36.363636363636367</v>
      </c>
      <c r="E8" s="2">
        <f>+B8+'Mayo 2018'!E8</f>
        <v>64</v>
      </c>
      <c r="F8" s="2">
        <f>+C8+'Mayo 2018'!F8</f>
        <v>56</v>
      </c>
      <c r="G8" s="18">
        <f t="shared" si="0"/>
        <v>14.285714285714286</v>
      </c>
      <c r="H8" s="2">
        <f>+B8-C8+'Mayo 2018'!H8</f>
        <v>127</v>
      </c>
      <c r="I8" s="22">
        <f>+'Junio 2017'!H8</f>
        <v>103</v>
      </c>
      <c r="J8" s="18">
        <f t="shared" si="1"/>
        <v>23.300970873786408</v>
      </c>
    </row>
    <row r="9" spans="1:10" ht="13" x14ac:dyDescent="0.15">
      <c r="A9" s="1" t="s">
        <v>8</v>
      </c>
      <c r="B9" s="2">
        <v>16</v>
      </c>
      <c r="C9" s="2">
        <f>+'Junio 2017'!B9</f>
        <v>10</v>
      </c>
      <c r="D9" s="18">
        <f t="shared" si="3"/>
        <v>60</v>
      </c>
      <c r="E9" s="2">
        <f>+B9+'Mayo 2018'!E9</f>
        <v>71</v>
      </c>
      <c r="F9" s="2">
        <f>+C9+'Mayo 2018'!F9</f>
        <v>66</v>
      </c>
      <c r="G9" s="18">
        <f t="shared" si="0"/>
        <v>7.5757575757575761</v>
      </c>
      <c r="H9" s="2">
        <f>+B9-C9+'Mayo 2018'!H9</f>
        <v>174</v>
      </c>
      <c r="I9" s="22">
        <f>+'Junio 2017'!H9</f>
        <v>120</v>
      </c>
      <c r="J9" s="18">
        <f t="shared" si="1"/>
        <v>45</v>
      </c>
    </row>
    <row r="10" spans="1:10" ht="13" x14ac:dyDescent="0.15">
      <c r="A10" s="1" t="s">
        <v>9</v>
      </c>
      <c r="B10" s="2">
        <v>44</v>
      </c>
      <c r="C10" s="2">
        <f>+'Junio 2017'!B10</f>
        <v>52</v>
      </c>
      <c r="D10" s="18">
        <f t="shared" si="3"/>
        <v>-15.384615384615385</v>
      </c>
      <c r="E10" s="2">
        <f>+B10+'Mayo 2018'!E10</f>
        <v>210</v>
      </c>
      <c r="F10" s="2">
        <f>+C10+'Mayo 2018'!F10</f>
        <v>282</v>
      </c>
      <c r="G10" s="18">
        <f t="shared" si="0"/>
        <v>-25.531914893617021</v>
      </c>
      <c r="H10" s="2">
        <f>+B10-C10+'Mayo 2018'!H10</f>
        <v>601</v>
      </c>
      <c r="I10" s="22">
        <f>+'Junio 2017'!H10</f>
        <v>543</v>
      </c>
      <c r="J10" s="18">
        <f t="shared" si="1"/>
        <v>10.681399631675875</v>
      </c>
    </row>
    <row r="11" spans="1:10" ht="13" x14ac:dyDescent="0.15">
      <c r="A11" s="1" t="s">
        <v>10</v>
      </c>
      <c r="B11" s="2">
        <v>48</v>
      </c>
      <c r="C11" s="2">
        <f>+'Junio 2017'!B11</f>
        <v>104</v>
      </c>
      <c r="D11" s="18">
        <f t="shared" si="3"/>
        <v>-53.846153846153847</v>
      </c>
      <c r="E11" s="2">
        <f>+B11+'Mayo 2018'!E11</f>
        <v>277</v>
      </c>
      <c r="F11" s="2">
        <f>+C11+'Mayo 2018'!F11</f>
        <v>503</v>
      </c>
      <c r="G11" s="18">
        <f t="shared" si="0"/>
        <v>-44.930417495029822</v>
      </c>
      <c r="H11" s="2">
        <f>+B11-C11+'Mayo 2018'!H11</f>
        <v>835</v>
      </c>
      <c r="I11" s="22">
        <f>+'Junio 2017'!H11</f>
        <v>1096</v>
      </c>
      <c r="J11" s="18">
        <f t="shared" si="1"/>
        <v>-23.813868613138688</v>
      </c>
    </row>
    <row r="12" spans="1:10" ht="13" x14ac:dyDescent="0.15">
      <c r="A12" s="1" t="s">
        <v>11</v>
      </c>
      <c r="B12" s="2">
        <v>177</v>
      </c>
      <c r="C12" s="2">
        <f>+'Junio 2017'!B12</f>
        <v>205</v>
      </c>
      <c r="D12" s="18">
        <f t="shared" si="3"/>
        <v>-13.658536585365853</v>
      </c>
      <c r="E12" s="2">
        <f>+B12+'Mayo 2018'!E12</f>
        <v>950</v>
      </c>
      <c r="F12" s="2">
        <f>+C12+'Mayo 2018'!F12</f>
        <v>979</v>
      </c>
      <c r="G12" s="18">
        <f t="shared" si="0"/>
        <v>-2.9622063329928499</v>
      </c>
      <c r="H12" s="2">
        <f>+B12-C12+'Mayo 2018'!H12</f>
        <v>2166</v>
      </c>
      <c r="I12" s="22">
        <f>+'Junio 2017'!H12</f>
        <v>2203</v>
      </c>
      <c r="J12" s="18">
        <f t="shared" si="1"/>
        <v>-1.6795279164775307</v>
      </c>
    </row>
    <row r="13" spans="1:10" x14ac:dyDescent="0.15">
      <c r="A13" s="8" t="s">
        <v>2</v>
      </c>
      <c r="B13" s="6">
        <f>SUM(B8:B12)</f>
        <v>300</v>
      </c>
      <c r="C13" s="6">
        <f>SUM(C8:C12)</f>
        <v>382</v>
      </c>
      <c r="D13" s="7">
        <f t="shared" ref="D13:D19" si="4">+(B13-C13)*100/C13</f>
        <v>-21.465968586387433</v>
      </c>
      <c r="E13" s="6">
        <f>SUM(E8:E12)</f>
        <v>1572</v>
      </c>
      <c r="F13" s="6">
        <f>SUM(F8:F12)</f>
        <v>1886</v>
      </c>
      <c r="G13" s="7">
        <f t="shared" si="0"/>
        <v>-16.648992576882289</v>
      </c>
      <c r="H13" s="6">
        <f>SUM(H8:H12)</f>
        <v>3903</v>
      </c>
      <c r="I13" s="6">
        <f>SUM(I8:I12)</f>
        <v>4065</v>
      </c>
      <c r="J13" s="7">
        <f t="shared" si="1"/>
        <v>-3.9852398523985242</v>
      </c>
    </row>
    <row r="14" spans="1:10" ht="13" x14ac:dyDescent="0.15">
      <c r="A14" s="1" t="s">
        <v>12</v>
      </c>
      <c r="B14" s="2">
        <v>116</v>
      </c>
      <c r="C14" s="2">
        <f>+'Junio 2017'!B14</f>
        <v>124</v>
      </c>
      <c r="D14" s="18">
        <f t="shared" si="4"/>
        <v>-6.4516129032258061</v>
      </c>
      <c r="E14" s="2">
        <f>+B14+'Mayo 2018'!E14</f>
        <v>539</v>
      </c>
      <c r="F14" s="2">
        <f>+C14+'Mayo 2018'!F14</f>
        <v>418</v>
      </c>
      <c r="G14" s="18">
        <f t="shared" si="0"/>
        <v>28.94736842105263</v>
      </c>
      <c r="H14" s="2">
        <f>+B14-C14+'Mayo 2018'!H14</f>
        <v>1163</v>
      </c>
      <c r="I14" s="22">
        <f>+'Junio 2017'!H14</f>
        <v>1070</v>
      </c>
      <c r="J14" s="18">
        <f t="shared" si="1"/>
        <v>8.6915887850467293</v>
      </c>
    </row>
    <row r="15" spans="1:10" ht="13" x14ac:dyDescent="0.15">
      <c r="A15" s="1" t="s">
        <v>13</v>
      </c>
      <c r="B15" s="2">
        <v>130</v>
      </c>
      <c r="C15" s="2">
        <f>+'Junio 2017'!B15</f>
        <v>112</v>
      </c>
      <c r="D15" s="18">
        <f t="shared" si="4"/>
        <v>16.071428571428573</v>
      </c>
      <c r="E15" s="2">
        <f>+B15+'Mayo 2018'!E15</f>
        <v>582</v>
      </c>
      <c r="F15" s="2">
        <f>+C15+'Mayo 2018'!F15</f>
        <v>550</v>
      </c>
      <c r="G15" s="18">
        <f t="shared" si="0"/>
        <v>5.8181818181818183</v>
      </c>
      <c r="H15" s="2">
        <f>+B15-C15+'Mayo 2018'!H15</f>
        <v>1328</v>
      </c>
      <c r="I15" s="22">
        <f>+'Junio 2017'!H15</f>
        <v>1170</v>
      </c>
      <c r="J15" s="18">
        <f t="shared" si="1"/>
        <v>13.504273504273504</v>
      </c>
    </row>
    <row r="16" spans="1:10" ht="13" x14ac:dyDescent="0.15">
      <c r="A16" s="1" t="s">
        <v>14</v>
      </c>
      <c r="B16" s="2">
        <v>56</v>
      </c>
      <c r="C16" s="2">
        <f>+'Junio 2017'!B16</f>
        <v>49</v>
      </c>
      <c r="D16" s="18">
        <f t="shared" si="4"/>
        <v>14.285714285714286</v>
      </c>
      <c r="E16" s="2">
        <f>+B16+'Mayo 2018'!E16</f>
        <v>252</v>
      </c>
      <c r="F16" s="2">
        <f>+C16+'Mayo 2018'!F16</f>
        <v>323</v>
      </c>
      <c r="G16" s="18">
        <f t="shared" si="0"/>
        <v>-21.981424148606813</v>
      </c>
      <c r="H16" s="2">
        <f>+B16-C16+'Mayo 2018'!H16</f>
        <v>593</v>
      </c>
      <c r="I16" s="22">
        <f>+'Junio 2017'!H16</f>
        <v>761</v>
      </c>
      <c r="J16" s="18">
        <f t="shared" si="1"/>
        <v>-22.076215505913272</v>
      </c>
    </row>
    <row r="17" spans="1:10" ht="13" x14ac:dyDescent="0.15">
      <c r="A17" s="1" t="s">
        <v>15</v>
      </c>
      <c r="B17" s="2">
        <v>20</v>
      </c>
      <c r="C17" s="2">
        <f>+'Junio 2017'!B17</f>
        <v>20</v>
      </c>
      <c r="D17" s="18">
        <f t="shared" si="4"/>
        <v>0</v>
      </c>
      <c r="E17" s="2">
        <f>+B17+'Mayo 2018'!E17</f>
        <v>96</v>
      </c>
      <c r="F17" s="2">
        <f>+C17+'Mayo 2018'!F17</f>
        <v>113</v>
      </c>
      <c r="G17" s="18">
        <f t="shared" si="0"/>
        <v>-15.044247787610619</v>
      </c>
      <c r="H17" s="2">
        <f>+B17-C17+'Mayo 2018'!H17</f>
        <v>250</v>
      </c>
      <c r="I17" s="22">
        <f>+'Junio 2017'!H17</f>
        <v>287</v>
      </c>
      <c r="J17" s="18">
        <f t="shared" si="1"/>
        <v>-12.89198606271777</v>
      </c>
    </row>
    <row r="18" spans="1:10" ht="13" x14ac:dyDescent="0.15">
      <c r="A18" s="1" t="s">
        <v>29</v>
      </c>
      <c r="B18" s="2">
        <v>45</v>
      </c>
      <c r="C18" s="2">
        <f>+'Junio 2017'!B18</f>
        <v>37</v>
      </c>
      <c r="D18" s="18">
        <f t="shared" si="4"/>
        <v>21.621621621621621</v>
      </c>
      <c r="E18" s="2">
        <f>+B18+'Mayo 2018'!E18</f>
        <v>201</v>
      </c>
      <c r="F18" s="2">
        <f>+C18+'Mayo 2018'!F18</f>
        <v>162</v>
      </c>
      <c r="G18" s="18">
        <f t="shared" si="0"/>
        <v>24.074074074074073</v>
      </c>
      <c r="H18" s="2">
        <f>+B18-C18+'Mayo 2018'!H18</f>
        <v>448</v>
      </c>
      <c r="I18" s="22">
        <f>+'Junio 2017'!H18</f>
        <v>394</v>
      </c>
      <c r="J18" s="18">
        <f t="shared" si="1"/>
        <v>13.705583756345177</v>
      </c>
    </row>
    <row r="19" spans="1:10" x14ac:dyDescent="0.15">
      <c r="A19" s="8" t="s">
        <v>3</v>
      </c>
      <c r="B19" s="6">
        <f>SUM(B14:B18)</f>
        <v>367</v>
      </c>
      <c r="C19" s="6">
        <f>SUM(C14:C18)</f>
        <v>342</v>
      </c>
      <c r="D19" s="7">
        <f t="shared" si="4"/>
        <v>7.3099415204678362</v>
      </c>
      <c r="E19" s="6">
        <f>SUM(E14:E18)</f>
        <v>1670</v>
      </c>
      <c r="F19" s="6">
        <f>SUM(F14:F18)</f>
        <v>1566</v>
      </c>
      <c r="G19" s="7">
        <f t="shared" si="0"/>
        <v>6.6411238825031926</v>
      </c>
      <c r="H19" s="6">
        <f>SUM(H14:H18)</f>
        <v>3782</v>
      </c>
      <c r="I19" s="6">
        <f>SUM(I14:I18)</f>
        <v>3682</v>
      </c>
      <c r="J19" s="7">
        <f t="shared" si="1"/>
        <v>2.7159152634437804</v>
      </c>
    </row>
    <row r="20" spans="1:10" ht="13" x14ac:dyDescent="0.15">
      <c r="A20" s="1" t="s">
        <v>16</v>
      </c>
      <c r="B20" s="2">
        <v>26</v>
      </c>
      <c r="C20" s="2">
        <f>+'Junio 2017'!B20</f>
        <v>46</v>
      </c>
      <c r="D20" s="18">
        <f t="shared" ref="D20:D27" si="5">+(B20-C20)*100/C20</f>
        <v>-43.478260869565219</v>
      </c>
      <c r="E20" s="2">
        <f>+B20+'Mayo 2018'!E20</f>
        <v>151</v>
      </c>
      <c r="F20" s="2">
        <f>+C20+'Mayo 2018'!F20</f>
        <v>200</v>
      </c>
      <c r="G20" s="18">
        <f t="shared" si="0"/>
        <v>-24.5</v>
      </c>
      <c r="H20" s="2">
        <f>+B20-C20+'Mayo 2018'!H20</f>
        <v>456</v>
      </c>
      <c r="I20" s="22">
        <f>+'Junio 2017'!H20</f>
        <v>400</v>
      </c>
      <c r="J20" s="18">
        <f t="shared" si="1"/>
        <v>14</v>
      </c>
    </row>
    <row r="21" spans="1:10" ht="13" x14ac:dyDescent="0.15">
      <c r="A21" s="1" t="s">
        <v>17</v>
      </c>
      <c r="B21" s="2">
        <v>23</v>
      </c>
      <c r="C21" s="2">
        <f>+'Junio 2017'!B21</f>
        <v>32</v>
      </c>
      <c r="D21" s="18">
        <f t="shared" si="5"/>
        <v>-28.125</v>
      </c>
      <c r="E21" s="2">
        <f>+B21+'Mayo 2018'!E21</f>
        <v>140</v>
      </c>
      <c r="F21" s="2">
        <f>+C21+'Mayo 2018'!F21</f>
        <v>161</v>
      </c>
      <c r="G21" s="18">
        <f t="shared" si="0"/>
        <v>-13.043478260869565</v>
      </c>
      <c r="H21" s="2">
        <f>+B21-C21+'Mayo 2018'!H21</f>
        <v>346</v>
      </c>
      <c r="I21" s="22">
        <f>+'Junio 2017'!H21</f>
        <v>403</v>
      </c>
      <c r="J21" s="18">
        <f t="shared" si="1"/>
        <v>-14.143920595533499</v>
      </c>
    </row>
    <row r="22" spans="1:10" ht="13" x14ac:dyDescent="0.15">
      <c r="A22" s="1" t="s">
        <v>19</v>
      </c>
      <c r="B22" s="2">
        <v>12</v>
      </c>
      <c r="C22" s="2">
        <f>+'Junio 2017'!B22</f>
        <v>16</v>
      </c>
      <c r="D22" s="18">
        <f t="shared" si="5"/>
        <v>-25</v>
      </c>
      <c r="E22" s="2">
        <f>+B22+'Mayo 2018'!E22</f>
        <v>107</v>
      </c>
      <c r="F22" s="2">
        <f>+C22+'Mayo 2018'!F22</f>
        <v>137</v>
      </c>
      <c r="G22" s="18">
        <f t="shared" si="0"/>
        <v>-21.897810218978101</v>
      </c>
      <c r="H22" s="2">
        <f>+B22-C22+'Mayo 2018'!H22</f>
        <v>255</v>
      </c>
      <c r="I22" s="22">
        <f>+'Junio 2017'!H22</f>
        <v>255</v>
      </c>
      <c r="J22" s="18">
        <f t="shared" si="1"/>
        <v>0</v>
      </c>
    </row>
    <row r="23" spans="1:10" ht="13" x14ac:dyDescent="0.15">
      <c r="A23" s="1" t="s">
        <v>18</v>
      </c>
      <c r="B23" s="2">
        <v>12</v>
      </c>
      <c r="C23" s="2">
        <f>+'Junio 2017'!B23</f>
        <v>14</v>
      </c>
      <c r="D23" s="18">
        <f t="shared" si="5"/>
        <v>-14.285714285714286</v>
      </c>
      <c r="E23" s="2">
        <f>+B23+'Mayo 2018'!E23</f>
        <v>58</v>
      </c>
      <c r="F23" s="2">
        <f>+C23+'Mayo 2018'!F23</f>
        <v>61</v>
      </c>
      <c r="G23" s="18">
        <f t="shared" si="0"/>
        <v>-4.918032786885246</v>
      </c>
      <c r="H23" s="2">
        <f>+B23-C23+'Mayo 2018'!H23</f>
        <v>142</v>
      </c>
      <c r="I23" s="22">
        <f>+'Junio 2017'!H23</f>
        <v>123</v>
      </c>
      <c r="J23" s="18">
        <f t="shared" si="1"/>
        <v>15.447154471544716</v>
      </c>
    </row>
    <row r="24" spans="1:10" ht="13" x14ac:dyDescent="0.15">
      <c r="A24" s="1" t="s">
        <v>20</v>
      </c>
      <c r="B24" s="2">
        <v>23</v>
      </c>
      <c r="C24" s="2">
        <f>+'Junio 2017'!B24</f>
        <v>27</v>
      </c>
      <c r="D24" s="18">
        <f t="shared" si="5"/>
        <v>-14.814814814814815</v>
      </c>
      <c r="E24" s="2">
        <f>+B24+'Mayo 2018'!E24</f>
        <v>110</v>
      </c>
      <c r="F24" s="2">
        <f>+C24+'Mayo 2018'!F24</f>
        <v>133</v>
      </c>
      <c r="G24" s="18">
        <f t="shared" si="0"/>
        <v>-17.293233082706767</v>
      </c>
      <c r="H24" s="2">
        <f>+B24-C24+'Mayo 2018'!H24</f>
        <v>267</v>
      </c>
      <c r="I24" s="22">
        <f>+'Junio 2017'!H24</f>
        <v>315</v>
      </c>
      <c r="J24" s="18">
        <f t="shared" si="1"/>
        <v>-15.238095238095237</v>
      </c>
    </row>
    <row r="25" spans="1:10" ht="13" x14ac:dyDescent="0.15">
      <c r="A25" s="1" t="s">
        <v>22</v>
      </c>
      <c r="B25" s="2">
        <v>43</v>
      </c>
      <c r="C25" s="2">
        <f>+'Junio 2017'!B25</f>
        <v>44</v>
      </c>
      <c r="D25" s="18">
        <f t="shared" si="5"/>
        <v>-2.2727272727272729</v>
      </c>
      <c r="E25" s="2">
        <f>+B25+'Mayo 2018'!E25</f>
        <v>216</v>
      </c>
      <c r="F25" s="2">
        <f>+C25+'Mayo 2018'!F25</f>
        <v>204</v>
      </c>
      <c r="G25" s="18">
        <f t="shared" si="0"/>
        <v>5.882352941176471</v>
      </c>
      <c r="H25" s="2">
        <f>+B25-C25+'Mayo 2018'!H25</f>
        <v>483</v>
      </c>
      <c r="I25" s="22">
        <f>+'Junio 2017'!H25</f>
        <v>451</v>
      </c>
      <c r="J25" s="18">
        <f t="shared" si="1"/>
        <v>7.0953436807095347</v>
      </c>
    </row>
    <row r="26" spans="1:10" ht="13" x14ac:dyDescent="0.15">
      <c r="A26" s="1" t="s">
        <v>21</v>
      </c>
      <c r="B26" s="2">
        <v>15</v>
      </c>
      <c r="C26" s="2">
        <f>+'Junio 2017'!B26</f>
        <v>17</v>
      </c>
      <c r="D26" s="18">
        <f t="shared" si="5"/>
        <v>-11.764705882352942</v>
      </c>
      <c r="E26" s="2">
        <f>+B26+'Mayo 2018'!E26</f>
        <v>70</v>
      </c>
      <c r="F26" s="2">
        <f>+C26+'Mayo 2018'!F26</f>
        <v>58</v>
      </c>
      <c r="G26" s="18">
        <f t="shared" si="0"/>
        <v>20.689655172413794</v>
      </c>
      <c r="H26" s="2">
        <f>+B26-C26+'Mayo 2018'!H26</f>
        <v>146</v>
      </c>
      <c r="I26" s="22">
        <f>+'Junio 2017'!H26</f>
        <v>115</v>
      </c>
      <c r="J26" s="18">
        <f t="shared" si="1"/>
        <v>26.956521739130434</v>
      </c>
    </row>
    <row r="27" spans="1:10" ht="13" x14ac:dyDescent="0.15">
      <c r="A27" s="1" t="s">
        <v>28</v>
      </c>
      <c r="B27" s="2">
        <v>8</v>
      </c>
      <c r="C27" s="2">
        <f>+'Junio 2017'!B27</f>
        <v>17</v>
      </c>
      <c r="D27" s="18">
        <f t="shared" si="5"/>
        <v>-52.941176470588232</v>
      </c>
      <c r="E27" s="2">
        <f>+B27+'Mayo 2018'!E27</f>
        <v>61</v>
      </c>
      <c r="F27" s="2">
        <f>+C27+'Mayo 2018'!F27</f>
        <v>70</v>
      </c>
      <c r="G27" s="18">
        <f t="shared" si="0"/>
        <v>-12.857142857142858</v>
      </c>
      <c r="H27" s="2">
        <f>+B27-C27+'Mayo 2018'!H27</f>
        <v>119</v>
      </c>
      <c r="I27" s="22">
        <f>+'Junio 2017'!H27</f>
        <v>138</v>
      </c>
      <c r="J27" s="18">
        <f t="shared" si="1"/>
        <v>-13.768115942028986</v>
      </c>
    </row>
    <row r="28" spans="1:10" x14ac:dyDescent="0.15">
      <c r="A28" s="8" t="s">
        <v>30</v>
      </c>
      <c r="B28" s="6">
        <f>SUM(B20:B27)</f>
        <v>162</v>
      </c>
      <c r="C28" s="6">
        <f>SUM(C20:C27)</f>
        <v>213</v>
      </c>
      <c r="D28" s="7">
        <f>+(B28-C28)*100/C28</f>
        <v>-23.943661971830984</v>
      </c>
      <c r="E28" s="6">
        <f>SUM(E20:E27)</f>
        <v>913</v>
      </c>
      <c r="F28" s="6">
        <f>SUM(F20:F27)</f>
        <v>1024</v>
      </c>
      <c r="G28" s="7">
        <f>+(E28-F28)*100/F28</f>
        <v>-10.83984375</v>
      </c>
      <c r="H28" s="6">
        <f>SUM(H20:H27)</f>
        <v>2214</v>
      </c>
      <c r="I28" s="6">
        <f>SUM(I20:I27)</f>
        <v>2200</v>
      </c>
      <c r="J28" s="7">
        <f>+(H28-I28)*100/I28</f>
        <v>0.63636363636363635</v>
      </c>
    </row>
    <row r="29" spans="1:10" ht="14" x14ac:dyDescent="0.15">
      <c r="A29" s="16" t="s">
        <v>27</v>
      </c>
      <c r="B29" s="14">
        <f>+B7+B13+B19+B28</f>
        <v>940</v>
      </c>
      <c r="C29" s="14">
        <f>+C7+C13+C19+C28</f>
        <v>1095</v>
      </c>
      <c r="D29" s="15">
        <f>+(B29-C29)*100/C29</f>
        <v>-14.155251141552512</v>
      </c>
      <c r="E29" s="14">
        <f t="shared" ref="E29:I29" si="6">+E7+E13+E19+E28</f>
        <v>4792</v>
      </c>
      <c r="F29" s="14">
        <f t="shared" si="6"/>
        <v>5310</v>
      </c>
      <c r="G29" s="15">
        <f>+(E29-F29)*100/F29</f>
        <v>-9.7551789077212803</v>
      </c>
      <c r="H29" s="14">
        <f t="shared" si="6"/>
        <v>11482</v>
      </c>
      <c r="I29" s="14">
        <f t="shared" si="6"/>
        <v>11698</v>
      </c>
      <c r="J29" s="15">
        <f>+(H29-I29)*100/I29</f>
        <v>-1.8464694819627288</v>
      </c>
    </row>
    <row r="30" spans="1:10" x14ac:dyDescent="0.15">
      <c r="A30" s="13" t="s">
        <v>31</v>
      </c>
      <c r="B30" s="13">
        <f>+B29-B7</f>
        <v>829</v>
      </c>
      <c r="C30" s="13">
        <f>+C29-C7</f>
        <v>937</v>
      </c>
      <c r="D30" s="12">
        <f>+(B30-C30)*100/C30</f>
        <v>-11.526147278548558</v>
      </c>
      <c r="E30" s="13">
        <f t="shared" ref="E30:I30" si="7">+E29-E7</f>
        <v>4155</v>
      </c>
      <c r="F30" s="13">
        <f t="shared" si="7"/>
        <v>4476</v>
      </c>
      <c r="G30" s="12">
        <f>+(E30-F30)*100/F30</f>
        <v>-7.1715817694369974</v>
      </c>
      <c r="H30" s="13">
        <f t="shared" si="7"/>
        <v>9899</v>
      </c>
      <c r="I30" s="13">
        <f t="shared" si="7"/>
        <v>9947</v>
      </c>
      <c r="J30" s="12">
        <f>+(H30-I30)*100/I30</f>
        <v>-0.4825575550417211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34</v>
      </c>
      <c r="C4" s="2">
        <f>+'Mayo 2017'!B4</f>
        <v>47</v>
      </c>
      <c r="D4" s="18">
        <f>+(B4-C4)*100/C4</f>
        <v>-27.659574468085108</v>
      </c>
      <c r="E4" s="2">
        <f>+B4+'Abril 2018'!E4</f>
        <v>136</v>
      </c>
      <c r="F4" s="2">
        <f>+C4+'Abril 2018'!F4</f>
        <v>180</v>
      </c>
      <c r="G4" s="18">
        <f t="shared" ref="G4:G27" si="0">+(E4-F4)*100/F4</f>
        <v>-24.444444444444443</v>
      </c>
      <c r="H4" s="2">
        <f>+B4-C4+'Abril 2018'!H4</f>
        <v>417</v>
      </c>
      <c r="I4" s="22">
        <f>+'Mayo 2017'!H4</f>
        <v>569</v>
      </c>
      <c r="J4" s="18">
        <f t="shared" ref="J4:J27" si="1">+(H4-I4)*100/I4</f>
        <v>-26.713532513181018</v>
      </c>
    </row>
    <row r="5" spans="1:10" ht="13" x14ac:dyDescent="0.15">
      <c r="A5" s="1" t="s">
        <v>5</v>
      </c>
      <c r="B5" s="2">
        <v>22</v>
      </c>
      <c r="C5" s="2">
        <f>+'Mayo 2017'!B5</f>
        <v>52</v>
      </c>
      <c r="D5" s="18">
        <f t="shared" ref="D5:D6" si="2">+(B5-C5)*100/C5</f>
        <v>-57.692307692307693</v>
      </c>
      <c r="E5" s="2">
        <f>+B5+'Abril 2018'!E5</f>
        <v>151</v>
      </c>
      <c r="F5" s="2">
        <f>+C5+'Abril 2018'!F5</f>
        <v>156</v>
      </c>
      <c r="G5" s="18">
        <f t="shared" si="0"/>
        <v>-3.2051282051282053</v>
      </c>
      <c r="H5" s="2">
        <f>+B5-C5+'Abril 2018'!H5</f>
        <v>381</v>
      </c>
      <c r="I5" s="22">
        <f>+'Mayo 2017'!H5</f>
        <v>412</v>
      </c>
      <c r="J5" s="18">
        <f t="shared" si="1"/>
        <v>-7.5242718446601939</v>
      </c>
    </row>
    <row r="6" spans="1:10" ht="13" x14ac:dyDescent="0.15">
      <c r="A6" s="1" t="s">
        <v>6</v>
      </c>
      <c r="B6" s="2">
        <v>58</v>
      </c>
      <c r="C6" s="2">
        <f>+'Mayo 2017'!B6</f>
        <v>76</v>
      </c>
      <c r="D6" s="18">
        <f t="shared" si="2"/>
        <v>-23.684210526315791</v>
      </c>
      <c r="E6" s="2">
        <f>+B6+'Abril 2018'!E6</f>
        <v>239</v>
      </c>
      <c r="F6" s="2">
        <f>+C6+'Abril 2018'!F6</f>
        <v>340</v>
      </c>
      <c r="G6" s="18">
        <f t="shared" si="0"/>
        <v>-29.705882352941178</v>
      </c>
      <c r="H6" s="2">
        <f>+B6-C6+'Abril 2018'!H6</f>
        <v>832</v>
      </c>
      <c r="I6" s="22">
        <f>+'Mayo 2017'!H6</f>
        <v>775</v>
      </c>
      <c r="J6" s="18">
        <f t="shared" si="1"/>
        <v>7.354838709677419</v>
      </c>
    </row>
    <row r="7" spans="1:10" x14ac:dyDescent="0.15">
      <c r="A7" s="8" t="s">
        <v>1</v>
      </c>
      <c r="B7" s="6">
        <f>SUM(B4:B6)</f>
        <v>114</v>
      </c>
      <c r="C7" s="6">
        <f>SUM(C4:C6)</f>
        <v>175</v>
      </c>
      <c r="D7" s="7">
        <f>+(B7-C7)*100/C7</f>
        <v>-34.857142857142854</v>
      </c>
      <c r="E7" s="6">
        <f>SUM(E4:E6)</f>
        <v>526</v>
      </c>
      <c r="F7" s="6">
        <f>SUM(F4:F6)</f>
        <v>676</v>
      </c>
      <c r="G7" s="7">
        <f t="shared" si="0"/>
        <v>-22.189349112426036</v>
      </c>
      <c r="H7" s="6">
        <f>SUM(H4:H6)</f>
        <v>1630</v>
      </c>
      <c r="I7" s="6">
        <f>SUM(I4:I6)</f>
        <v>1756</v>
      </c>
      <c r="J7" s="7">
        <f t="shared" si="1"/>
        <v>-7.1753986332574033</v>
      </c>
    </row>
    <row r="8" spans="1:10" ht="13" x14ac:dyDescent="0.15">
      <c r="A8" s="1" t="s">
        <v>7</v>
      </c>
      <c r="B8" s="2">
        <v>8</v>
      </c>
      <c r="C8" s="2">
        <f>+'Mayo 2017'!B8</f>
        <v>3</v>
      </c>
      <c r="D8" s="18">
        <f t="shared" ref="D8:D12" si="3">+(B8-C8)*100/C8</f>
        <v>166.66666666666666</v>
      </c>
      <c r="E8" s="2">
        <f>+B8+'Abril 2018'!E8</f>
        <v>49</v>
      </c>
      <c r="F8" s="2">
        <f>+C8+'Abril 2018'!F8</f>
        <v>45</v>
      </c>
      <c r="G8" s="18">
        <f t="shared" si="0"/>
        <v>8.8888888888888893</v>
      </c>
      <c r="H8" s="2">
        <f>+B8-C8+'Abril 2018'!H8</f>
        <v>123</v>
      </c>
      <c r="I8" s="22">
        <f>+'Mayo 2017'!H8</f>
        <v>102</v>
      </c>
      <c r="J8" s="18">
        <f t="shared" si="1"/>
        <v>20.588235294117649</v>
      </c>
    </row>
    <row r="9" spans="1:10" ht="13" x14ac:dyDescent="0.15">
      <c r="A9" s="1" t="s">
        <v>8</v>
      </c>
      <c r="B9" s="2">
        <v>10</v>
      </c>
      <c r="C9" s="2">
        <f>+'Mayo 2017'!B9</f>
        <v>15</v>
      </c>
      <c r="D9" s="18">
        <f t="shared" si="3"/>
        <v>-33.333333333333336</v>
      </c>
      <c r="E9" s="2">
        <f>+B9+'Abril 2018'!E9</f>
        <v>55</v>
      </c>
      <c r="F9" s="2">
        <f>+C9+'Abril 2018'!F9</f>
        <v>56</v>
      </c>
      <c r="G9" s="18">
        <f t="shared" si="0"/>
        <v>-1.7857142857142858</v>
      </c>
      <c r="H9" s="2">
        <f>+B9-C9+'Abril 2018'!H9</f>
        <v>168</v>
      </c>
      <c r="I9" s="22">
        <f>+'Mayo 2017'!H9</f>
        <v>115</v>
      </c>
      <c r="J9" s="18">
        <f t="shared" si="1"/>
        <v>46.086956521739133</v>
      </c>
    </row>
    <row r="10" spans="1:10" ht="13" x14ac:dyDescent="0.15">
      <c r="A10" s="1" t="s">
        <v>9</v>
      </c>
      <c r="B10" s="2">
        <v>41</v>
      </c>
      <c r="C10" s="2">
        <f>+'Mayo 2017'!B10</f>
        <v>56</v>
      </c>
      <c r="D10" s="18">
        <f t="shared" si="3"/>
        <v>-26.785714285714285</v>
      </c>
      <c r="E10" s="2">
        <f>+B10+'Abril 2018'!E10</f>
        <v>166</v>
      </c>
      <c r="F10" s="2">
        <f>+C10+'Abril 2018'!F10</f>
        <v>230</v>
      </c>
      <c r="G10" s="18">
        <f t="shared" si="0"/>
        <v>-27.826086956521738</v>
      </c>
      <c r="H10" s="2">
        <f>+B10-C10+'Abril 2018'!H10</f>
        <v>609</v>
      </c>
      <c r="I10" s="22">
        <f>+'Mayo 2017'!H10</f>
        <v>543</v>
      </c>
      <c r="J10" s="18">
        <f t="shared" si="1"/>
        <v>12.154696132596685</v>
      </c>
    </row>
    <row r="11" spans="1:10" ht="13" x14ac:dyDescent="0.15">
      <c r="A11" s="1" t="s">
        <v>10</v>
      </c>
      <c r="B11" s="2">
        <v>43</v>
      </c>
      <c r="C11" s="2">
        <f>+'Mayo 2017'!B11</f>
        <v>104</v>
      </c>
      <c r="D11" s="18">
        <f t="shared" si="3"/>
        <v>-58.653846153846153</v>
      </c>
      <c r="E11" s="2">
        <f>+B11+'Abril 2018'!E11</f>
        <v>229</v>
      </c>
      <c r="F11" s="2">
        <f>+C11+'Abril 2018'!F11</f>
        <v>399</v>
      </c>
      <c r="G11" s="18">
        <f t="shared" si="0"/>
        <v>-42.606516290726816</v>
      </c>
      <c r="H11" s="2">
        <f>+B11-C11+'Abril 2018'!H11</f>
        <v>891</v>
      </c>
      <c r="I11" s="22">
        <f>+'Mayo 2017'!H11</f>
        <v>1119</v>
      </c>
      <c r="J11" s="18">
        <f t="shared" si="1"/>
        <v>-20.375335120643431</v>
      </c>
    </row>
    <row r="12" spans="1:10" ht="13" x14ac:dyDescent="0.15">
      <c r="A12" s="1" t="s">
        <v>11</v>
      </c>
      <c r="B12" s="2">
        <v>165</v>
      </c>
      <c r="C12" s="2">
        <f>+'Mayo 2017'!B12</f>
        <v>171</v>
      </c>
      <c r="D12" s="18">
        <f t="shared" si="3"/>
        <v>-3.5087719298245612</v>
      </c>
      <c r="E12" s="2">
        <f>+B12+'Abril 2018'!E12</f>
        <v>773</v>
      </c>
      <c r="F12" s="2">
        <f>+C12+'Abril 2018'!F12</f>
        <v>774</v>
      </c>
      <c r="G12" s="18">
        <f t="shared" si="0"/>
        <v>-0.12919896640826872</v>
      </c>
      <c r="H12" s="2">
        <f>+B12-C12+'Abril 2018'!H12</f>
        <v>2194</v>
      </c>
      <c r="I12" s="22">
        <f>+'Mayo 2017'!H12</f>
        <v>2242</v>
      </c>
      <c r="J12" s="18">
        <f t="shared" si="1"/>
        <v>-2.1409455842997325</v>
      </c>
    </row>
    <row r="13" spans="1:10" x14ac:dyDescent="0.15">
      <c r="A13" s="8" t="s">
        <v>2</v>
      </c>
      <c r="B13" s="6">
        <f>SUM(B8:B12)</f>
        <v>267</v>
      </c>
      <c r="C13" s="6">
        <f>SUM(C8:C12)</f>
        <v>349</v>
      </c>
      <c r="D13" s="7">
        <f>+(B13-C13)*100/C13</f>
        <v>-23.49570200573066</v>
      </c>
      <c r="E13" s="6">
        <f>SUM(E8:E12)</f>
        <v>1272</v>
      </c>
      <c r="F13" s="6">
        <f>SUM(F8:F12)</f>
        <v>1504</v>
      </c>
      <c r="G13" s="7">
        <f t="shared" si="0"/>
        <v>-15.425531914893616</v>
      </c>
      <c r="H13" s="6">
        <f>SUM(H8:H12)</f>
        <v>3985</v>
      </c>
      <c r="I13" s="6">
        <f>SUM(I8:I12)</f>
        <v>4121</v>
      </c>
      <c r="J13" s="7">
        <f t="shared" si="1"/>
        <v>-3.3001698616840573</v>
      </c>
    </row>
    <row r="14" spans="1:10" ht="13" x14ac:dyDescent="0.15">
      <c r="A14" s="1" t="s">
        <v>12</v>
      </c>
      <c r="B14" s="2">
        <v>100</v>
      </c>
      <c r="C14" s="2">
        <f>+'Mayo 2017'!B14</f>
        <v>71</v>
      </c>
      <c r="D14" s="18">
        <f t="shared" ref="D14:D18" si="4">+(B14-C14)*100/C14</f>
        <v>40.845070422535208</v>
      </c>
      <c r="E14" s="2">
        <f>+B14+'Abril 2018'!E14</f>
        <v>423</v>
      </c>
      <c r="F14" s="2">
        <f>+C14+'Abril 2018'!F14</f>
        <v>294</v>
      </c>
      <c r="G14" s="18">
        <f t="shared" si="0"/>
        <v>43.877551020408163</v>
      </c>
      <c r="H14" s="2">
        <f>+B14-C14+'Abril 2018'!H14</f>
        <v>1171</v>
      </c>
      <c r="I14" s="22">
        <f>+'Mayo 2017'!H14</f>
        <v>1070</v>
      </c>
      <c r="J14" s="18">
        <f t="shared" si="1"/>
        <v>9.4392523364485985</v>
      </c>
    </row>
    <row r="15" spans="1:10" ht="13" x14ac:dyDescent="0.15">
      <c r="A15" s="1" t="s">
        <v>13</v>
      </c>
      <c r="B15" s="2">
        <v>88</v>
      </c>
      <c r="C15" s="2">
        <f>+'Mayo 2017'!B15</f>
        <v>100</v>
      </c>
      <c r="D15" s="18">
        <f t="shared" si="4"/>
        <v>-12</v>
      </c>
      <c r="E15" s="2">
        <f>+B15+'Abril 2018'!E15</f>
        <v>452</v>
      </c>
      <c r="F15" s="2">
        <f>+C15+'Abril 2018'!F15</f>
        <v>438</v>
      </c>
      <c r="G15" s="18">
        <f t="shared" si="0"/>
        <v>3.1963470319634704</v>
      </c>
      <c r="H15" s="2">
        <f>+B15-C15+'Abril 2018'!H15</f>
        <v>1310</v>
      </c>
      <c r="I15" s="22">
        <f>+'Mayo 2017'!H15</f>
        <v>1138</v>
      </c>
      <c r="J15" s="18">
        <f t="shared" si="1"/>
        <v>15.114235500878735</v>
      </c>
    </row>
    <row r="16" spans="1:10" ht="13" x14ac:dyDescent="0.15">
      <c r="A16" s="1" t="s">
        <v>14</v>
      </c>
      <c r="B16" s="2">
        <v>49</v>
      </c>
      <c r="C16" s="2">
        <f>+'Mayo 2017'!B16</f>
        <v>58</v>
      </c>
      <c r="D16" s="18">
        <f t="shared" si="4"/>
        <v>-15.517241379310345</v>
      </c>
      <c r="E16" s="2">
        <f>+B16+'Abril 2018'!E16</f>
        <v>196</v>
      </c>
      <c r="F16" s="2">
        <f>+C16+'Abril 2018'!F16</f>
        <v>274</v>
      </c>
      <c r="G16" s="18">
        <f t="shared" si="0"/>
        <v>-28.467153284671532</v>
      </c>
      <c r="H16" s="2">
        <f>+B16-C16+'Abril 2018'!H16</f>
        <v>586</v>
      </c>
      <c r="I16" s="22">
        <f>+'Mayo 2017'!H16</f>
        <v>782</v>
      </c>
      <c r="J16" s="18">
        <f t="shared" si="1"/>
        <v>-25.063938618925832</v>
      </c>
    </row>
    <row r="17" spans="1:10" ht="13" x14ac:dyDescent="0.15">
      <c r="A17" s="1" t="s">
        <v>15</v>
      </c>
      <c r="B17" s="2">
        <v>16</v>
      </c>
      <c r="C17" s="2">
        <f>+'Mayo 2017'!B17</f>
        <v>22</v>
      </c>
      <c r="D17" s="18">
        <f t="shared" si="4"/>
        <v>-27.272727272727273</v>
      </c>
      <c r="E17" s="2">
        <f>+B17+'Abril 2018'!E17</f>
        <v>76</v>
      </c>
      <c r="F17" s="2">
        <f>+C17+'Abril 2018'!F17</f>
        <v>93</v>
      </c>
      <c r="G17" s="18">
        <f t="shared" si="0"/>
        <v>-18.27956989247312</v>
      </c>
      <c r="H17" s="2">
        <f>+B17-C17+'Abril 2018'!H17</f>
        <v>250</v>
      </c>
      <c r="I17" s="22">
        <f>+'Mayo 2017'!H17</f>
        <v>283</v>
      </c>
      <c r="J17" s="18">
        <f t="shared" si="1"/>
        <v>-11.66077738515901</v>
      </c>
    </row>
    <row r="18" spans="1:10" ht="13" x14ac:dyDescent="0.15">
      <c r="A18" s="1" t="s">
        <v>29</v>
      </c>
      <c r="B18" s="2">
        <v>40</v>
      </c>
      <c r="C18" s="2">
        <f>+'Mayo 2017'!B18</f>
        <v>30</v>
      </c>
      <c r="D18" s="18">
        <f t="shared" si="4"/>
        <v>33.333333333333336</v>
      </c>
      <c r="E18" s="2">
        <f>+B18+'Abril 2018'!E18</f>
        <v>156</v>
      </c>
      <c r="F18" s="2">
        <f>+C18+'Abril 2018'!F18</f>
        <v>125</v>
      </c>
      <c r="G18" s="18">
        <f t="shared" si="0"/>
        <v>24.8</v>
      </c>
      <c r="H18" s="2">
        <f>+B18-C18+'Abril 2018'!H18</f>
        <v>440</v>
      </c>
      <c r="I18" s="22">
        <f>+'Mayo 2017'!H18</f>
        <v>394</v>
      </c>
      <c r="J18" s="18">
        <f t="shared" si="1"/>
        <v>11.6751269035533</v>
      </c>
    </row>
    <row r="19" spans="1:10" x14ac:dyDescent="0.15">
      <c r="A19" s="8" t="s">
        <v>3</v>
      </c>
      <c r="B19" s="6">
        <f>SUM(B14:B18)</f>
        <v>293</v>
      </c>
      <c r="C19" s="6">
        <f>SUM(C14:C18)</f>
        <v>281</v>
      </c>
      <c r="D19" s="7">
        <f>+(B19-C19)*100/C19</f>
        <v>4.2704626334519569</v>
      </c>
      <c r="E19" s="6">
        <f>SUM(E14:E18)</f>
        <v>1303</v>
      </c>
      <c r="F19" s="6">
        <f>SUM(F14:F18)</f>
        <v>1224</v>
      </c>
      <c r="G19" s="7">
        <f t="shared" si="0"/>
        <v>6.4542483660130721</v>
      </c>
      <c r="H19" s="6">
        <f>SUM(H14:H18)</f>
        <v>3757</v>
      </c>
      <c r="I19" s="6">
        <f>SUM(I14:I18)</f>
        <v>3667</v>
      </c>
      <c r="J19" s="7">
        <f t="shared" si="1"/>
        <v>2.4543223343332423</v>
      </c>
    </row>
    <row r="20" spans="1:10" ht="13" x14ac:dyDescent="0.15">
      <c r="A20" s="1" t="s">
        <v>16</v>
      </c>
      <c r="B20" s="2">
        <v>30</v>
      </c>
      <c r="C20" s="2">
        <f>+'Mayo 2017'!B20</f>
        <v>34</v>
      </c>
      <c r="D20" s="18">
        <f t="shared" ref="D20:D27" si="5">+(B20-C20)*100/C20</f>
        <v>-11.764705882352942</v>
      </c>
      <c r="E20" s="2">
        <f>+B20+'Abril 2018'!E20</f>
        <v>125</v>
      </c>
      <c r="F20" s="2">
        <f>+C20+'Abril 2018'!F20</f>
        <v>154</v>
      </c>
      <c r="G20" s="18">
        <f t="shared" si="0"/>
        <v>-18.831168831168831</v>
      </c>
      <c r="H20" s="2">
        <f>+B20-C20+'Abril 2018'!H20</f>
        <v>476</v>
      </c>
      <c r="I20" s="22">
        <f>+'Mayo 2017'!H20</f>
        <v>375</v>
      </c>
      <c r="J20" s="18">
        <f t="shared" si="1"/>
        <v>26.933333333333334</v>
      </c>
    </row>
    <row r="21" spans="1:10" ht="13" x14ac:dyDescent="0.15">
      <c r="A21" s="1" t="s">
        <v>17</v>
      </c>
      <c r="B21" s="2">
        <v>29</v>
      </c>
      <c r="C21" s="2">
        <f>+'Mayo 2017'!B21</f>
        <v>28</v>
      </c>
      <c r="D21" s="18">
        <f t="shared" si="5"/>
        <v>3.5714285714285716</v>
      </c>
      <c r="E21" s="2">
        <f>+B21+'Abril 2018'!E21</f>
        <v>117</v>
      </c>
      <c r="F21" s="2">
        <f>+C21+'Abril 2018'!F21</f>
        <v>129</v>
      </c>
      <c r="G21" s="18">
        <f t="shared" si="0"/>
        <v>-9.3023255813953494</v>
      </c>
      <c r="H21" s="2">
        <f>+B21-C21+'Abril 2018'!H21</f>
        <v>355</v>
      </c>
      <c r="I21" s="22">
        <f>+'Mayo 2017'!H21</f>
        <v>421</v>
      </c>
      <c r="J21" s="18">
        <f t="shared" si="1"/>
        <v>-15.676959619952495</v>
      </c>
    </row>
    <row r="22" spans="1:10" ht="13" x14ac:dyDescent="0.15">
      <c r="A22" s="1" t="s">
        <v>19</v>
      </c>
      <c r="B22" s="2">
        <v>15</v>
      </c>
      <c r="C22" s="2">
        <f>+'Mayo 2017'!B22</f>
        <v>14</v>
      </c>
      <c r="D22" s="18">
        <f t="shared" si="5"/>
        <v>7.1428571428571432</v>
      </c>
      <c r="E22" s="2">
        <f>+B22+'Abril 2018'!E22</f>
        <v>95</v>
      </c>
      <c r="F22" s="2">
        <f>+C22+'Abril 2018'!F22</f>
        <v>121</v>
      </c>
      <c r="G22" s="18">
        <f t="shared" si="0"/>
        <v>-21.487603305785125</v>
      </c>
      <c r="H22" s="2">
        <f>+B22-C22+'Abril 2018'!H22</f>
        <v>259</v>
      </c>
      <c r="I22" s="22">
        <f>+'Mayo 2017'!H22</f>
        <v>257</v>
      </c>
      <c r="J22" s="18">
        <f t="shared" si="1"/>
        <v>0.77821011673151752</v>
      </c>
    </row>
    <row r="23" spans="1:10" ht="13" x14ac:dyDescent="0.15">
      <c r="A23" s="1" t="s">
        <v>18</v>
      </c>
      <c r="B23" s="2">
        <v>18</v>
      </c>
      <c r="C23" s="2">
        <f>+'Mayo 2017'!B23</f>
        <v>11</v>
      </c>
      <c r="D23" s="18">
        <f t="shared" si="5"/>
        <v>63.636363636363633</v>
      </c>
      <c r="E23" s="2">
        <f>+B23+'Abril 2018'!E23</f>
        <v>46</v>
      </c>
      <c r="F23" s="2">
        <f>+C23+'Abril 2018'!F23</f>
        <v>47</v>
      </c>
      <c r="G23" s="18">
        <f t="shared" si="0"/>
        <v>-2.1276595744680851</v>
      </c>
      <c r="H23" s="2">
        <f>+B23-C23+'Abril 2018'!H23</f>
        <v>144</v>
      </c>
      <c r="I23" s="22">
        <f>+'Mayo 2017'!H23</f>
        <v>118</v>
      </c>
      <c r="J23" s="18">
        <f t="shared" si="1"/>
        <v>22.033898305084747</v>
      </c>
    </row>
    <row r="24" spans="1:10" ht="13" x14ac:dyDescent="0.15">
      <c r="A24" s="1" t="s">
        <v>20</v>
      </c>
      <c r="B24" s="2">
        <v>20</v>
      </c>
      <c r="C24" s="2">
        <f>+'Mayo 2017'!B24</f>
        <v>25</v>
      </c>
      <c r="D24" s="18">
        <f t="shared" si="5"/>
        <v>-20</v>
      </c>
      <c r="E24" s="2">
        <f>+B24+'Abril 2018'!E24</f>
        <v>87</v>
      </c>
      <c r="F24" s="2">
        <f>+C24+'Abril 2018'!F24</f>
        <v>106</v>
      </c>
      <c r="G24" s="18">
        <f t="shared" si="0"/>
        <v>-17.924528301886792</v>
      </c>
      <c r="H24" s="2">
        <f>+B24-C24+'Abril 2018'!H24</f>
        <v>271</v>
      </c>
      <c r="I24" s="22">
        <f>+'Mayo 2017'!H24</f>
        <v>321</v>
      </c>
      <c r="J24" s="18">
        <f t="shared" si="1"/>
        <v>-15.576323987538942</v>
      </c>
    </row>
    <row r="25" spans="1:10" ht="13" x14ac:dyDescent="0.15">
      <c r="A25" s="1" t="s">
        <v>22</v>
      </c>
      <c r="B25" s="2">
        <v>42</v>
      </c>
      <c r="C25" s="2">
        <f>+'Mayo 2017'!B25</f>
        <v>19</v>
      </c>
      <c r="D25" s="18">
        <f t="shared" si="5"/>
        <v>121.05263157894737</v>
      </c>
      <c r="E25" s="2">
        <f>+B25+'Abril 2018'!E25</f>
        <v>173</v>
      </c>
      <c r="F25" s="2">
        <f>+C25+'Abril 2018'!F25</f>
        <v>160</v>
      </c>
      <c r="G25" s="18">
        <f t="shared" si="0"/>
        <v>8.125</v>
      </c>
      <c r="H25" s="2">
        <f>+B25-C25+'Abril 2018'!H25</f>
        <v>484</v>
      </c>
      <c r="I25" s="22">
        <f>+'Mayo 2017'!H25</f>
        <v>450</v>
      </c>
      <c r="J25" s="18">
        <f t="shared" si="1"/>
        <v>7.5555555555555554</v>
      </c>
    </row>
    <row r="26" spans="1:10" ht="13" x14ac:dyDescent="0.15">
      <c r="A26" s="1" t="s">
        <v>21</v>
      </c>
      <c r="B26" s="2">
        <v>12</v>
      </c>
      <c r="C26" s="2">
        <f>+'Mayo 2017'!B26</f>
        <v>10</v>
      </c>
      <c r="D26" s="18">
        <f t="shared" si="5"/>
        <v>20</v>
      </c>
      <c r="E26" s="2">
        <f>+B26+'Abril 2018'!E26</f>
        <v>55</v>
      </c>
      <c r="F26" s="2">
        <f>+C26+'Abril 2018'!F26</f>
        <v>41</v>
      </c>
      <c r="G26" s="18">
        <f t="shared" si="0"/>
        <v>34.146341463414636</v>
      </c>
      <c r="H26" s="2">
        <f>+B26-C26+'Abril 2018'!H26</f>
        <v>148</v>
      </c>
      <c r="I26" s="22">
        <f>+'Mayo 2017'!H26</f>
        <v>107</v>
      </c>
      <c r="J26" s="18">
        <f t="shared" si="1"/>
        <v>38.317757009345797</v>
      </c>
    </row>
    <row r="27" spans="1:10" ht="13" x14ac:dyDescent="0.15">
      <c r="A27" s="1" t="s">
        <v>28</v>
      </c>
      <c r="B27" s="2">
        <v>10</v>
      </c>
      <c r="C27" s="2">
        <f>+'Mayo 2017'!B27</f>
        <v>13</v>
      </c>
      <c r="D27" s="18">
        <f t="shared" si="5"/>
        <v>-23.076923076923077</v>
      </c>
      <c r="E27" s="2">
        <f>+B27+'Abril 2018'!E27</f>
        <v>53</v>
      </c>
      <c r="F27" s="2">
        <f>+C27+'Abril 2018'!F27</f>
        <v>53</v>
      </c>
      <c r="G27" s="18">
        <f t="shared" si="0"/>
        <v>0</v>
      </c>
      <c r="H27" s="2">
        <f>+B27-C27+'Abril 2018'!H27</f>
        <v>128</v>
      </c>
      <c r="I27" s="22">
        <f>+'Mayo 2017'!H27</f>
        <v>136</v>
      </c>
      <c r="J27" s="18">
        <f t="shared" si="1"/>
        <v>-5.882352941176471</v>
      </c>
    </row>
    <row r="28" spans="1:10" x14ac:dyDescent="0.15">
      <c r="A28" s="8" t="s">
        <v>30</v>
      </c>
      <c r="B28" s="6">
        <f>SUM(B20:B27)</f>
        <v>176</v>
      </c>
      <c r="C28" s="6">
        <f>SUM(C20:C27)</f>
        <v>154</v>
      </c>
      <c r="D28" s="7">
        <f>+(B28-C28)*100/C28</f>
        <v>14.285714285714286</v>
      </c>
      <c r="E28" s="6">
        <f>SUM(E20:E27)</f>
        <v>751</v>
      </c>
      <c r="F28" s="6">
        <f>SUM(F20:F27)</f>
        <v>811</v>
      </c>
      <c r="G28" s="7">
        <f>+(E28-F28)*100/F28</f>
        <v>-7.3982737361282371</v>
      </c>
      <c r="H28" s="6">
        <f>SUM(H20:H27)</f>
        <v>2265</v>
      </c>
      <c r="I28" s="6">
        <f>SUM(I20:I27)</f>
        <v>2185</v>
      </c>
      <c r="J28" s="7">
        <f>+(H28-I28)*100/I28</f>
        <v>3.6613272311212817</v>
      </c>
    </row>
    <row r="29" spans="1:10" ht="14" x14ac:dyDescent="0.15">
      <c r="A29" s="16" t="s">
        <v>27</v>
      </c>
      <c r="B29" s="14">
        <f>+B7+B13+B19+B28</f>
        <v>850</v>
      </c>
      <c r="C29" s="14">
        <f>+C7+C13+C19+C28</f>
        <v>959</v>
      </c>
      <c r="D29" s="15">
        <f>+(B29-C29)*100/C29</f>
        <v>-11.366006256517206</v>
      </c>
      <c r="E29" s="14">
        <f t="shared" ref="E29:I29" si="6">+E7+E13+E19+E28</f>
        <v>3852</v>
      </c>
      <c r="F29" s="14">
        <f t="shared" si="6"/>
        <v>4215</v>
      </c>
      <c r="G29" s="15">
        <f>+(E29-F29)*100/F29</f>
        <v>-8.6120996441281132</v>
      </c>
      <c r="H29" s="14">
        <f t="shared" si="6"/>
        <v>11637</v>
      </c>
      <c r="I29" s="14">
        <f t="shared" si="6"/>
        <v>11729</v>
      </c>
      <c r="J29" s="15">
        <f>+(H29-I29)*100/I29</f>
        <v>-0.7843805951061471</v>
      </c>
    </row>
    <row r="30" spans="1:10" x14ac:dyDescent="0.15">
      <c r="A30" s="13" t="s">
        <v>31</v>
      </c>
      <c r="B30" s="13">
        <f>+B29-B7</f>
        <v>736</v>
      </c>
      <c r="C30" s="13">
        <f>+C29-C7</f>
        <v>784</v>
      </c>
      <c r="D30" s="12">
        <f>+(B30-C30)*100/C30</f>
        <v>-6.1224489795918364</v>
      </c>
      <c r="E30" s="13">
        <f t="shared" ref="E30:I30" si="7">+E29-E7</f>
        <v>3326</v>
      </c>
      <c r="F30" s="13">
        <f t="shared" si="7"/>
        <v>3539</v>
      </c>
      <c r="G30" s="12">
        <f>+(E30-F30)*100/F30</f>
        <v>-6.018649335970613</v>
      </c>
      <c r="H30" s="13">
        <f t="shared" si="7"/>
        <v>10007</v>
      </c>
      <c r="I30" s="13">
        <f t="shared" si="7"/>
        <v>9973</v>
      </c>
      <c r="J30" s="12">
        <f>+(H30-I30)*100/I30</f>
        <v>0.34092048531033792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30"/>
  <sheetViews>
    <sheetView zoomScale="138" zoomScaleNormal="138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24</v>
      </c>
      <c r="C4" s="2">
        <f>+'Abril 2017'!B4</f>
        <v>49</v>
      </c>
      <c r="D4" s="18">
        <f>+(B4-C4)*100/C4</f>
        <v>-51.020408163265309</v>
      </c>
      <c r="E4" s="2">
        <f>+B4+'Marzo 2018'!E4</f>
        <v>102</v>
      </c>
      <c r="F4" s="2">
        <f>+C4+'Marzo 2018'!F4</f>
        <v>133</v>
      </c>
      <c r="G4" s="18">
        <f t="shared" ref="G4:G27" si="0">+(E4-F4)*100/F4</f>
        <v>-23.30827067669173</v>
      </c>
      <c r="H4" s="2">
        <f>+B4-C4+'Marzo 2018'!H4</f>
        <v>430</v>
      </c>
      <c r="I4" s="22">
        <f>+'Abril 2017'!H4</f>
        <v>566</v>
      </c>
      <c r="J4" s="18">
        <f t="shared" ref="J4:J27" si="1">+(H4-I4)*100/I4</f>
        <v>-24.028268551236749</v>
      </c>
    </row>
    <row r="5" spans="1:10" ht="13" x14ac:dyDescent="0.15">
      <c r="A5" s="1" t="s">
        <v>5</v>
      </c>
      <c r="B5" s="2">
        <v>62</v>
      </c>
      <c r="C5" s="2">
        <f>+'Abril 2017'!B5</f>
        <v>34</v>
      </c>
      <c r="D5" s="18">
        <f t="shared" ref="D5:D6" si="2">+(B5-C5)*100/C5</f>
        <v>82.352941176470594</v>
      </c>
      <c r="E5" s="2">
        <f>+B5+'Marzo 2018'!E5</f>
        <v>129</v>
      </c>
      <c r="F5" s="2">
        <f>+C5+'Marzo 2018'!F5</f>
        <v>104</v>
      </c>
      <c r="G5" s="18">
        <f t="shared" si="0"/>
        <v>24.03846153846154</v>
      </c>
      <c r="H5" s="2">
        <f>+B5-C5+'Marzo 2018'!H5</f>
        <v>411</v>
      </c>
      <c r="I5" s="22">
        <f>+'Abril 2017'!H5</f>
        <v>417</v>
      </c>
      <c r="J5" s="18">
        <f t="shared" si="1"/>
        <v>-1.4388489208633093</v>
      </c>
    </row>
    <row r="6" spans="1:10" ht="13" x14ac:dyDescent="0.15">
      <c r="A6" s="1" t="s">
        <v>6</v>
      </c>
      <c r="B6" s="2">
        <v>39</v>
      </c>
      <c r="C6" s="2">
        <f>+'Abril 2017'!B6</f>
        <v>66</v>
      </c>
      <c r="D6" s="18">
        <f t="shared" si="2"/>
        <v>-40.909090909090907</v>
      </c>
      <c r="E6" s="2">
        <f>+B6+'Marzo 2018'!E6</f>
        <v>181</v>
      </c>
      <c r="F6" s="2">
        <f>+C6+'Marzo 2018'!F6</f>
        <v>264</v>
      </c>
      <c r="G6" s="18">
        <f t="shared" si="0"/>
        <v>-31.439393939393938</v>
      </c>
      <c r="H6" s="2">
        <f>+B6-C6+'Marzo 2018'!H6</f>
        <v>850</v>
      </c>
      <c r="I6" s="22">
        <f>+'Abril 2017'!H6</f>
        <v>782</v>
      </c>
      <c r="J6" s="18">
        <f t="shared" si="1"/>
        <v>8.695652173913043</v>
      </c>
    </row>
    <row r="7" spans="1:10" x14ac:dyDescent="0.15">
      <c r="A7" s="8" t="s">
        <v>1</v>
      </c>
      <c r="B7" s="6">
        <f>SUM(B4:B6)</f>
        <v>125</v>
      </c>
      <c r="C7" s="6">
        <f>SUM(C4:C6)</f>
        <v>149</v>
      </c>
      <c r="D7" s="7">
        <f>+(B7-C7)*100/C7</f>
        <v>-16.107382550335572</v>
      </c>
      <c r="E7" s="6">
        <f>SUM(E4:E6)</f>
        <v>412</v>
      </c>
      <c r="F7" s="6">
        <f>SUM(F4:F6)</f>
        <v>501</v>
      </c>
      <c r="G7" s="7">
        <f t="shared" si="0"/>
        <v>-17.764471057884233</v>
      </c>
      <c r="H7" s="6">
        <f>SUM(H4:H6)</f>
        <v>1691</v>
      </c>
      <c r="I7" s="6">
        <f>SUM(I4:I6)</f>
        <v>1765</v>
      </c>
      <c r="J7" s="7">
        <f t="shared" si="1"/>
        <v>-4.1926345609065159</v>
      </c>
    </row>
    <row r="8" spans="1:10" ht="13" x14ac:dyDescent="0.15">
      <c r="A8" s="1" t="s">
        <v>7</v>
      </c>
      <c r="B8" s="22">
        <v>7</v>
      </c>
      <c r="C8" s="2">
        <f>+'Abril 2017'!B8</f>
        <v>8</v>
      </c>
      <c r="D8" s="18">
        <f t="shared" ref="D8:D12" si="3">+(B8-C8)*100/C8</f>
        <v>-12.5</v>
      </c>
      <c r="E8" s="2">
        <f>+B8+'Marzo 2018'!E8</f>
        <v>41</v>
      </c>
      <c r="F8" s="2">
        <f>+C8+'Marzo 2018'!F8</f>
        <v>42</v>
      </c>
      <c r="G8" s="18">
        <f t="shared" si="0"/>
        <v>-2.3809523809523809</v>
      </c>
      <c r="H8" s="2">
        <f>+B8-C8+'Marzo 2018'!H8</f>
        <v>118</v>
      </c>
      <c r="I8" s="22">
        <f>+'Abril 2017'!H8</f>
        <v>107</v>
      </c>
      <c r="J8" s="18">
        <f t="shared" si="1"/>
        <v>10.280373831775702</v>
      </c>
    </row>
    <row r="9" spans="1:10" ht="13" x14ac:dyDescent="0.15">
      <c r="A9" s="1" t="s">
        <v>8</v>
      </c>
      <c r="B9" s="22">
        <v>13</v>
      </c>
      <c r="C9" s="2">
        <f>+'Abril 2017'!B9</f>
        <v>7</v>
      </c>
      <c r="D9" s="18">
        <f t="shared" si="3"/>
        <v>85.714285714285708</v>
      </c>
      <c r="E9" s="2">
        <f>+B9+'Marzo 2018'!E9</f>
        <v>45</v>
      </c>
      <c r="F9" s="2">
        <f>+C9+'Marzo 2018'!F9</f>
        <v>41</v>
      </c>
      <c r="G9" s="18">
        <f t="shared" si="0"/>
        <v>9.7560975609756095</v>
      </c>
      <c r="H9" s="2">
        <f>+B9-C9+'Marzo 2018'!H9</f>
        <v>173</v>
      </c>
      <c r="I9" s="22">
        <f>+'Abril 2017'!H9</f>
        <v>104</v>
      </c>
      <c r="J9" s="18">
        <f t="shared" si="1"/>
        <v>66.34615384615384</v>
      </c>
    </row>
    <row r="10" spans="1:10" ht="13" x14ac:dyDescent="0.15">
      <c r="A10" s="1" t="s">
        <v>9</v>
      </c>
      <c r="B10" s="22">
        <v>40</v>
      </c>
      <c r="C10" s="2">
        <f>+'Abril 2017'!B10</f>
        <v>45</v>
      </c>
      <c r="D10" s="18">
        <f t="shared" si="3"/>
        <v>-11.111111111111111</v>
      </c>
      <c r="E10" s="2">
        <f>+B10+'Marzo 2018'!E10</f>
        <v>125</v>
      </c>
      <c r="F10" s="2">
        <f>+C10+'Marzo 2018'!F10</f>
        <v>174</v>
      </c>
      <c r="G10" s="18">
        <f t="shared" si="0"/>
        <v>-28.160919540229884</v>
      </c>
      <c r="H10" s="2">
        <f>+B10-C10+'Marzo 2018'!H10</f>
        <v>624</v>
      </c>
      <c r="I10" s="22">
        <f>+'Abril 2017'!H10</f>
        <v>534</v>
      </c>
      <c r="J10" s="18">
        <f t="shared" si="1"/>
        <v>16.853932584269664</v>
      </c>
    </row>
    <row r="11" spans="1:10" ht="13" x14ac:dyDescent="0.15">
      <c r="A11" s="1" t="s">
        <v>10</v>
      </c>
      <c r="B11" s="22">
        <v>43</v>
      </c>
      <c r="C11" s="2">
        <f>+'Abril 2017'!B11</f>
        <v>84</v>
      </c>
      <c r="D11" s="18">
        <f t="shared" si="3"/>
        <v>-48.80952380952381</v>
      </c>
      <c r="E11" s="2">
        <f>+B11+'Marzo 2018'!E11</f>
        <v>186</v>
      </c>
      <c r="F11" s="2">
        <f>+C11+'Marzo 2018'!F11</f>
        <v>295</v>
      </c>
      <c r="G11" s="18">
        <f t="shared" si="0"/>
        <v>-36.949152542372879</v>
      </c>
      <c r="H11" s="2">
        <f>+B11-C11+'Marzo 2018'!H11</f>
        <v>952</v>
      </c>
      <c r="I11" s="22">
        <f>+'Abril 2017'!H11</f>
        <v>1113</v>
      </c>
      <c r="J11" s="18">
        <f t="shared" si="1"/>
        <v>-14.465408805031446</v>
      </c>
    </row>
    <row r="12" spans="1:10" ht="13" x14ac:dyDescent="0.15">
      <c r="A12" s="1" t="s">
        <v>11</v>
      </c>
      <c r="B12" s="22">
        <v>175</v>
      </c>
      <c r="C12" s="2">
        <f>+'Abril 2017'!B12</f>
        <v>158</v>
      </c>
      <c r="D12" s="18">
        <f t="shared" si="3"/>
        <v>10.759493670886076</v>
      </c>
      <c r="E12" s="2">
        <f>+B12+'Marzo 2018'!E12</f>
        <v>608</v>
      </c>
      <c r="F12" s="2">
        <f>+C12+'Marzo 2018'!F12</f>
        <v>603</v>
      </c>
      <c r="G12" s="18">
        <f t="shared" si="0"/>
        <v>0.82918739635157546</v>
      </c>
      <c r="H12" s="2">
        <f>+B12-C12+'Marzo 2018'!H12</f>
        <v>2200</v>
      </c>
      <c r="I12" s="22">
        <f>+'Abril 2017'!H12</f>
        <v>2273</v>
      </c>
      <c r="J12" s="18">
        <f t="shared" si="1"/>
        <v>-3.2116146062472501</v>
      </c>
    </row>
    <row r="13" spans="1:10" x14ac:dyDescent="0.15">
      <c r="A13" s="8" t="s">
        <v>2</v>
      </c>
      <c r="B13" s="6">
        <f>SUM(B8:B12)</f>
        <v>278</v>
      </c>
      <c r="C13" s="6">
        <f>SUM(C8:C12)</f>
        <v>302</v>
      </c>
      <c r="D13" s="7">
        <f>+(B13-C13)*100/C13</f>
        <v>-7.9470198675496686</v>
      </c>
      <c r="E13" s="6">
        <f>SUM(E8:E12)</f>
        <v>1005</v>
      </c>
      <c r="F13" s="6">
        <f>SUM(F8:F12)</f>
        <v>1155</v>
      </c>
      <c r="G13" s="7">
        <f t="shared" si="0"/>
        <v>-12.987012987012987</v>
      </c>
      <c r="H13" s="6">
        <f>SUM(H8:H12)</f>
        <v>4067</v>
      </c>
      <c r="I13" s="6">
        <f>SUM(I8:I12)</f>
        <v>4131</v>
      </c>
      <c r="J13" s="7">
        <f t="shared" si="1"/>
        <v>-1.5492616799806342</v>
      </c>
    </row>
    <row r="14" spans="1:10" ht="13" x14ac:dyDescent="0.15">
      <c r="A14" s="1" t="s">
        <v>12</v>
      </c>
      <c r="B14" s="2">
        <v>112</v>
      </c>
      <c r="C14" s="2">
        <f>+'Abril 2017'!B14</f>
        <v>49</v>
      </c>
      <c r="D14" s="18">
        <f t="shared" ref="D14:D18" si="4">+(B14-C14)*100/C14</f>
        <v>128.57142857142858</v>
      </c>
      <c r="E14" s="2">
        <f>+B14+'Marzo 2018'!E14</f>
        <v>323</v>
      </c>
      <c r="F14" s="2">
        <f>+C14+'Marzo 2018'!F14</f>
        <v>223</v>
      </c>
      <c r="G14" s="18">
        <f t="shared" si="0"/>
        <v>44.843049327354258</v>
      </c>
      <c r="H14" s="2">
        <f>+B14-C14+'Marzo 2018'!H14</f>
        <v>1142</v>
      </c>
      <c r="I14" s="22">
        <f>+'Abril 2017'!H14</f>
        <v>1070</v>
      </c>
      <c r="J14" s="18">
        <f t="shared" si="1"/>
        <v>6.7289719626168223</v>
      </c>
    </row>
    <row r="15" spans="1:10" ht="13" x14ac:dyDescent="0.15">
      <c r="A15" s="1" t="s">
        <v>13</v>
      </c>
      <c r="B15" s="2">
        <v>117</v>
      </c>
      <c r="C15" s="2">
        <f>+'Abril 2017'!B15</f>
        <v>86</v>
      </c>
      <c r="D15" s="18">
        <f t="shared" si="4"/>
        <v>36.046511627906973</v>
      </c>
      <c r="E15" s="2">
        <f>+B15+'Marzo 2018'!E15</f>
        <v>364</v>
      </c>
      <c r="F15" s="2">
        <f>+C15+'Marzo 2018'!F15</f>
        <v>338</v>
      </c>
      <c r="G15" s="18">
        <f t="shared" si="0"/>
        <v>7.6923076923076925</v>
      </c>
      <c r="H15" s="2">
        <f>+B15-C15+'Marzo 2018'!H15</f>
        <v>1322</v>
      </c>
      <c r="I15" s="22">
        <f>+'Abril 2017'!H15</f>
        <v>1118</v>
      </c>
      <c r="J15" s="18">
        <f t="shared" si="1"/>
        <v>18.246869409660107</v>
      </c>
    </row>
    <row r="16" spans="1:10" ht="13" x14ac:dyDescent="0.15">
      <c r="A16" s="1" t="s">
        <v>14</v>
      </c>
      <c r="B16" s="2">
        <v>64</v>
      </c>
      <c r="C16" s="2">
        <f>+'Abril 2017'!B16</f>
        <v>61</v>
      </c>
      <c r="D16" s="18">
        <f t="shared" si="4"/>
        <v>4.918032786885246</v>
      </c>
      <c r="E16" s="2">
        <f>+B16+'Marzo 2018'!E16</f>
        <v>147</v>
      </c>
      <c r="F16" s="2">
        <f>+C16+'Marzo 2018'!F16</f>
        <v>216</v>
      </c>
      <c r="G16" s="18">
        <f t="shared" si="0"/>
        <v>-31.944444444444443</v>
      </c>
      <c r="H16" s="2">
        <f>+B16-C16+'Marzo 2018'!H16</f>
        <v>595</v>
      </c>
      <c r="I16" s="22">
        <f>+'Abril 2017'!H16</f>
        <v>782</v>
      </c>
      <c r="J16" s="18">
        <f t="shared" si="1"/>
        <v>-23.913043478260871</v>
      </c>
    </row>
    <row r="17" spans="1:10" ht="13" x14ac:dyDescent="0.15">
      <c r="A17" s="1" t="s">
        <v>15</v>
      </c>
      <c r="B17" s="2">
        <v>18</v>
      </c>
      <c r="C17" s="2">
        <f>+'Abril 2017'!B17</f>
        <v>15</v>
      </c>
      <c r="D17" s="18">
        <f t="shared" si="4"/>
        <v>20</v>
      </c>
      <c r="E17" s="2">
        <f>+B17+'Marzo 2018'!E17</f>
        <v>60</v>
      </c>
      <c r="F17" s="2">
        <f>+C17+'Marzo 2018'!F17</f>
        <v>71</v>
      </c>
      <c r="G17" s="18">
        <f t="shared" si="0"/>
        <v>-15.492957746478874</v>
      </c>
      <c r="H17" s="2">
        <f>+B17-C17+'Marzo 2018'!H17</f>
        <v>256</v>
      </c>
      <c r="I17" s="22">
        <f>+'Abril 2017'!H17</f>
        <v>274</v>
      </c>
      <c r="J17" s="18">
        <f t="shared" si="1"/>
        <v>-6.5693430656934311</v>
      </c>
    </row>
    <row r="18" spans="1:10" ht="13" x14ac:dyDescent="0.15">
      <c r="A18" s="1" t="s">
        <v>29</v>
      </c>
      <c r="B18" s="2">
        <v>30</v>
      </c>
      <c r="C18" s="2">
        <f>+'Abril 2017'!B18</f>
        <v>17</v>
      </c>
      <c r="D18" s="18">
        <f t="shared" si="4"/>
        <v>76.470588235294116</v>
      </c>
      <c r="E18" s="2">
        <f>+B18+'Marzo 2018'!E18</f>
        <v>116</v>
      </c>
      <c r="F18" s="2">
        <f>+C18+'Marzo 2018'!F18</f>
        <v>95</v>
      </c>
      <c r="G18" s="18">
        <f t="shared" si="0"/>
        <v>22.105263157894736</v>
      </c>
      <c r="H18" s="2">
        <f>+B18-C18+'Marzo 2018'!H18</f>
        <v>430</v>
      </c>
      <c r="I18" s="22">
        <f>+'Abril 2017'!H18</f>
        <v>391</v>
      </c>
      <c r="J18" s="18">
        <f t="shared" si="1"/>
        <v>9.9744245524296673</v>
      </c>
    </row>
    <row r="19" spans="1:10" x14ac:dyDescent="0.15">
      <c r="A19" s="8" t="s">
        <v>3</v>
      </c>
      <c r="B19" s="6">
        <f>SUM(B14:B18)</f>
        <v>341</v>
      </c>
      <c r="C19" s="6">
        <f>SUM(C14:C18)</f>
        <v>228</v>
      </c>
      <c r="D19" s="7">
        <f>+(B19-C19)*100/C19</f>
        <v>49.561403508771932</v>
      </c>
      <c r="E19" s="6">
        <f>SUM(E14:E18)</f>
        <v>1010</v>
      </c>
      <c r="F19" s="6">
        <f>SUM(F14:F18)</f>
        <v>943</v>
      </c>
      <c r="G19" s="7">
        <f t="shared" si="0"/>
        <v>7.1049840933191941</v>
      </c>
      <c r="H19" s="6">
        <f>SUM(H14:H18)</f>
        <v>3745</v>
      </c>
      <c r="I19" s="6">
        <f>SUM(I14:I18)</f>
        <v>3635</v>
      </c>
      <c r="J19" s="7">
        <f t="shared" si="1"/>
        <v>3.0261348005502064</v>
      </c>
    </row>
    <row r="20" spans="1:10" ht="13" x14ac:dyDescent="0.15">
      <c r="A20" s="1" t="s">
        <v>16</v>
      </c>
      <c r="B20" s="2">
        <v>29</v>
      </c>
      <c r="C20" s="2">
        <f>+'Abril 2017'!B20</f>
        <v>35</v>
      </c>
      <c r="D20" s="18">
        <f t="shared" ref="D20:D27" si="5">+(B20-C20)*100/C20</f>
        <v>-17.142857142857142</v>
      </c>
      <c r="E20" s="2">
        <f>+B20+'Marzo 2018'!E20</f>
        <v>95</v>
      </c>
      <c r="F20" s="2">
        <f>+C20+'Marzo 2018'!F20</f>
        <v>120</v>
      </c>
      <c r="G20" s="18">
        <f t="shared" si="0"/>
        <v>-20.833333333333332</v>
      </c>
      <c r="H20" s="2">
        <f>+B20-C20+'Marzo 2018'!H20</f>
        <v>480</v>
      </c>
      <c r="I20" s="22">
        <f>+'Abril 2017'!H20</f>
        <v>358</v>
      </c>
      <c r="J20" s="18">
        <f t="shared" si="1"/>
        <v>34.07821229050279</v>
      </c>
    </row>
    <row r="21" spans="1:10" ht="13" x14ac:dyDescent="0.15">
      <c r="A21" s="1" t="s">
        <v>17</v>
      </c>
      <c r="B21" s="2">
        <v>16</v>
      </c>
      <c r="C21" s="2">
        <f>+'Abril 2017'!B21</f>
        <v>20</v>
      </c>
      <c r="D21" s="18">
        <f t="shared" si="5"/>
        <v>-20</v>
      </c>
      <c r="E21" s="2">
        <f>+B21+'Marzo 2018'!E21</f>
        <v>88</v>
      </c>
      <c r="F21" s="2">
        <f>+C21+'Marzo 2018'!F21</f>
        <v>101</v>
      </c>
      <c r="G21" s="18">
        <f t="shared" si="0"/>
        <v>-12.871287128712872</v>
      </c>
      <c r="H21" s="2">
        <f>+B21-C21+'Marzo 2018'!H21</f>
        <v>354</v>
      </c>
      <c r="I21" s="22">
        <f>+'Abril 2017'!H21</f>
        <v>444</v>
      </c>
      <c r="J21" s="18">
        <f t="shared" si="1"/>
        <v>-20.27027027027027</v>
      </c>
    </row>
    <row r="22" spans="1:10" ht="13" x14ac:dyDescent="0.15">
      <c r="A22" s="1" t="s">
        <v>19</v>
      </c>
      <c r="B22" s="2">
        <v>21</v>
      </c>
      <c r="C22" s="2">
        <f>+'Abril 2017'!B22</f>
        <v>29</v>
      </c>
      <c r="D22" s="18">
        <f t="shared" si="5"/>
        <v>-27.586206896551722</v>
      </c>
      <c r="E22" s="2">
        <f>+B22+'Marzo 2018'!E22</f>
        <v>80</v>
      </c>
      <c r="F22" s="2">
        <f>+C22+'Marzo 2018'!F22</f>
        <v>107</v>
      </c>
      <c r="G22" s="18">
        <f t="shared" si="0"/>
        <v>-25.233644859813083</v>
      </c>
      <c r="H22" s="2">
        <f>+B22-C22+'Marzo 2018'!H22</f>
        <v>258</v>
      </c>
      <c r="I22" s="22">
        <f>+'Abril 2017'!H22</f>
        <v>252</v>
      </c>
      <c r="J22" s="18">
        <f t="shared" si="1"/>
        <v>2.3809523809523809</v>
      </c>
    </row>
    <row r="23" spans="1:10" ht="13" x14ac:dyDescent="0.15">
      <c r="A23" s="1" t="s">
        <v>18</v>
      </c>
      <c r="B23" s="2">
        <v>7</v>
      </c>
      <c r="C23" s="2">
        <f>+'Abril 2017'!B23</f>
        <v>4</v>
      </c>
      <c r="D23" s="18">
        <f t="shared" si="5"/>
        <v>75</v>
      </c>
      <c r="E23" s="2">
        <f>+B23+'Marzo 2018'!E23</f>
        <v>28</v>
      </c>
      <c r="F23" s="2">
        <f>+C23+'Marzo 2018'!F23</f>
        <v>36</v>
      </c>
      <c r="G23" s="18">
        <f t="shared" si="0"/>
        <v>-22.222222222222221</v>
      </c>
      <c r="H23" s="2">
        <f>+B23-C23+'Marzo 2018'!H23</f>
        <v>137</v>
      </c>
      <c r="I23" s="22">
        <f>+'Abril 2017'!H23</f>
        <v>117</v>
      </c>
      <c r="J23" s="18">
        <f t="shared" si="1"/>
        <v>17.094017094017094</v>
      </c>
    </row>
    <row r="24" spans="1:10" ht="13" x14ac:dyDescent="0.15">
      <c r="A24" s="1" t="s">
        <v>20</v>
      </c>
      <c r="B24" s="2">
        <v>26</v>
      </c>
      <c r="C24" s="2">
        <f>+'Abril 2017'!B24</f>
        <v>22</v>
      </c>
      <c r="D24" s="18">
        <f t="shared" si="5"/>
        <v>18.181818181818183</v>
      </c>
      <c r="E24" s="2">
        <f>+B24+'Marzo 2018'!E24</f>
        <v>67</v>
      </c>
      <c r="F24" s="2">
        <f>+C24+'Marzo 2018'!F24</f>
        <v>81</v>
      </c>
      <c r="G24" s="18">
        <f t="shared" si="0"/>
        <v>-17.283950617283949</v>
      </c>
      <c r="H24" s="2">
        <f>+B24-C24+'Marzo 2018'!H24</f>
        <v>276</v>
      </c>
      <c r="I24" s="22">
        <f>+'Abril 2017'!H24</f>
        <v>319</v>
      </c>
      <c r="J24" s="18">
        <f t="shared" si="1"/>
        <v>-13.47962382445141</v>
      </c>
    </row>
    <row r="25" spans="1:10" ht="13" x14ac:dyDescent="0.15">
      <c r="A25" s="1" t="s">
        <v>22</v>
      </c>
      <c r="B25" s="2">
        <v>46</v>
      </c>
      <c r="C25" s="2">
        <f>+'Abril 2017'!B25</f>
        <v>29</v>
      </c>
      <c r="D25" s="18">
        <f t="shared" si="5"/>
        <v>58.620689655172413</v>
      </c>
      <c r="E25" s="2">
        <f>+B25+'Marzo 2018'!E25</f>
        <v>131</v>
      </c>
      <c r="F25" s="2">
        <f>+C25+'Marzo 2018'!F25</f>
        <v>141</v>
      </c>
      <c r="G25" s="18">
        <f t="shared" si="0"/>
        <v>-7.0921985815602833</v>
      </c>
      <c r="H25" s="2">
        <f>+B25-C25+'Marzo 2018'!H25</f>
        <v>461</v>
      </c>
      <c r="I25" s="22">
        <f>+'Abril 2017'!H25</f>
        <v>475</v>
      </c>
      <c r="J25" s="18">
        <f t="shared" si="1"/>
        <v>-2.9473684210526314</v>
      </c>
    </row>
    <row r="26" spans="1:10" ht="13" x14ac:dyDescent="0.15">
      <c r="A26" s="1" t="s">
        <v>21</v>
      </c>
      <c r="B26" s="2">
        <v>13</v>
      </c>
      <c r="C26" s="2">
        <f>+'Abril 2017'!B26</f>
        <v>11</v>
      </c>
      <c r="D26" s="18">
        <f t="shared" si="5"/>
        <v>18.181818181818183</v>
      </c>
      <c r="E26" s="2">
        <f>+B26+'Marzo 2018'!E26</f>
        <v>43</v>
      </c>
      <c r="F26" s="2">
        <f>+C26+'Marzo 2018'!F26</f>
        <v>31</v>
      </c>
      <c r="G26" s="18">
        <f t="shared" si="0"/>
        <v>38.70967741935484</v>
      </c>
      <c r="H26" s="2">
        <f>+B26-C26+'Marzo 2018'!H26</f>
        <v>146</v>
      </c>
      <c r="I26" s="22">
        <f>+'Abril 2017'!H26</f>
        <v>107</v>
      </c>
      <c r="J26" s="18">
        <f t="shared" si="1"/>
        <v>36.44859813084112</v>
      </c>
    </row>
    <row r="27" spans="1:10" ht="13" x14ac:dyDescent="0.15">
      <c r="A27" s="1" t="s">
        <v>28</v>
      </c>
      <c r="B27" s="2">
        <v>18</v>
      </c>
      <c r="C27" s="2">
        <f>+'Abril 2017'!B27</f>
        <v>10</v>
      </c>
      <c r="D27" s="18">
        <f t="shared" si="5"/>
        <v>80</v>
      </c>
      <c r="E27" s="2">
        <f>+B27+'Marzo 2018'!E27</f>
        <v>43</v>
      </c>
      <c r="F27" s="2">
        <f>+C27+'Marzo 2018'!F27</f>
        <v>40</v>
      </c>
      <c r="G27" s="18">
        <f t="shared" si="0"/>
        <v>7.5</v>
      </c>
      <c r="H27" s="2">
        <f>+B27-C27+'Marzo 2018'!H27</f>
        <v>131</v>
      </c>
      <c r="I27" s="22">
        <f>+'Abril 2017'!H27</f>
        <v>138</v>
      </c>
      <c r="J27" s="18">
        <f t="shared" si="1"/>
        <v>-5.0724637681159424</v>
      </c>
    </row>
    <row r="28" spans="1:10" x14ac:dyDescent="0.15">
      <c r="A28" s="8" t="s">
        <v>30</v>
      </c>
      <c r="B28" s="6">
        <f>SUM(B20:B27)</f>
        <v>176</v>
      </c>
      <c r="C28" s="6">
        <f>SUM(C20:C27)</f>
        <v>160</v>
      </c>
      <c r="D28" s="7">
        <f>+(B28-C28)*100/C28</f>
        <v>10</v>
      </c>
      <c r="E28" s="6">
        <f>SUM(E20:E27)</f>
        <v>575</v>
      </c>
      <c r="F28" s="6">
        <f>SUM(F20:F27)</f>
        <v>657</v>
      </c>
      <c r="G28" s="7">
        <f>+(E28-F28)*100/F28</f>
        <v>-12.480974124809741</v>
      </c>
      <c r="H28" s="6">
        <f>SUM(H20:H27)</f>
        <v>2243</v>
      </c>
      <c r="I28" s="6">
        <f>SUM(I20:I27)</f>
        <v>2210</v>
      </c>
      <c r="J28" s="7">
        <f>+(H28-I28)*100/I28</f>
        <v>1.4932126696832579</v>
      </c>
    </row>
    <row r="29" spans="1:10" ht="14" x14ac:dyDescent="0.15">
      <c r="A29" s="16" t="s">
        <v>27</v>
      </c>
      <c r="B29" s="14">
        <f>+B7+B13+B19+B28</f>
        <v>920</v>
      </c>
      <c r="C29" s="14">
        <f>+C7+C13+C19+C28</f>
        <v>839</v>
      </c>
      <c r="D29" s="15">
        <f>+(B29-C29)*100/C29</f>
        <v>9.6543504171632897</v>
      </c>
      <c r="E29" s="14">
        <f t="shared" ref="E29:I29" si="6">+E7+E13+E19+E28</f>
        <v>3002</v>
      </c>
      <c r="F29" s="14">
        <f t="shared" si="6"/>
        <v>3256</v>
      </c>
      <c r="G29" s="15">
        <f>+(E29-F29)*100/F29</f>
        <v>-7.8009828009828013</v>
      </c>
      <c r="H29" s="14">
        <f t="shared" si="6"/>
        <v>11746</v>
      </c>
      <c r="I29" s="14">
        <f t="shared" si="6"/>
        <v>11741</v>
      </c>
      <c r="J29" s="15">
        <f>+(H29-I29)*100/I29</f>
        <v>4.2585810407972061E-2</v>
      </c>
    </row>
    <row r="30" spans="1:10" x14ac:dyDescent="0.15">
      <c r="A30" s="13" t="s">
        <v>31</v>
      </c>
      <c r="B30" s="13">
        <f>+B29-B7</f>
        <v>795</v>
      </c>
      <c r="C30" s="13">
        <f>+C29-C7</f>
        <v>690</v>
      </c>
      <c r="D30" s="12">
        <f>+(B30-C30)*100/C30</f>
        <v>15.217391304347826</v>
      </c>
      <c r="E30" s="13">
        <f t="shared" ref="E30:I30" si="7">+E29-E7</f>
        <v>2590</v>
      </c>
      <c r="F30" s="13">
        <f t="shared" si="7"/>
        <v>2755</v>
      </c>
      <c r="G30" s="12">
        <f>+(E30-F30)*100/F30</f>
        <v>-5.9891107078039925</v>
      </c>
      <c r="H30" s="13">
        <f t="shared" si="7"/>
        <v>10055</v>
      </c>
      <c r="I30" s="13">
        <f t="shared" si="7"/>
        <v>9976</v>
      </c>
      <c r="J30" s="12">
        <f>+(H30-I30)*100/I30</f>
        <v>0.79190056134723341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978B-E4CD-A645-9CA5-B1670DA81001}">
  <dimension ref="A2:J30"/>
  <sheetViews>
    <sheetView zoomScale="130" zoomScaleNormal="130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43</v>
      </c>
      <c r="C4" s="2">
        <f>+'Marzo 2023'!B4</f>
        <v>53</v>
      </c>
      <c r="D4" s="18">
        <f>+(B4-C4)*100/C4</f>
        <v>-18.867924528301888</v>
      </c>
      <c r="E4" s="2">
        <f>+B4+'Febrero 2024'!E4</f>
        <v>127</v>
      </c>
      <c r="F4" s="2">
        <f>+C4+'Febrero 2024'!F4</f>
        <v>128</v>
      </c>
      <c r="G4" s="18">
        <f t="shared" ref="G4:G27" si="0">+(E4-F4)*100/F4</f>
        <v>-0.78125</v>
      </c>
      <c r="H4" s="2">
        <f>+B4-C4+'Febrero 2024'!H4</f>
        <v>614</v>
      </c>
      <c r="I4" s="22">
        <f>+'Marzo 2023'!H4</f>
        <v>574</v>
      </c>
      <c r="J4" s="18">
        <f t="shared" ref="J4:J27" si="1">+(H4-I4)*100/I4</f>
        <v>6.968641114982578</v>
      </c>
    </row>
    <row r="5" spans="1:10" ht="13" x14ac:dyDescent="0.15">
      <c r="A5" s="1" t="s">
        <v>5</v>
      </c>
      <c r="B5" s="2">
        <v>4</v>
      </c>
      <c r="C5" s="2">
        <f>+'Marzo 2023'!B5</f>
        <v>13</v>
      </c>
      <c r="D5" s="18">
        <f t="shared" ref="D5:D6" si="2">+(B5-C5)*100/C5</f>
        <v>-69.230769230769226</v>
      </c>
      <c r="E5" s="2">
        <f>+B5+'Febrero 2024'!E5</f>
        <v>18</v>
      </c>
      <c r="F5" s="2">
        <f>+C5+'Febrero 2024'!F5</f>
        <v>17</v>
      </c>
      <c r="G5" s="18">
        <f t="shared" si="0"/>
        <v>5.882352941176471</v>
      </c>
      <c r="H5" s="2">
        <f>+B5-C5+'Febrero 2024'!H5</f>
        <v>119</v>
      </c>
      <c r="I5" s="22">
        <f>+'Marzo 2023'!H5</f>
        <v>86</v>
      </c>
      <c r="J5" s="18">
        <f t="shared" si="1"/>
        <v>38.372093023255815</v>
      </c>
    </row>
    <row r="6" spans="1:10" ht="13" x14ac:dyDescent="0.15">
      <c r="A6" s="1" t="s">
        <v>6</v>
      </c>
      <c r="B6" s="2">
        <v>9</v>
      </c>
      <c r="C6" s="2">
        <f>+'Marzo 2023'!B6</f>
        <v>7</v>
      </c>
      <c r="D6" s="18">
        <f t="shared" si="2"/>
        <v>28.571428571428573</v>
      </c>
      <c r="E6" s="2">
        <f>+B6+'Febrero 2024'!E6</f>
        <v>23</v>
      </c>
      <c r="F6" s="2">
        <f>+C6+'Febrero 2024'!F6</f>
        <v>25</v>
      </c>
      <c r="G6" s="18">
        <f t="shared" si="0"/>
        <v>-8</v>
      </c>
      <c r="H6" s="2">
        <f>+B6-C6+'Febrero 2024'!H6</f>
        <v>158</v>
      </c>
      <c r="I6" s="22">
        <f>+'Marzo 2023'!H6</f>
        <v>186</v>
      </c>
      <c r="J6" s="18">
        <f t="shared" si="1"/>
        <v>-15.053763440860216</v>
      </c>
    </row>
    <row r="7" spans="1:10" x14ac:dyDescent="0.15">
      <c r="A7" s="8" t="s">
        <v>1</v>
      </c>
      <c r="B7" s="6">
        <f>SUM(B4:B6)</f>
        <v>56</v>
      </c>
      <c r="C7" s="6">
        <f>SUM(C4:C6)</f>
        <v>73</v>
      </c>
      <c r="D7" s="7">
        <f>+(B7-C7)*100/C7</f>
        <v>-23.287671232876711</v>
      </c>
      <c r="E7" s="6">
        <f>SUM(E4:E6)</f>
        <v>168</v>
      </c>
      <c r="F7" s="6">
        <f>SUM(F4:F6)</f>
        <v>170</v>
      </c>
      <c r="G7" s="7">
        <f t="shared" si="0"/>
        <v>-1.1764705882352942</v>
      </c>
      <c r="H7" s="6">
        <f>SUM(H4:H6)</f>
        <v>891</v>
      </c>
      <c r="I7" s="6">
        <f>SUM(I4:I6)</f>
        <v>846</v>
      </c>
      <c r="J7" s="7">
        <f t="shared" si="1"/>
        <v>5.3191489361702127</v>
      </c>
    </row>
    <row r="8" spans="1:10" ht="13" x14ac:dyDescent="0.15">
      <c r="A8" s="1" t="s">
        <v>7</v>
      </c>
      <c r="B8" s="2">
        <v>12</v>
      </c>
      <c r="C8" s="2">
        <f>+'Marzo 2023'!B8</f>
        <v>18</v>
      </c>
      <c r="D8" s="18">
        <f t="shared" ref="D8:D27" si="3">+(B8-C8)*100/C8</f>
        <v>-33.333333333333336</v>
      </c>
      <c r="E8" s="2">
        <f>+B8+'Febrero 2024'!E8</f>
        <v>32</v>
      </c>
      <c r="F8" s="2">
        <f>+C8+'Febrero 2024'!F8</f>
        <v>32</v>
      </c>
      <c r="G8" s="18">
        <f t="shared" si="0"/>
        <v>0</v>
      </c>
      <c r="H8" s="2">
        <f>+B8-C8+'Febrero 2024'!H8</f>
        <v>196</v>
      </c>
      <c r="I8" s="22">
        <f>+'Marzo 2023'!H8</f>
        <v>198</v>
      </c>
      <c r="J8" s="18">
        <f t="shared" si="1"/>
        <v>-1.0101010101010102</v>
      </c>
    </row>
    <row r="9" spans="1:10" ht="13" x14ac:dyDescent="0.15">
      <c r="A9" s="1" t="s">
        <v>8</v>
      </c>
      <c r="B9" s="2">
        <v>2</v>
      </c>
      <c r="C9" s="2">
        <f>+'Marzo 2023'!B9</f>
        <v>8</v>
      </c>
      <c r="D9" s="18">
        <f t="shared" si="3"/>
        <v>-75</v>
      </c>
      <c r="E9" s="2">
        <f>+B9+'Febrero 2024'!E9</f>
        <v>8</v>
      </c>
      <c r="F9" s="2">
        <f>+C9+'Febrero 2024'!F9</f>
        <v>21</v>
      </c>
      <c r="G9" s="18">
        <f t="shared" si="0"/>
        <v>-61.904761904761905</v>
      </c>
      <c r="H9" s="2">
        <f>+B9-C9+'Febrero 2024'!H9</f>
        <v>76</v>
      </c>
      <c r="I9" s="22">
        <f>+'Marzo 2023'!H9</f>
        <v>98</v>
      </c>
      <c r="J9" s="18">
        <f t="shared" si="1"/>
        <v>-22.448979591836736</v>
      </c>
    </row>
    <row r="10" spans="1:10" ht="13" x14ac:dyDescent="0.15">
      <c r="A10" s="1" t="s">
        <v>9</v>
      </c>
      <c r="B10" s="2">
        <v>37</v>
      </c>
      <c r="C10" s="2">
        <f>+'Marzo 2023'!B10</f>
        <v>60</v>
      </c>
      <c r="D10" s="18">
        <f t="shared" si="3"/>
        <v>-38.333333333333336</v>
      </c>
      <c r="E10" s="2">
        <f>+B10+'Febrero 2024'!E10</f>
        <v>123</v>
      </c>
      <c r="F10" s="2">
        <f>+C10+'Febrero 2024'!F10</f>
        <v>110</v>
      </c>
      <c r="G10" s="18">
        <f t="shared" si="0"/>
        <v>11.818181818181818</v>
      </c>
      <c r="H10" s="2">
        <f>+B10-C10+'Febrero 2024'!H10</f>
        <v>511</v>
      </c>
      <c r="I10" s="22">
        <f>+'Marzo 2023'!H10</f>
        <v>517</v>
      </c>
      <c r="J10" s="18">
        <f t="shared" si="1"/>
        <v>-1.1605415860735009</v>
      </c>
    </row>
    <row r="11" spans="1:10" ht="13" x14ac:dyDescent="0.15">
      <c r="A11" s="1" t="s">
        <v>10</v>
      </c>
      <c r="B11" s="2">
        <v>10</v>
      </c>
      <c r="C11" s="2">
        <f>+'Marzo 2023'!B11</f>
        <v>16</v>
      </c>
      <c r="D11" s="18">
        <f t="shared" si="3"/>
        <v>-37.5</v>
      </c>
      <c r="E11" s="2">
        <f>+B11+'Febrero 2024'!E11</f>
        <v>30</v>
      </c>
      <c r="F11" s="2">
        <f>+C11+'Febrero 2024'!F11</f>
        <v>47</v>
      </c>
      <c r="G11" s="18">
        <f t="shared" si="0"/>
        <v>-36.170212765957444</v>
      </c>
      <c r="H11" s="2">
        <f>+B11-C11+'Febrero 2024'!H11</f>
        <v>148</v>
      </c>
      <c r="I11" s="22">
        <f>+'Marzo 2023'!H11</f>
        <v>345</v>
      </c>
      <c r="J11" s="18">
        <f t="shared" si="1"/>
        <v>-57.10144927536232</v>
      </c>
    </row>
    <row r="12" spans="1:10" ht="13" x14ac:dyDescent="0.15">
      <c r="A12" s="1" t="s">
        <v>11</v>
      </c>
      <c r="B12" s="2">
        <v>61</v>
      </c>
      <c r="C12" s="2">
        <f>+'Marzo 2023'!B12</f>
        <v>59</v>
      </c>
      <c r="D12" s="18">
        <f t="shared" si="3"/>
        <v>3.3898305084745761</v>
      </c>
      <c r="E12" s="2">
        <f>+B12+'Febrero 2024'!E12</f>
        <v>157</v>
      </c>
      <c r="F12" s="2">
        <f>+C12+'Febrero 2024'!F12</f>
        <v>145</v>
      </c>
      <c r="G12" s="18">
        <f t="shared" si="0"/>
        <v>8.2758620689655178</v>
      </c>
      <c r="H12" s="2">
        <f>+B12-C12+'Febrero 2024'!H12</f>
        <v>616</v>
      </c>
      <c r="I12" s="22">
        <f>+'Marzo 2023'!H12</f>
        <v>1036</v>
      </c>
      <c r="J12" s="18">
        <f t="shared" si="1"/>
        <v>-40.54054054054054</v>
      </c>
    </row>
    <row r="13" spans="1:10" x14ac:dyDescent="0.15">
      <c r="A13" s="8" t="s">
        <v>2</v>
      </c>
      <c r="B13" s="6">
        <f>SUM(B8:B12)</f>
        <v>122</v>
      </c>
      <c r="C13" s="6">
        <f>SUM(C8:C12)</f>
        <v>161</v>
      </c>
      <c r="D13" s="7">
        <f t="shared" si="3"/>
        <v>-24.22360248447205</v>
      </c>
      <c r="E13" s="6">
        <f>SUM(E8:E12)</f>
        <v>350</v>
      </c>
      <c r="F13" s="6">
        <f>SUM(F8:F12)</f>
        <v>355</v>
      </c>
      <c r="G13" s="7">
        <f t="shared" si="0"/>
        <v>-1.408450704225352</v>
      </c>
      <c r="H13" s="6">
        <f>SUM(H8:H12)</f>
        <v>1547</v>
      </c>
      <c r="I13" s="6">
        <f>SUM(I8:I12)</f>
        <v>2194</v>
      </c>
      <c r="J13" s="7">
        <f t="shared" si="1"/>
        <v>-29.489516864175023</v>
      </c>
    </row>
    <row r="14" spans="1:10" ht="13" x14ac:dyDescent="0.15">
      <c r="A14" s="1" t="s">
        <v>12</v>
      </c>
      <c r="B14" s="2">
        <v>68</v>
      </c>
      <c r="C14" s="2">
        <f>+'Marzo 2023'!B14</f>
        <v>77</v>
      </c>
      <c r="D14" s="18">
        <f t="shared" si="3"/>
        <v>-11.688311688311689</v>
      </c>
      <c r="E14" s="2">
        <f>+B14+'Febrero 2024'!E14</f>
        <v>193</v>
      </c>
      <c r="F14" s="2">
        <f>+C14+'Febrero 2024'!F14</f>
        <v>189</v>
      </c>
      <c r="G14" s="18">
        <f t="shared" si="0"/>
        <v>2.1164021164021163</v>
      </c>
      <c r="H14" s="2">
        <f>+B14-C14+'Febrero 2024'!H14</f>
        <v>792</v>
      </c>
      <c r="I14" s="22">
        <f>+'Marzo 2023'!H14</f>
        <v>1035</v>
      </c>
      <c r="J14" s="18">
        <f t="shared" si="1"/>
        <v>-23.478260869565219</v>
      </c>
    </row>
    <row r="15" spans="1:10" ht="13" x14ac:dyDescent="0.15">
      <c r="A15" s="1" t="s">
        <v>13</v>
      </c>
      <c r="B15" s="2">
        <v>63</v>
      </c>
      <c r="C15" s="2">
        <f>+'Marzo 2023'!B15</f>
        <v>84</v>
      </c>
      <c r="D15" s="18">
        <f t="shared" si="3"/>
        <v>-25</v>
      </c>
      <c r="E15" s="2">
        <f>+B15+'Febrero 2024'!E15</f>
        <v>185</v>
      </c>
      <c r="F15" s="2">
        <f>+C15+'Febrero 2024'!F15</f>
        <v>202</v>
      </c>
      <c r="G15" s="18">
        <f t="shared" si="0"/>
        <v>-8.4158415841584162</v>
      </c>
      <c r="H15" s="2">
        <f>+B15-C15+'Febrero 2024'!H15</f>
        <v>847</v>
      </c>
      <c r="I15" s="22">
        <f>+'Marzo 2023'!H15</f>
        <v>882</v>
      </c>
      <c r="J15" s="18">
        <f t="shared" si="1"/>
        <v>-3.9682539682539684</v>
      </c>
    </row>
    <row r="16" spans="1:10" ht="13" x14ac:dyDescent="0.15">
      <c r="A16" s="1" t="s">
        <v>14</v>
      </c>
      <c r="B16" s="2">
        <v>31</v>
      </c>
      <c r="C16" s="2">
        <f>+'Marzo 2023'!B16</f>
        <v>31</v>
      </c>
      <c r="D16" s="18">
        <f t="shared" si="3"/>
        <v>0</v>
      </c>
      <c r="E16" s="2">
        <f>+B16+'Febrero 2024'!E16</f>
        <v>67</v>
      </c>
      <c r="F16" s="2">
        <f>+C16+'Febrero 2024'!F16</f>
        <v>71</v>
      </c>
      <c r="G16" s="18">
        <f t="shared" si="0"/>
        <v>-5.6338028169014081</v>
      </c>
      <c r="H16" s="2">
        <f>+B16-C16+'Febrero 2024'!H16</f>
        <v>278</v>
      </c>
      <c r="I16" s="22">
        <f>+'Marzo 2023'!H16</f>
        <v>395</v>
      </c>
      <c r="J16" s="18">
        <f t="shared" si="1"/>
        <v>-29.620253164556964</v>
      </c>
    </row>
    <row r="17" spans="1:10" ht="13" x14ac:dyDescent="0.15">
      <c r="A17" s="1" t="s">
        <v>15</v>
      </c>
      <c r="B17" s="2">
        <v>40</v>
      </c>
      <c r="C17" s="2">
        <f>+'Marzo 2023'!B17</f>
        <v>31</v>
      </c>
      <c r="D17" s="18">
        <f t="shared" si="3"/>
        <v>29.032258064516128</v>
      </c>
      <c r="E17" s="2">
        <f>+B17+'Febrero 2024'!E17</f>
        <v>89</v>
      </c>
      <c r="F17" s="2">
        <f>+C17+'Febrero 2024'!F17</f>
        <v>88</v>
      </c>
      <c r="G17" s="18">
        <f t="shared" si="0"/>
        <v>1.1363636363636365</v>
      </c>
      <c r="H17" s="2">
        <f>+B17-C17+'Febrero 2024'!H17</f>
        <v>424</v>
      </c>
      <c r="I17" s="22">
        <f>+'Marzo 2023'!H17</f>
        <v>484</v>
      </c>
      <c r="J17" s="18">
        <f t="shared" si="1"/>
        <v>-12.396694214876034</v>
      </c>
    </row>
    <row r="18" spans="1:10" ht="13" x14ac:dyDescent="0.15">
      <c r="A18" s="1" t="s">
        <v>29</v>
      </c>
      <c r="B18" s="2">
        <v>21</v>
      </c>
      <c r="C18" s="2">
        <f>+'Marzo 2023'!B18</f>
        <v>34</v>
      </c>
      <c r="D18" s="18">
        <f t="shared" si="3"/>
        <v>-38.235294117647058</v>
      </c>
      <c r="E18" s="2">
        <f>+B18+'Febrero 2024'!E18</f>
        <v>75</v>
      </c>
      <c r="F18" s="2">
        <f>+C18+'Febrero 2024'!F18</f>
        <v>78</v>
      </c>
      <c r="G18" s="18">
        <f t="shared" si="0"/>
        <v>-3.8461538461538463</v>
      </c>
      <c r="H18" s="2">
        <f>+B18-C18+'Febrero 2024'!H18</f>
        <v>346</v>
      </c>
      <c r="I18" s="22">
        <f>+'Marzo 2023'!H18</f>
        <v>407</v>
      </c>
      <c r="J18" s="18">
        <f t="shared" si="1"/>
        <v>-14.987714987714988</v>
      </c>
    </row>
    <row r="19" spans="1:10" x14ac:dyDescent="0.15">
      <c r="A19" s="8" t="s">
        <v>3</v>
      </c>
      <c r="B19" s="6">
        <f>SUM(B14:B18)</f>
        <v>223</v>
      </c>
      <c r="C19" s="6">
        <f>SUM(C14:C18)</f>
        <v>257</v>
      </c>
      <c r="D19" s="7">
        <f t="shared" si="3"/>
        <v>-13.229571984435797</v>
      </c>
      <c r="E19" s="6">
        <f>SUM(E14:E18)</f>
        <v>609</v>
      </c>
      <c r="F19" s="6">
        <f>SUM(F14:F18)</f>
        <v>628</v>
      </c>
      <c r="G19" s="7">
        <f t="shared" si="0"/>
        <v>-3.0254777070063694</v>
      </c>
      <c r="H19" s="6">
        <f>SUM(H14:H18)</f>
        <v>2687</v>
      </c>
      <c r="I19" s="6">
        <f>SUM(I14:I18)</f>
        <v>3203</v>
      </c>
      <c r="J19" s="7">
        <f t="shared" si="1"/>
        <v>-16.109896971589134</v>
      </c>
    </row>
    <row r="20" spans="1:10" ht="13" x14ac:dyDescent="0.15">
      <c r="A20" s="1" t="s">
        <v>16</v>
      </c>
      <c r="B20" s="2">
        <v>20</v>
      </c>
      <c r="C20" s="2">
        <f>+'Marzo 2023'!B20</f>
        <v>26</v>
      </c>
      <c r="D20" s="18">
        <f t="shared" si="3"/>
        <v>-23.076923076923077</v>
      </c>
      <c r="E20" s="2">
        <f>+B20+'Febrero 2024'!E20</f>
        <v>60</v>
      </c>
      <c r="F20" s="2">
        <f>+C20+'Febrero 2024'!F20</f>
        <v>69</v>
      </c>
      <c r="G20" s="18">
        <f t="shared" si="0"/>
        <v>-13.043478260869565</v>
      </c>
      <c r="H20" s="2">
        <f>+B20-C20+'Febrero 2024'!H20</f>
        <v>314</v>
      </c>
      <c r="I20" s="22">
        <f>+'Marzo 2023'!H20</f>
        <v>356</v>
      </c>
      <c r="J20" s="18">
        <f t="shared" si="1"/>
        <v>-11.797752808988765</v>
      </c>
    </row>
    <row r="21" spans="1:10" ht="13" x14ac:dyDescent="0.15">
      <c r="A21" s="1" t="s">
        <v>17</v>
      </c>
      <c r="B21" s="2">
        <v>28</v>
      </c>
      <c r="C21" s="2">
        <f>+'Marzo 2023'!B21</f>
        <v>18</v>
      </c>
      <c r="D21" s="18">
        <f t="shared" si="3"/>
        <v>55.555555555555557</v>
      </c>
      <c r="E21" s="2">
        <f>+B21+'Febrero 2024'!E21</f>
        <v>49</v>
      </c>
      <c r="F21" s="2">
        <f>+C21+'Febrero 2024'!F21</f>
        <v>34</v>
      </c>
      <c r="G21" s="18">
        <f t="shared" si="0"/>
        <v>44.117647058823529</v>
      </c>
      <c r="H21" s="2">
        <f>+B21-C21+'Febrero 2024'!H21</f>
        <v>213</v>
      </c>
      <c r="I21" s="22">
        <f>+'Marzo 2023'!H21</f>
        <v>175</v>
      </c>
      <c r="J21" s="18">
        <f t="shared" si="1"/>
        <v>21.714285714285715</v>
      </c>
    </row>
    <row r="22" spans="1:10" ht="13" x14ac:dyDescent="0.15">
      <c r="A22" s="1" t="s">
        <v>19</v>
      </c>
      <c r="B22" s="2">
        <v>29</v>
      </c>
      <c r="C22" s="2">
        <f>+'Marzo 2023'!B22</f>
        <v>29</v>
      </c>
      <c r="D22" s="18">
        <f t="shared" si="3"/>
        <v>0</v>
      </c>
      <c r="E22" s="2">
        <f>+B22+'Febrero 2024'!E22</f>
        <v>72</v>
      </c>
      <c r="F22" s="2">
        <f>+C22+'Febrero 2024'!F22</f>
        <v>74</v>
      </c>
      <c r="G22" s="18">
        <f t="shared" si="0"/>
        <v>-2.7027027027027026</v>
      </c>
      <c r="H22" s="2">
        <f>+B22-C22+'Febrero 2024'!H22</f>
        <v>329</v>
      </c>
      <c r="I22" s="22">
        <f>+'Marzo 2023'!H22</f>
        <v>388</v>
      </c>
      <c r="J22" s="18">
        <f t="shared" si="1"/>
        <v>-15.206185567010309</v>
      </c>
    </row>
    <row r="23" spans="1:10" ht="13" x14ac:dyDescent="0.15">
      <c r="A23" s="1" t="s">
        <v>18</v>
      </c>
      <c r="B23" s="2">
        <v>6</v>
      </c>
      <c r="C23" s="2">
        <f>+'Marzo 2023'!B23</f>
        <v>9</v>
      </c>
      <c r="D23" s="18">
        <f t="shared" si="3"/>
        <v>-33.333333333333336</v>
      </c>
      <c r="E23" s="2">
        <f>+B23+'Febrero 2024'!E23</f>
        <v>17</v>
      </c>
      <c r="F23" s="2">
        <f>+C23+'Febrero 2024'!F23</f>
        <v>26</v>
      </c>
      <c r="G23" s="18">
        <f t="shared" si="0"/>
        <v>-34.615384615384613</v>
      </c>
      <c r="H23" s="2">
        <f>+B23-C23+'Febrero 2024'!H23</f>
        <v>87</v>
      </c>
      <c r="I23" s="22">
        <f>+'Marzo 2023'!H23</f>
        <v>103</v>
      </c>
      <c r="J23" s="18">
        <f t="shared" si="1"/>
        <v>-15.533980582524272</v>
      </c>
    </row>
    <row r="24" spans="1:10" ht="13" x14ac:dyDescent="0.15">
      <c r="A24" s="1" t="s">
        <v>20</v>
      </c>
      <c r="B24" s="2">
        <v>21</v>
      </c>
      <c r="C24" s="2">
        <f>+'Marzo 2023'!B24</f>
        <v>20</v>
      </c>
      <c r="D24" s="18">
        <f t="shared" si="3"/>
        <v>5</v>
      </c>
      <c r="E24" s="2">
        <f>+B24+'Febrero 2024'!E24</f>
        <v>45</v>
      </c>
      <c r="F24" s="2">
        <f>+C24+'Febrero 2024'!F24</f>
        <v>47</v>
      </c>
      <c r="G24" s="18">
        <f t="shared" si="0"/>
        <v>-4.2553191489361701</v>
      </c>
      <c r="H24" s="2">
        <f>+B24-C24+'Febrero 2024'!H24</f>
        <v>178</v>
      </c>
      <c r="I24" s="22">
        <f>+'Marzo 2023'!H24</f>
        <v>255</v>
      </c>
      <c r="J24" s="18">
        <f t="shared" si="1"/>
        <v>-30.196078431372548</v>
      </c>
    </row>
    <row r="25" spans="1:10" ht="13" x14ac:dyDescent="0.15">
      <c r="A25" s="1" t="s">
        <v>22</v>
      </c>
      <c r="B25" s="2">
        <v>78</v>
      </c>
      <c r="C25" s="2">
        <f>+'Marzo 2023'!B25</f>
        <v>55</v>
      </c>
      <c r="D25" s="18">
        <f t="shared" si="3"/>
        <v>41.81818181818182</v>
      </c>
      <c r="E25" s="2">
        <f>+B25+'Febrero 2024'!E25</f>
        <v>194</v>
      </c>
      <c r="F25" s="2">
        <f>+C25+'Febrero 2024'!F25</f>
        <v>177</v>
      </c>
      <c r="G25" s="18">
        <f t="shared" si="0"/>
        <v>9.6045197740112993</v>
      </c>
      <c r="H25" s="2">
        <f>+B25-C25+'Febrero 2024'!H25</f>
        <v>765</v>
      </c>
      <c r="I25" s="22">
        <f>+'Marzo 2023'!H25</f>
        <v>813</v>
      </c>
      <c r="J25" s="18">
        <f t="shared" si="1"/>
        <v>-5.9040590405904059</v>
      </c>
    </row>
    <row r="26" spans="1:10" ht="13" x14ac:dyDescent="0.15">
      <c r="A26" s="1" t="s">
        <v>21</v>
      </c>
      <c r="B26" s="2">
        <v>33</v>
      </c>
      <c r="C26" s="2">
        <f>+'Marzo 2023'!B26</f>
        <v>31</v>
      </c>
      <c r="D26" s="18">
        <f t="shared" si="3"/>
        <v>6.4516129032258061</v>
      </c>
      <c r="E26" s="2">
        <f>+B26+'Febrero 2024'!E26</f>
        <v>95</v>
      </c>
      <c r="F26" s="2">
        <f>+C26+'Febrero 2024'!F26</f>
        <v>78</v>
      </c>
      <c r="G26" s="18">
        <f t="shared" si="0"/>
        <v>21.794871794871796</v>
      </c>
      <c r="H26" s="2">
        <f>+B26-C26+'Febrero 2024'!H26</f>
        <v>468</v>
      </c>
      <c r="I26" s="22">
        <f>+'Marzo 2023'!H26</f>
        <v>294</v>
      </c>
      <c r="J26" s="18">
        <f t="shared" si="1"/>
        <v>59.183673469387756</v>
      </c>
    </row>
    <row r="27" spans="1:10" ht="13" x14ac:dyDescent="0.15">
      <c r="A27" s="1" t="s">
        <v>28</v>
      </c>
      <c r="B27" s="2">
        <v>22</v>
      </c>
      <c r="C27" s="2">
        <f>+'Marzo 2023'!B27</f>
        <v>10</v>
      </c>
      <c r="D27" s="18">
        <f t="shared" si="3"/>
        <v>120</v>
      </c>
      <c r="E27" s="2">
        <f>+B27+'Febrero 2024'!E27</f>
        <v>78</v>
      </c>
      <c r="F27" s="2">
        <f>+C27+'Febrero 2024'!F27</f>
        <v>29</v>
      </c>
      <c r="G27" s="18">
        <f t="shared" si="0"/>
        <v>168.9655172413793</v>
      </c>
      <c r="H27" s="2">
        <f>+B27-C27+'Febrero 2024'!H27</f>
        <v>287</v>
      </c>
      <c r="I27" s="22">
        <f>+'Marzo 2023'!H27</f>
        <v>207</v>
      </c>
      <c r="J27" s="18">
        <f t="shared" si="1"/>
        <v>38.647342995169083</v>
      </c>
    </row>
    <row r="28" spans="1:10" x14ac:dyDescent="0.15">
      <c r="A28" s="8" t="s">
        <v>30</v>
      </c>
      <c r="B28" s="6">
        <f>SUM(B20:B27)</f>
        <v>237</v>
      </c>
      <c r="C28" s="6">
        <f>SUM(C20:C27)</f>
        <v>198</v>
      </c>
      <c r="D28" s="7">
        <f>+(B28-C28)*100/C28</f>
        <v>19.696969696969695</v>
      </c>
      <c r="E28" s="6">
        <f>SUM(E20:E27)</f>
        <v>610</v>
      </c>
      <c r="F28" s="6">
        <f>SUM(F20:F27)</f>
        <v>534</v>
      </c>
      <c r="G28" s="7">
        <f>+(E28-F28)*100/F28</f>
        <v>14.232209737827715</v>
      </c>
      <c r="H28" s="6">
        <f>SUM(H20:H27)</f>
        <v>2641</v>
      </c>
      <c r="I28" s="6">
        <f>SUM(I20:I27)</f>
        <v>2591</v>
      </c>
      <c r="J28" s="7">
        <f>+(H28-I28)*100/I28</f>
        <v>1.9297568506368197</v>
      </c>
    </row>
    <row r="29" spans="1:10" ht="14" x14ac:dyDescent="0.15">
      <c r="A29" s="16" t="s">
        <v>27</v>
      </c>
      <c r="B29" s="14">
        <f>+B7+B13+B19+B28</f>
        <v>638</v>
      </c>
      <c r="C29" s="14">
        <f>+C7+C13+C19+C28</f>
        <v>689</v>
      </c>
      <c r="D29" s="15">
        <f>+(B29-C29)*100/C29</f>
        <v>-7.4020319303338171</v>
      </c>
      <c r="E29" s="14">
        <f t="shared" ref="E29:I29" si="4">+E7+E13+E19+E28</f>
        <v>1737</v>
      </c>
      <c r="F29" s="14">
        <f t="shared" si="4"/>
        <v>1687</v>
      </c>
      <c r="G29" s="15">
        <f>+(E29-F29)*100/F29</f>
        <v>2.9638411381149972</v>
      </c>
      <c r="H29" s="14">
        <f t="shared" si="4"/>
        <v>7766</v>
      </c>
      <c r="I29" s="14">
        <f t="shared" si="4"/>
        <v>8834</v>
      </c>
      <c r="J29" s="15">
        <f>+(H29-I29)*100/I29</f>
        <v>-12.089653611048222</v>
      </c>
    </row>
    <row r="30" spans="1:10" x14ac:dyDescent="0.15">
      <c r="A30" s="13" t="s">
        <v>31</v>
      </c>
      <c r="B30" s="13">
        <f>+B29-B7</f>
        <v>582</v>
      </c>
      <c r="C30" s="13">
        <f>+C29-C7</f>
        <v>616</v>
      </c>
      <c r="D30" s="12">
        <f>+(B30-C30)*100/C30</f>
        <v>-5.5194805194805197</v>
      </c>
      <c r="E30" s="13">
        <f t="shared" ref="E30:I30" si="5">+E29-E7</f>
        <v>1569</v>
      </c>
      <c r="F30" s="13">
        <f t="shared" si="5"/>
        <v>1517</v>
      </c>
      <c r="G30" s="12">
        <f>+(E30-F30)*100/F30</f>
        <v>3.4278180619644036</v>
      </c>
      <c r="H30" s="13">
        <f t="shared" si="5"/>
        <v>6875</v>
      </c>
      <c r="I30" s="13">
        <f t="shared" si="5"/>
        <v>7988</v>
      </c>
      <c r="J30" s="12">
        <f>+(H30-I30)*100/I30</f>
        <v>-13.933400100150225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32</v>
      </c>
      <c r="C4" s="2">
        <f>+'Marzo 2017'!B4</f>
        <v>29</v>
      </c>
      <c r="D4" s="18">
        <f>+(B4-C4)*100/C4</f>
        <v>10.344827586206897</v>
      </c>
      <c r="E4" s="2">
        <f>+B4+'Febrero 2018'!E4</f>
        <v>78</v>
      </c>
      <c r="F4" s="2">
        <f>+C4+'Febrero 2018'!F4</f>
        <v>84</v>
      </c>
      <c r="G4" s="18">
        <f t="shared" ref="G4:G27" si="0">+(E4-F4)*100/F4</f>
        <v>-7.1428571428571432</v>
      </c>
      <c r="H4" s="2">
        <f>+B4-C4+'Febrero 2018'!H4</f>
        <v>455</v>
      </c>
      <c r="I4" s="22">
        <f>+'Marzo 2017'!H4</f>
        <v>562</v>
      </c>
      <c r="J4" s="18">
        <f t="shared" ref="J4:J27" si="1">+(H4-I4)*100/I4</f>
        <v>-19.039145907473308</v>
      </c>
    </row>
    <row r="5" spans="1:10" ht="13" x14ac:dyDescent="0.15">
      <c r="A5" s="1" t="s">
        <v>5</v>
      </c>
      <c r="B5" s="2">
        <v>25</v>
      </c>
      <c r="C5" s="2">
        <f>+'Marzo 2017'!B5</f>
        <v>34</v>
      </c>
      <c r="D5" s="18">
        <f t="shared" ref="D5:D18" si="2">+(B5-C5)*100/C5</f>
        <v>-26.470588235294116</v>
      </c>
      <c r="E5" s="2">
        <f>+B5+'Febrero 2018'!E5</f>
        <v>67</v>
      </c>
      <c r="F5" s="2">
        <f>+C5+'Febrero 2018'!F5</f>
        <v>70</v>
      </c>
      <c r="G5" s="18">
        <f t="shared" si="0"/>
        <v>-4.2857142857142856</v>
      </c>
      <c r="H5" s="2">
        <f>+B5-C5+'Febrero 2018'!H5</f>
        <v>383</v>
      </c>
      <c r="I5" s="22">
        <f>+'Marzo 2017'!H5</f>
        <v>427</v>
      </c>
      <c r="J5" s="18">
        <f t="shared" si="1"/>
        <v>-10.304449648711945</v>
      </c>
    </row>
    <row r="6" spans="1:10" ht="13" x14ac:dyDescent="0.15">
      <c r="A6" s="1" t="s">
        <v>6</v>
      </c>
      <c r="B6" s="2">
        <v>48</v>
      </c>
      <c r="C6" s="2">
        <f>+'Marzo 2017'!B6</f>
        <v>77</v>
      </c>
      <c r="D6" s="18">
        <f t="shared" si="2"/>
        <v>-37.662337662337663</v>
      </c>
      <c r="E6" s="2">
        <f>+B6+'Febrero 2018'!E6</f>
        <v>142</v>
      </c>
      <c r="F6" s="2">
        <f>+C6+'Febrero 2018'!F6</f>
        <v>198</v>
      </c>
      <c r="G6" s="18">
        <f t="shared" si="0"/>
        <v>-28.282828282828284</v>
      </c>
      <c r="H6" s="2">
        <f>+B6-C6+'Febrero 2018'!H6</f>
        <v>877</v>
      </c>
      <c r="I6" s="22">
        <f>+'Marzo 2017'!H6</f>
        <v>768</v>
      </c>
      <c r="J6" s="18">
        <f t="shared" si="1"/>
        <v>14.192708333333334</v>
      </c>
    </row>
    <row r="7" spans="1:10" x14ac:dyDescent="0.15">
      <c r="A7" s="8" t="s">
        <v>1</v>
      </c>
      <c r="B7" s="6">
        <f>SUM(B4:B6)</f>
        <v>105</v>
      </c>
      <c r="C7" s="6">
        <f>SUM(C4:C6)</f>
        <v>140</v>
      </c>
      <c r="D7" s="7">
        <f>+(B7-C7)*100/C7</f>
        <v>-25</v>
      </c>
      <c r="E7" s="6">
        <f>SUM(E4:E6)</f>
        <v>287</v>
      </c>
      <c r="F7" s="6">
        <f>SUM(F4:F6)</f>
        <v>352</v>
      </c>
      <c r="G7" s="7">
        <f t="shared" si="0"/>
        <v>-18.46590909090909</v>
      </c>
      <c r="H7" s="6">
        <f>SUM(H4:H6)</f>
        <v>1715</v>
      </c>
      <c r="I7" s="6">
        <f>SUM(I4:I6)</f>
        <v>1757</v>
      </c>
      <c r="J7" s="7">
        <f t="shared" si="1"/>
        <v>-2.3904382470119523</v>
      </c>
    </row>
    <row r="8" spans="1:10" ht="13" x14ac:dyDescent="0.15">
      <c r="A8" s="1" t="s">
        <v>7</v>
      </c>
      <c r="B8" s="2">
        <v>7</v>
      </c>
      <c r="C8" s="2">
        <f>+'Marzo 2017'!B8</f>
        <v>16</v>
      </c>
      <c r="D8" s="18">
        <f t="shared" ref="D8:D12" si="3">+(B8-C8)*100/C8</f>
        <v>-56.25</v>
      </c>
      <c r="E8" s="2">
        <f>+B8+'Febrero 2018'!E8</f>
        <v>34</v>
      </c>
      <c r="F8" s="2">
        <f>+C8+'Febrero 2018'!F8</f>
        <v>34</v>
      </c>
      <c r="G8" s="18">
        <f t="shared" si="0"/>
        <v>0</v>
      </c>
      <c r="H8" s="2">
        <f>+B8-C8+'Febrero 2018'!H8</f>
        <v>119</v>
      </c>
      <c r="I8" s="22">
        <f>+'Marzo 2017'!H8</f>
        <v>107</v>
      </c>
      <c r="J8" s="18">
        <f t="shared" si="1"/>
        <v>11.214953271028037</v>
      </c>
    </row>
    <row r="9" spans="1:10" ht="13" x14ac:dyDescent="0.15">
      <c r="A9" s="1" t="s">
        <v>8</v>
      </c>
      <c r="B9" s="2">
        <v>10</v>
      </c>
      <c r="C9" s="2">
        <f>+'Marzo 2017'!B9</f>
        <v>16</v>
      </c>
      <c r="D9" s="18">
        <f t="shared" si="3"/>
        <v>-37.5</v>
      </c>
      <c r="E9" s="2">
        <f>+B9+'Febrero 2018'!E9</f>
        <v>32</v>
      </c>
      <c r="F9" s="2">
        <f>+C9+'Febrero 2018'!F9</f>
        <v>34</v>
      </c>
      <c r="G9" s="18">
        <f t="shared" si="0"/>
        <v>-5.882352941176471</v>
      </c>
      <c r="H9" s="2">
        <f>+B9-C9+'Febrero 2018'!H9</f>
        <v>167</v>
      </c>
      <c r="I9" s="22">
        <f>+'Marzo 2017'!H9</f>
        <v>116</v>
      </c>
      <c r="J9" s="18">
        <f t="shared" si="1"/>
        <v>43.96551724137931</v>
      </c>
    </row>
    <row r="10" spans="1:10" ht="13" x14ac:dyDescent="0.15">
      <c r="A10" s="1" t="s">
        <v>9</v>
      </c>
      <c r="B10" s="2">
        <v>30</v>
      </c>
      <c r="C10" s="2">
        <f>+'Marzo 2017'!B10</f>
        <v>61</v>
      </c>
      <c r="D10" s="18">
        <f t="shared" si="3"/>
        <v>-50.819672131147541</v>
      </c>
      <c r="E10" s="2">
        <f>+B10+'Febrero 2018'!E10</f>
        <v>85</v>
      </c>
      <c r="F10" s="2">
        <f>+C10+'Febrero 2018'!F10</f>
        <v>129</v>
      </c>
      <c r="G10" s="18">
        <f t="shared" si="0"/>
        <v>-34.108527131782942</v>
      </c>
      <c r="H10" s="2">
        <f>+B10-C10+'Febrero 2018'!H10</f>
        <v>629</v>
      </c>
      <c r="I10" s="22">
        <f>+'Marzo 2017'!H10</f>
        <v>533</v>
      </c>
      <c r="J10" s="18">
        <f t="shared" si="1"/>
        <v>18.011257035647279</v>
      </c>
    </row>
    <row r="11" spans="1:10" ht="13" x14ac:dyDescent="0.15">
      <c r="A11" s="1" t="s">
        <v>10</v>
      </c>
      <c r="B11" s="2">
        <v>49</v>
      </c>
      <c r="C11" s="2">
        <f>+'Marzo 2017'!B11</f>
        <v>94</v>
      </c>
      <c r="D11" s="18">
        <f t="shared" si="3"/>
        <v>-47.872340425531917</v>
      </c>
      <c r="E11" s="2">
        <f>+B11+'Febrero 2018'!E11</f>
        <v>143</v>
      </c>
      <c r="F11" s="2">
        <f>+C11+'Febrero 2018'!F11</f>
        <v>211</v>
      </c>
      <c r="G11" s="18">
        <f t="shared" si="0"/>
        <v>-32.227488151658768</v>
      </c>
      <c r="H11" s="2">
        <f>+B11-C11+'Febrero 2018'!H11</f>
        <v>993</v>
      </c>
      <c r="I11" s="22">
        <f>+'Marzo 2017'!H11</f>
        <v>1125</v>
      </c>
      <c r="J11" s="18">
        <f t="shared" si="1"/>
        <v>-11.733333333333333</v>
      </c>
    </row>
    <row r="12" spans="1:10" ht="13" x14ac:dyDescent="0.15">
      <c r="A12" s="1" t="s">
        <v>11</v>
      </c>
      <c r="B12" s="2">
        <v>148</v>
      </c>
      <c r="C12" s="2">
        <f>+'Marzo 2017'!B12</f>
        <v>196</v>
      </c>
      <c r="D12" s="18">
        <f t="shared" si="3"/>
        <v>-24.489795918367346</v>
      </c>
      <c r="E12" s="2">
        <f>+B12+'Febrero 2018'!E12</f>
        <v>433</v>
      </c>
      <c r="F12" s="2">
        <f>+C12+'Febrero 2018'!F12</f>
        <v>445</v>
      </c>
      <c r="G12" s="18">
        <f t="shared" si="0"/>
        <v>-2.696629213483146</v>
      </c>
      <c r="H12" s="2">
        <f>+B12-C12+'Febrero 2018'!H12</f>
        <v>2183</v>
      </c>
      <c r="I12" s="22">
        <f>+'Marzo 2017'!H12</f>
        <v>2308</v>
      </c>
      <c r="J12" s="18">
        <f t="shared" si="1"/>
        <v>-5.415944540727903</v>
      </c>
    </row>
    <row r="13" spans="1:10" x14ac:dyDescent="0.15">
      <c r="A13" s="8" t="s">
        <v>2</v>
      </c>
      <c r="B13" s="6">
        <f>SUM(B8:B12)</f>
        <v>244</v>
      </c>
      <c r="C13" s="6">
        <f>SUM(C8:C12)</f>
        <v>383</v>
      </c>
      <c r="D13" s="7">
        <f>+(B13-C13)*100/C13</f>
        <v>-36.29242819843342</v>
      </c>
      <c r="E13" s="6">
        <f>SUM(E8:E12)</f>
        <v>727</v>
      </c>
      <c r="F13" s="6">
        <f>SUM(F8:F12)</f>
        <v>853</v>
      </c>
      <c r="G13" s="7">
        <f t="shared" si="0"/>
        <v>-14.771395076201641</v>
      </c>
      <c r="H13" s="6">
        <f>SUM(H8:H12)</f>
        <v>4091</v>
      </c>
      <c r="I13" s="6">
        <f>SUM(I8:I12)</f>
        <v>4189</v>
      </c>
      <c r="J13" s="7">
        <f t="shared" si="1"/>
        <v>-2.3394604917641444</v>
      </c>
    </row>
    <row r="14" spans="1:10" ht="13" x14ac:dyDescent="0.15">
      <c r="A14" s="1" t="s">
        <v>12</v>
      </c>
      <c r="B14" s="2">
        <v>95</v>
      </c>
      <c r="C14" s="2">
        <f>+'Marzo 2017'!B14</f>
        <v>72</v>
      </c>
      <c r="D14" s="18">
        <f t="shared" si="2"/>
        <v>31.944444444444443</v>
      </c>
      <c r="E14" s="2">
        <f>+B14+'Febrero 2018'!E14</f>
        <v>211</v>
      </c>
      <c r="F14" s="2">
        <f>+C14+'Febrero 2018'!F14</f>
        <v>174</v>
      </c>
      <c r="G14" s="18">
        <f t="shared" si="0"/>
        <v>21.264367816091955</v>
      </c>
      <c r="H14" s="2">
        <f>+B14-C14+'Febrero 2018'!H14</f>
        <v>1079</v>
      </c>
      <c r="I14" s="22">
        <f>+'Marzo 2017'!H14</f>
        <v>1111</v>
      </c>
      <c r="J14" s="18">
        <f t="shared" si="1"/>
        <v>-2.8802880288028803</v>
      </c>
    </row>
    <row r="15" spans="1:10" ht="13" x14ac:dyDescent="0.15">
      <c r="A15" s="1" t="s">
        <v>13</v>
      </c>
      <c r="B15" s="2">
        <v>76</v>
      </c>
      <c r="C15" s="2">
        <f>+'Marzo 2017'!B15</f>
        <v>130</v>
      </c>
      <c r="D15" s="18">
        <f t="shared" si="2"/>
        <v>-41.53846153846154</v>
      </c>
      <c r="E15" s="2">
        <f>+B15+'Febrero 2018'!E15</f>
        <v>247</v>
      </c>
      <c r="F15" s="2">
        <f>+C15+'Febrero 2018'!F15</f>
        <v>252</v>
      </c>
      <c r="G15" s="18">
        <f t="shared" si="0"/>
        <v>-1.9841269841269842</v>
      </c>
      <c r="H15" s="2">
        <f>+B15-C15+'Febrero 2018'!H15</f>
        <v>1291</v>
      </c>
      <c r="I15" s="22">
        <f>+'Marzo 2017'!H15</f>
        <v>1103</v>
      </c>
      <c r="J15" s="18">
        <f t="shared" si="1"/>
        <v>17.044424297370806</v>
      </c>
    </row>
    <row r="16" spans="1:10" ht="13" x14ac:dyDescent="0.15">
      <c r="A16" s="1" t="s">
        <v>14</v>
      </c>
      <c r="B16" s="2">
        <v>27</v>
      </c>
      <c r="C16" s="2">
        <f>+'Marzo 2017'!B16</f>
        <v>59</v>
      </c>
      <c r="D16" s="18">
        <f t="shared" si="2"/>
        <v>-54.237288135593218</v>
      </c>
      <c r="E16" s="2">
        <f>+B16+'Febrero 2018'!E16</f>
        <v>83</v>
      </c>
      <c r="F16" s="2">
        <f>+C16+'Febrero 2018'!F16</f>
        <v>155</v>
      </c>
      <c r="G16" s="18">
        <f t="shared" si="0"/>
        <v>-46.451612903225808</v>
      </c>
      <c r="H16" s="2">
        <f>+B16-C16+'Febrero 2018'!H16</f>
        <v>592</v>
      </c>
      <c r="I16" s="22">
        <f>+'Marzo 2017'!H16</f>
        <v>778</v>
      </c>
      <c r="J16" s="18">
        <f t="shared" si="1"/>
        <v>-23.907455012853472</v>
      </c>
    </row>
    <row r="17" spans="1:10" ht="13" x14ac:dyDescent="0.15">
      <c r="A17" s="1" t="s">
        <v>15</v>
      </c>
      <c r="B17" s="2">
        <v>19</v>
      </c>
      <c r="C17" s="2">
        <f>+'Marzo 2017'!B17</f>
        <v>27</v>
      </c>
      <c r="D17" s="18">
        <f t="shared" si="2"/>
        <v>-29.62962962962963</v>
      </c>
      <c r="E17" s="2">
        <f>+B17+'Febrero 2018'!E17</f>
        <v>42</v>
      </c>
      <c r="F17" s="2">
        <f>+C17+'Febrero 2018'!F17</f>
        <v>56</v>
      </c>
      <c r="G17" s="18">
        <f t="shared" si="0"/>
        <v>-25</v>
      </c>
      <c r="H17" s="2">
        <f>+B17-C17+'Febrero 2018'!H17</f>
        <v>253</v>
      </c>
      <c r="I17" s="22">
        <f>+'Marzo 2017'!H17</f>
        <v>275</v>
      </c>
      <c r="J17" s="18">
        <f t="shared" si="1"/>
        <v>-8</v>
      </c>
    </row>
    <row r="18" spans="1:10" ht="13" x14ac:dyDescent="0.15">
      <c r="A18" s="1" t="s">
        <v>29</v>
      </c>
      <c r="B18" s="2">
        <v>34</v>
      </c>
      <c r="C18" s="2">
        <f>+'Marzo 2017'!B18</f>
        <v>32</v>
      </c>
      <c r="D18" s="18">
        <f t="shared" si="2"/>
        <v>6.25</v>
      </c>
      <c r="E18" s="2">
        <f>+B18+'Febrero 2018'!E18</f>
        <v>86</v>
      </c>
      <c r="F18" s="2">
        <f>+C18+'Febrero 2018'!F18</f>
        <v>78</v>
      </c>
      <c r="G18" s="18">
        <f t="shared" si="0"/>
        <v>10.256410256410257</v>
      </c>
      <c r="H18" s="2">
        <f>+B18-C18+'Febrero 2018'!H18</f>
        <v>417</v>
      </c>
      <c r="I18" s="22">
        <f>+'Marzo 2017'!H18</f>
        <v>421</v>
      </c>
      <c r="J18" s="18">
        <f t="shared" si="1"/>
        <v>-0.95011876484560565</v>
      </c>
    </row>
    <row r="19" spans="1:10" x14ac:dyDescent="0.15">
      <c r="A19" s="8" t="s">
        <v>3</v>
      </c>
      <c r="B19" s="6">
        <f>SUM(B14:B18)</f>
        <v>251</v>
      </c>
      <c r="C19" s="6">
        <f>SUM(C14:C18)</f>
        <v>320</v>
      </c>
      <c r="D19" s="7">
        <f>+(B19-C19)*100/C19</f>
        <v>-21.5625</v>
      </c>
      <c r="E19" s="6">
        <f>SUM(E14:E18)</f>
        <v>669</v>
      </c>
      <c r="F19" s="6">
        <f>SUM(F14:F18)</f>
        <v>715</v>
      </c>
      <c r="G19" s="7">
        <f t="shared" si="0"/>
        <v>-6.4335664335664333</v>
      </c>
      <c r="H19" s="6">
        <f>SUM(H14:H18)</f>
        <v>3632</v>
      </c>
      <c r="I19" s="6">
        <f>SUM(I14:I18)</f>
        <v>3688</v>
      </c>
      <c r="J19" s="7">
        <f t="shared" si="1"/>
        <v>-1.5184381778741864</v>
      </c>
    </row>
    <row r="20" spans="1:10" ht="13" x14ac:dyDescent="0.15">
      <c r="A20" s="1" t="s">
        <v>16</v>
      </c>
      <c r="B20" s="2">
        <v>15</v>
      </c>
      <c r="C20" s="2">
        <f>+'Marzo 2017'!B20</f>
        <v>40</v>
      </c>
      <c r="D20" s="18">
        <f t="shared" ref="D20:D27" si="4">+(B20-C20)*100/C20</f>
        <v>-62.5</v>
      </c>
      <c r="E20" s="2">
        <f>+B20+'Febrero 2018'!E20</f>
        <v>66</v>
      </c>
      <c r="F20" s="2">
        <f>+C20+'Febrero 2018'!F20</f>
        <v>85</v>
      </c>
      <c r="G20" s="18">
        <f t="shared" si="0"/>
        <v>-22.352941176470587</v>
      </c>
      <c r="H20" s="2">
        <f>+B20-C20+'Febrero 2018'!H20</f>
        <v>486</v>
      </c>
      <c r="I20" s="22">
        <f>+'Marzo 2017'!H20</f>
        <v>345</v>
      </c>
      <c r="J20" s="18">
        <f t="shared" si="1"/>
        <v>40.869565217391305</v>
      </c>
    </row>
    <row r="21" spans="1:10" ht="13" x14ac:dyDescent="0.15">
      <c r="A21" s="1" t="s">
        <v>17</v>
      </c>
      <c r="B21" s="2">
        <v>24</v>
      </c>
      <c r="C21" s="2">
        <f>+'Marzo 2017'!B21</f>
        <v>30</v>
      </c>
      <c r="D21" s="18">
        <f t="shared" si="4"/>
        <v>-20</v>
      </c>
      <c r="E21" s="2">
        <f>+B21+'Febrero 2018'!E21</f>
        <v>72</v>
      </c>
      <c r="F21" s="2">
        <f>+C21+'Febrero 2018'!F21</f>
        <v>81</v>
      </c>
      <c r="G21" s="18">
        <f t="shared" si="0"/>
        <v>-11.111111111111111</v>
      </c>
      <c r="H21" s="2">
        <f>+B21-C21+'Febrero 2018'!H21</f>
        <v>358</v>
      </c>
      <c r="I21" s="22">
        <f>+'Marzo 2017'!H21</f>
        <v>463</v>
      </c>
      <c r="J21" s="18">
        <f t="shared" si="1"/>
        <v>-22.678185745140389</v>
      </c>
    </row>
    <row r="22" spans="1:10" ht="13" x14ac:dyDescent="0.15">
      <c r="A22" s="1" t="s">
        <v>19</v>
      </c>
      <c r="B22" s="2">
        <v>24</v>
      </c>
      <c r="C22" s="2">
        <f>+'Marzo 2017'!B22</f>
        <v>37</v>
      </c>
      <c r="D22" s="18">
        <f t="shared" si="4"/>
        <v>-35.135135135135137</v>
      </c>
      <c r="E22" s="2">
        <f>+B22+'Febrero 2018'!E22</f>
        <v>59</v>
      </c>
      <c r="F22" s="2">
        <f>+C22+'Febrero 2018'!F22</f>
        <v>78</v>
      </c>
      <c r="G22" s="18">
        <f t="shared" si="0"/>
        <v>-24.358974358974358</v>
      </c>
      <c r="H22" s="2">
        <f>+B22-C22+'Febrero 2018'!H22</f>
        <v>266</v>
      </c>
      <c r="I22" s="22">
        <f>+'Marzo 2017'!H22</f>
        <v>237</v>
      </c>
      <c r="J22" s="18">
        <f t="shared" si="1"/>
        <v>12.236286919831224</v>
      </c>
    </row>
    <row r="23" spans="1:10" ht="13" x14ac:dyDescent="0.15">
      <c r="A23" s="1" t="s">
        <v>18</v>
      </c>
      <c r="B23" s="2">
        <v>6</v>
      </c>
      <c r="C23" s="2">
        <f>+'Marzo 2017'!B23</f>
        <v>11</v>
      </c>
      <c r="D23" s="18">
        <f t="shared" si="4"/>
        <v>-45.454545454545453</v>
      </c>
      <c r="E23" s="2">
        <f>+B23+'Febrero 2018'!E23</f>
        <v>21</v>
      </c>
      <c r="F23" s="2">
        <f>+C23+'Febrero 2018'!F23</f>
        <v>32</v>
      </c>
      <c r="G23" s="18">
        <f t="shared" si="0"/>
        <v>-34.375</v>
      </c>
      <c r="H23" s="2">
        <f>+B23-C23+'Febrero 2018'!H23</f>
        <v>134</v>
      </c>
      <c r="I23" s="22">
        <f>+'Marzo 2017'!H23</f>
        <v>123</v>
      </c>
      <c r="J23" s="18">
        <f t="shared" si="1"/>
        <v>8.9430894308943092</v>
      </c>
    </row>
    <row r="24" spans="1:10" ht="13" x14ac:dyDescent="0.15">
      <c r="A24" s="1" t="s">
        <v>20</v>
      </c>
      <c r="B24" s="2">
        <v>16</v>
      </c>
      <c r="C24" s="2">
        <f>+'Marzo 2017'!B24</f>
        <v>27</v>
      </c>
      <c r="D24" s="18">
        <f t="shared" si="4"/>
        <v>-40.74074074074074</v>
      </c>
      <c r="E24" s="2">
        <f>+B24+'Febrero 2018'!E24</f>
        <v>41</v>
      </c>
      <c r="F24" s="2">
        <f>+C24+'Febrero 2018'!F24</f>
        <v>59</v>
      </c>
      <c r="G24" s="18">
        <f t="shared" si="0"/>
        <v>-30.508474576271187</v>
      </c>
      <c r="H24" s="2">
        <f>+B24-C24+'Febrero 2018'!H24</f>
        <v>272</v>
      </c>
      <c r="I24" s="22">
        <f>+'Marzo 2017'!H24</f>
        <v>321</v>
      </c>
      <c r="J24" s="18">
        <f t="shared" si="1"/>
        <v>-15.264797507788161</v>
      </c>
    </row>
    <row r="25" spans="1:10" ht="13" x14ac:dyDescent="0.15">
      <c r="A25" s="1" t="s">
        <v>22</v>
      </c>
      <c r="B25" s="2">
        <v>35</v>
      </c>
      <c r="C25" s="2">
        <f>+'Marzo 2017'!B25</f>
        <v>45</v>
      </c>
      <c r="D25" s="18">
        <f t="shared" si="4"/>
        <v>-22.222222222222221</v>
      </c>
      <c r="E25" s="2">
        <f>+B25+'Febrero 2018'!E25</f>
        <v>85</v>
      </c>
      <c r="F25" s="2">
        <f>+C25+'Febrero 2018'!F25</f>
        <v>112</v>
      </c>
      <c r="G25" s="18">
        <f t="shared" si="0"/>
        <v>-24.107142857142858</v>
      </c>
      <c r="H25" s="2">
        <f>+B25-C25+'Febrero 2018'!H25</f>
        <v>444</v>
      </c>
      <c r="I25" s="22">
        <f>+'Marzo 2017'!H25</f>
        <v>492</v>
      </c>
      <c r="J25" s="18">
        <f t="shared" si="1"/>
        <v>-9.7560975609756095</v>
      </c>
    </row>
    <row r="26" spans="1:10" ht="13" x14ac:dyDescent="0.15">
      <c r="A26" s="1" t="s">
        <v>21</v>
      </c>
      <c r="B26" s="2">
        <v>15</v>
      </c>
      <c r="C26" s="2">
        <f>+'Marzo 2017'!B26</f>
        <v>6</v>
      </c>
      <c r="D26" s="18">
        <f t="shared" si="4"/>
        <v>150</v>
      </c>
      <c r="E26" s="2">
        <f>+B26+'Febrero 2018'!E26</f>
        <v>30</v>
      </c>
      <c r="F26" s="2">
        <f>+C26+'Febrero 2018'!F26</f>
        <v>20</v>
      </c>
      <c r="G26" s="18">
        <f t="shared" si="0"/>
        <v>50</v>
      </c>
      <c r="H26" s="2">
        <f>+B26-C26+'Febrero 2018'!H26</f>
        <v>144</v>
      </c>
      <c r="I26" s="22">
        <f>+'Marzo 2017'!H26</f>
        <v>107</v>
      </c>
      <c r="J26" s="18">
        <f t="shared" si="1"/>
        <v>34.579439252336449</v>
      </c>
    </row>
    <row r="27" spans="1:10" ht="13" x14ac:dyDescent="0.15">
      <c r="A27" s="1" t="s">
        <v>28</v>
      </c>
      <c r="B27" s="2">
        <v>10</v>
      </c>
      <c r="C27" s="2">
        <f>+'Marzo 2017'!B27</f>
        <v>7</v>
      </c>
      <c r="D27" s="18">
        <f t="shared" si="4"/>
        <v>42.857142857142854</v>
      </c>
      <c r="E27" s="2">
        <f>+B27+'Febrero 2018'!E27</f>
        <v>25</v>
      </c>
      <c r="F27" s="2">
        <f>+C27+'Febrero 2018'!F27</f>
        <v>30</v>
      </c>
      <c r="G27" s="18">
        <f t="shared" si="0"/>
        <v>-16.666666666666668</v>
      </c>
      <c r="H27" s="2">
        <f>+B27-C27+'Febrero 2018'!H27</f>
        <v>123</v>
      </c>
      <c r="I27" s="22">
        <f>+'Marzo 2017'!H27</f>
        <v>140</v>
      </c>
      <c r="J27" s="18">
        <f t="shared" si="1"/>
        <v>-12.142857142857142</v>
      </c>
    </row>
    <row r="28" spans="1:10" x14ac:dyDescent="0.15">
      <c r="A28" s="8" t="s">
        <v>30</v>
      </c>
      <c r="B28" s="6">
        <f>SUM(B20:B27)</f>
        <v>145</v>
      </c>
      <c r="C28" s="6">
        <f>SUM(C20:C27)</f>
        <v>203</v>
      </c>
      <c r="D28" s="7">
        <f>+(B28-C28)*100/C28</f>
        <v>-28.571428571428573</v>
      </c>
      <c r="E28" s="6">
        <f>SUM(E20:E27)</f>
        <v>399</v>
      </c>
      <c r="F28" s="6">
        <f>SUM(F20:F27)</f>
        <v>497</v>
      </c>
      <c r="G28" s="7">
        <f>+(E28-F28)*100/F28</f>
        <v>-19.718309859154928</v>
      </c>
      <c r="H28" s="6">
        <f>SUM(H20:H27)</f>
        <v>2227</v>
      </c>
      <c r="I28" s="6">
        <f>SUM(I20:I27)</f>
        <v>2228</v>
      </c>
      <c r="J28" s="7">
        <f>+(H28-I28)*100/I28</f>
        <v>-4.4883303411131059E-2</v>
      </c>
    </row>
    <row r="29" spans="1:10" ht="14" x14ac:dyDescent="0.15">
      <c r="A29" s="16" t="s">
        <v>27</v>
      </c>
      <c r="B29" s="14">
        <f>+B7+B13+B19+B28</f>
        <v>745</v>
      </c>
      <c r="C29" s="14">
        <f>+C7+C13+C19+C28</f>
        <v>1046</v>
      </c>
      <c r="D29" s="15">
        <f>+(B29-C29)*100/C29</f>
        <v>-28.776290630975144</v>
      </c>
      <c r="E29" s="14">
        <f t="shared" ref="E29:I29" si="5">+E7+E13+E19+E28</f>
        <v>2082</v>
      </c>
      <c r="F29" s="14">
        <f t="shared" si="5"/>
        <v>2417</v>
      </c>
      <c r="G29" s="15">
        <f>+(E29-F29)*100/F29</f>
        <v>-13.860157219693836</v>
      </c>
      <c r="H29" s="14">
        <f t="shared" si="5"/>
        <v>11665</v>
      </c>
      <c r="I29" s="14">
        <f t="shared" si="5"/>
        <v>11862</v>
      </c>
      <c r="J29" s="15">
        <f>+(H29-I29)*100/I29</f>
        <v>-1.6607654695666836</v>
      </c>
    </row>
    <row r="30" spans="1:10" x14ac:dyDescent="0.15">
      <c r="A30" s="13" t="s">
        <v>31</v>
      </c>
      <c r="B30" s="13">
        <f>+B29-B7</f>
        <v>640</v>
      </c>
      <c r="C30" s="13">
        <f>+C29-C7</f>
        <v>906</v>
      </c>
      <c r="D30" s="12">
        <f>+(B30-C30)*100/C30</f>
        <v>-29.359823399558501</v>
      </c>
      <c r="E30" s="13">
        <f t="shared" ref="E30:I30" si="6">+E29-E7</f>
        <v>1795</v>
      </c>
      <c r="F30" s="13">
        <f t="shared" si="6"/>
        <v>2065</v>
      </c>
      <c r="G30" s="12">
        <f>+(E30-F30)*100/F30</f>
        <v>-13.075060532687651</v>
      </c>
      <c r="H30" s="13">
        <f t="shared" si="6"/>
        <v>9950</v>
      </c>
      <c r="I30" s="13">
        <f t="shared" si="6"/>
        <v>10105</v>
      </c>
      <c r="J30" s="12">
        <f>+(H30-I30)*100/I30</f>
        <v>-1.5338941118258287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22</v>
      </c>
      <c r="C4" s="2">
        <f>+'Febrero 2017'!B4</f>
        <v>36</v>
      </c>
      <c r="D4" s="18">
        <f>+(B4-C4)*100/C4</f>
        <v>-38.888888888888886</v>
      </c>
      <c r="E4" s="2">
        <f>+B4+'Enero 2018'!E4</f>
        <v>46</v>
      </c>
      <c r="F4" s="2">
        <f>+C4+'Enero 2018'!F4</f>
        <v>55</v>
      </c>
      <c r="G4" s="18">
        <f t="shared" ref="G4:G27" si="0">+(E4-F4)*100/F4</f>
        <v>-16.363636363636363</v>
      </c>
      <c r="H4" s="2">
        <f>+B4-C4+'Enero 2018'!H4</f>
        <v>452</v>
      </c>
      <c r="I4" s="22">
        <f>+'Febrero 2017'!H4</f>
        <v>550</v>
      </c>
      <c r="J4" s="18">
        <f t="shared" ref="J4:J27" si="1">+(H4-I4)*100/I4</f>
        <v>-17.818181818181817</v>
      </c>
    </row>
    <row r="5" spans="1:10" ht="13" x14ac:dyDescent="0.15">
      <c r="A5" s="1" t="s">
        <v>5</v>
      </c>
      <c r="B5" s="2">
        <v>14</v>
      </c>
      <c r="C5" s="2">
        <f>+'Febrero 2017'!B5</f>
        <v>21</v>
      </c>
      <c r="D5" s="18">
        <f t="shared" ref="D5:D18" si="2">+(B5-C5)*100/C5</f>
        <v>-33.333333333333336</v>
      </c>
      <c r="E5" s="2">
        <f>+B5+'Enero 2018'!E5</f>
        <v>42</v>
      </c>
      <c r="F5" s="2">
        <f>+C5+'Enero 2018'!F5</f>
        <v>36</v>
      </c>
      <c r="G5" s="18">
        <f t="shared" si="0"/>
        <v>16.666666666666668</v>
      </c>
      <c r="H5" s="2">
        <f>+B5-C5+'Enero 2018'!H5</f>
        <v>392</v>
      </c>
      <c r="I5" s="22">
        <f>+'Febrero 2017'!H5</f>
        <v>421</v>
      </c>
      <c r="J5" s="18">
        <f t="shared" si="1"/>
        <v>-6.8883610451306412</v>
      </c>
    </row>
    <row r="6" spans="1:10" ht="13" x14ac:dyDescent="0.15">
      <c r="A6" s="1" t="s">
        <v>6</v>
      </c>
      <c r="B6" s="2">
        <v>37</v>
      </c>
      <c r="C6" s="2">
        <f>+'Febrero 2017'!B6</f>
        <v>66</v>
      </c>
      <c r="D6" s="18">
        <f t="shared" si="2"/>
        <v>-43.939393939393938</v>
      </c>
      <c r="E6" s="2">
        <f>+B6+'Enero 2018'!E6</f>
        <v>94</v>
      </c>
      <c r="F6" s="2">
        <f>+C6+'Enero 2018'!F6</f>
        <v>121</v>
      </c>
      <c r="G6" s="18">
        <f t="shared" si="0"/>
        <v>-22.314049586776861</v>
      </c>
      <c r="H6" s="2">
        <f>+B6-C6+'Enero 2018'!H6</f>
        <v>906</v>
      </c>
      <c r="I6" s="22">
        <f>+'Febrero 2017'!H6</f>
        <v>750</v>
      </c>
      <c r="J6" s="18">
        <f t="shared" si="1"/>
        <v>20.8</v>
      </c>
    </row>
    <row r="7" spans="1:10" x14ac:dyDescent="0.15">
      <c r="A7" s="8" t="s">
        <v>1</v>
      </c>
      <c r="B7" s="6">
        <f>SUM(B4:B6)</f>
        <v>73</v>
      </c>
      <c r="C7" s="6">
        <f>SUM(C4:C6)</f>
        <v>123</v>
      </c>
      <c r="D7" s="7">
        <f>+(B7-C7)*100/C7</f>
        <v>-40.650406504065039</v>
      </c>
      <c r="E7" s="6">
        <f>SUM(E4:E6)</f>
        <v>182</v>
      </c>
      <c r="F7" s="6">
        <f>SUM(F4:F6)</f>
        <v>212</v>
      </c>
      <c r="G7" s="7">
        <f t="shared" si="0"/>
        <v>-14.150943396226415</v>
      </c>
      <c r="H7" s="6">
        <f>SUM(H4:H6)</f>
        <v>1750</v>
      </c>
      <c r="I7" s="6">
        <f>SUM(I4:I6)</f>
        <v>1721</v>
      </c>
      <c r="J7" s="7">
        <f t="shared" si="1"/>
        <v>1.6850668216153399</v>
      </c>
    </row>
    <row r="8" spans="1:10" ht="13" x14ac:dyDescent="0.15">
      <c r="A8" s="1" t="s">
        <v>7</v>
      </c>
      <c r="B8" s="2">
        <v>8</v>
      </c>
      <c r="C8" s="2">
        <f>+'Febrero 2017'!B8</f>
        <v>5</v>
      </c>
      <c r="D8" s="18">
        <f t="shared" ref="D8:D12" si="3">+(B8-C8)*100/C8</f>
        <v>60</v>
      </c>
      <c r="E8" s="2">
        <f>+B8+'Enero 2018'!E8</f>
        <v>27</v>
      </c>
      <c r="F8" s="2">
        <f>+C8+'Enero 2018'!F8</f>
        <v>18</v>
      </c>
      <c r="G8" s="18">
        <f t="shared" si="0"/>
        <v>50</v>
      </c>
      <c r="H8" s="2">
        <f>+B8-C8+'Enero 2018'!H8</f>
        <v>128</v>
      </c>
      <c r="I8" s="22">
        <f>+'Febrero 2017'!H8</f>
        <v>96</v>
      </c>
      <c r="J8" s="18">
        <f t="shared" si="1"/>
        <v>33.333333333333336</v>
      </c>
    </row>
    <row r="9" spans="1:10" ht="13" x14ac:dyDescent="0.15">
      <c r="A9" s="1" t="s">
        <v>8</v>
      </c>
      <c r="B9" s="2">
        <v>8</v>
      </c>
      <c r="C9" s="2">
        <f>+'Febrero 2017'!B9</f>
        <v>15</v>
      </c>
      <c r="D9" s="18">
        <f t="shared" si="3"/>
        <v>-46.666666666666664</v>
      </c>
      <c r="E9" s="2">
        <f>+B9+'Enero 2018'!E9</f>
        <v>22</v>
      </c>
      <c r="F9" s="2">
        <f>+C9+'Enero 2018'!F9</f>
        <v>18</v>
      </c>
      <c r="G9" s="18">
        <f t="shared" si="0"/>
        <v>22.222222222222221</v>
      </c>
      <c r="H9" s="2">
        <f>+B9-C9+'Enero 2018'!H9</f>
        <v>173</v>
      </c>
      <c r="I9" s="22">
        <f>+'Febrero 2017'!H9</f>
        <v>107</v>
      </c>
      <c r="J9" s="18">
        <f t="shared" si="1"/>
        <v>61.682242990654203</v>
      </c>
    </row>
    <row r="10" spans="1:10" ht="13" x14ac:dyDescent="0.15">
      <c r="A10" s="1" t="s">
        <v>9</v>
      </c>
      <c r="B10" s="2">
        <v>20</v>
      </c>
      <c r="C10" s="2">
        <f>+'Febrero 2017'!B10</f>
        <v>34</v>
      </c>
      <c r="D10" s="18">
        <f t="shared" si="3"/>
        <v>-41.176470588235297</v>
      </c>
      <c r="E10" s="2">
        <f>+B10+'Enero 2018'!E10</f>
        <v>55</v>
      </c>
      <c r="F10" s="2">
        <f>+C10+'Enero 2018'!F10</f>
        <v>68</v>
      </c>
      <c r="G10" s="18">
        <f t="shared" si="0"/>
        <v>-19.117647058823529</v>
      </c>
      <c r="H10" s="2">
        <f>+B10-C10+'Enero 2018'!H10</f>
        <v>660</v>
      </c>
      <c r="I10" s="22">
        <f>+'Febrero 2017'!H10</f>
        <v>508</v>
      </c>
      <c r="J10" s="18">
        <f t="shared" si="1"/>
        <v>29.921259842519685</v>
      </c>
    </row>
    <row r="11" spans="1:10" ht="13" x14ac:dyDescent="0.15">
      <c r="A11" s="1" t="s">
        <v>10</v>
      </c>
      <c r="B11" s="2">
        <v>35</v>
      </c>
      <c r="C11" s="2">
        <f>+'Febrero 2017'!B11</f>
        <v>66</v>
      </c>
      <c r="D11" s="18">
        <f t="shared" si="3"/>
        <v>-46.969696969696969</v>
      </c>
      <c r="E11" s="2">
        <f>+B11+'Enero 2018'!E11</f>
        <v>94</v>
      </c>
      <c r="F11" s="2">
        <f>+C11+'Enero 2018'!F11</f>
        <v>117</v>
      </c>
      <c r="G11" s="18">
        <f t="shared" si="0"/>
        <v>-19.658119658119659</v>
      </c>
      <c r="H11" s="2">
        <f>+B11-C11+'Enero 2018'!H11</f>
        <v>1038</v>
      </c>
      <c r="I11" s="22">
        <f>+'Febrero 2017'!H11</f>
        <v>1132</v>
      </c>
      <c r="J11" s="18">
        <f t="shared" si="1"/>
        <v>-8.3038869257950534</v>
      </c>
    </row>
    <row r="12" spans="1:10" ht="13" x14ac:dyDescent="0.15">
      <c r="A12" s="1" t="s">
        <v>11</v>
      </c>
      <c r="B12" s="2">
        <v>105</v>
      </c>
      <c r="C12" s="2">
        <f>+'Febrero 2017'!B12</f>
        <v>151</v>
      </c>
      <c r="D12" s="18">
        <f t="shared" si="3"/>
        <v>-30.463576158940398</v>
      </c>
      <c r="E12" s="2">
        <f>+B12+'Enero 2018'!E12</f>
        <v>285</v>
      </c>
      <c r="F12" s="2">
        <f>+C12+'Enero 2018'!F12</f>
        <v>249</v>
      </c>
      <c r="G12" s="18">
        <f t="shared" si="0"/>
        <v>14.457831325301205</v>
      </c>
      <c r="H12" s="2">
        <f>+B12-C12+'Enero 2018'!H12</f>
        <v>2231</v>
      </c>
      <c r="I12" s="22">
        <f>+'Febrero 2017'!H12</f>
        <v>2315</v>
      </c>
      <c r="J12" s="18">
        <f t="shared" si="1"/>
        <v>-3.6285097192224622</v>
      </c>
    </row>
    <row r="13" spans="1:10" x14ac:dyDescent="0.15">
      <c r="A13" s="8" t="s">
        <v>2</v>
      </c>
      <c r="B13" s="6">
        <f>SUM(B8:B12)</f>
        <v>176</v>
      </c>
      <c r="C13" s="6">
        <f>SUM(C8:C12)</f>
        <v>271</v>
      </c>
      <c r="D13" s="7">
        <f>+(B13-C13)*100/C13</f>
        <v>-35.055350553505534</v>
      </c>
      <c r="E13" s="6">
        <f>SUM(E8:E12)</f>
        <v>483</v>
      </c>
      <c r="F13" s="6">
        <f>SUM(F8:F12)</f>
        <v>470</v>
      </c>
      <c r="G13" s="7">
        <f t="shared" si="0"/>
        <v>2.7659574468085109</v>
      </c>
      <c r="H13" s="6">
        <f>SUM(H8:H12)</f>
        <v>4230</v>
      </c>
      <c r="I13" s="6">
        <f>SUM(I8:I12)</f>
        <v>4158</v>
      </c>
      <c r="J13" s="7">
        <f t="shared" si="1"/>
        <v>1.7316017316017316</v>
      </c>
    </row>
    <row r="14" spans="1:10" ht="13" x14ac:dyDescent="0.15">
      <c r="A14" s="1" t="s">
        <v>12</v>
      </c>
      <c r="B14" s="2">
        <v>47</v>
      </c>
      <c r="C14" s="2">
        <f>+'Febrero 2017'!B14</f>
        <v>55</v>
      </c>
      <c r="D14" s="18">
        <f t="shared" si="2"/>
        <v>-14.545454545454545</v>
      </c>
      <c r="E14" s="2">
        <f>+B14+'Enero 2018'!E14</f>
        <v>116</v>
      </c>
      <c r="F14" s="2">
        <f>+C14+'Enero 2018'!F14</f>
        <v>102</v>
      </c>
      <c r="G14" s="18">
        <f t="shared" si="0"/>
        <v>13.725490196078431</v>
      </c>
      <c r="H14" s="2">
        <f>+B14-C14+'Enero 2018'!H14</f>
        <v>1056</v>
      </c>
      <c r="I14" s="22">
        <f>+'Febrero 2017'!H14</f>
        <v>1133</v>
      </c>
      <c r="J14" s="18">
        <f t="shared" si="1"/>
        <v>-6.7961165048543686</v>
      </c>
    </row>
    <row r="15" spans="1:10" ht="13" x14ac:dyDescent="0.15">
      <c r="A15" s="1" t="s">
        <v>13</v>
      </c>
      <c r="B15" s="2">
        <v>83</v>
      </c>
      <c r="C15" s="2">
        <f>+'Febrero 2017'!B15</f>
        <v>74</v>
      </c>
      <c r="D15" s="18">
        <f t="shared" si="2"/>
        <v>12.162162162162161</v>
      </c>
      <c r="E15" s="2">
        <f>+B15+'Enero 2018'!E15</f>
        <v>171</v>
      </c>
      <c r="F15" s="2">
        <f>+C15+'Enero 2018'!F15</f>
        <v>122</v>
      </c>
      <c r="G15" s="18">
        <f t="shared" si="0"/>
        <v>40.16393442622951</v>
      </c>
      <c r="H15" s="2">
        <f>+B15-C15+'Enero 2018'!H15</f>
        <v>1345</v>
      </c>
      <c r="I15" s="22">
        <f>+'Febrero 2017'!H15</f>
        <v>1039</v>
      </c>
      <c r="J15" s="18">
        <f t="shared" si="1"/>
        <v>29.451395572666026</v>
      </c>
    </row>
    <row r="16" spans="1:10" ht="13" x14ac:dyDescent="0.15">
      <c r="A16" s="1" t="s">
        <v>14</v>
      </c>
      <c r="B16" s="2">
        <v>26</v>
      </c>
      <c r="C16" s="2">
        <f>+'Febrero 2017'!B16</f>
        <v>48</v>
      </c>
      <c r="D16" s="18">
        <f t="shared" si="2"/>
        <v>-45.833333333333336</v>
      </c>
      <c r="E16" s="2">
        <f>+B16+'Enero 2018'!E16</f>
        <v>56</v>
      </c>
      <c r="F16" s="2">
        <f>+C16+'Enero 2018'!F16</f>
        <v>96</v>
      </c>
      <c r="G16" s="18">
        <f t="shared" si="0"/>
        <v>-41.666666666666664</v>
      </c>
      <c r="H16" s="2">
        <f>+B16-C16+'Enero 2018'!H16</f>
        <v>624</v>
      </c>
      <c r="I16" s="22">
        <f>+'Febrero 2017'!H16</f>
        <v>757</v>
      </c>
      <c r="J16" s="18">
        <f t="shared" si="1"/>
        <v>-17.569352708058123</v>
      </c>
    </row>
    <row r="17" spans="1:10" ht="13" x14ac:dyDescent="0.15">
      <c r="A17" s="1" t="s">
        <v>15</v>
      </c>
      <c r="B17" s="2">
        <v>11</v>
      </c>
      <c r="C17" s="2">
        <f>+'Febrero 2017'!B17</f>
        <v>12</v>
      </c>
      <c r="D17" s="18">
        <f t="shared" si="2"/>
        <v>-8.3333333333333339</v>
      </c>
      <c r="E17" s="2">
        <f>+B17+'Enero 2018'!E17</f>
        <v>23</v>
      </c>
      <c r="F17" s="2">
        <f>+C17+'Enero 2018'!F17</f>
        <v>29</v>
      </c>
      <c r="G17" s="18">
        <f t="shared" si="0"/>
        <v>-20.689655172413794</v>
      </c>
      <c r="H17" s="2">
        <f>+B17-C17+'Enero 2018'!H17</f>
        <v>261</v>
      </c>
      <c r="I17" s="22">
        <f>+'Febrero 2017'!H17</f>
        <v>266</v>
      </c>
      <c r="J17" s="18">
        <f t="shared" si="1"/>
        <v>-1.8796992481203008</v>
      </c>
    </row>
    <row r="18" spans="1:10" ht="13" x14ac:dyDescent="0.15">
      <c r="A18" s="1" t="s">
        <v>29</v>
      </c>
      <c r="B18" s="2">
        <v>24</v>
      </c>
      <c r="C18" s="2">
        <f>+'Febrero 2017'!B18</f>
        <v>25</v>
      </c>
      <c r="D18" s="18">
        <f t="shared" si="2"/>
        <v>-4</v>
      </c>
      <c r="E18" s="2">
        <f>+B18+'Enero 2018'!E18</f>
        <v>52</v>
      </c>
      <c r="F18" s="2">
        <f>+C18+'Enero 2018'!F18</f>
        <v>46</v>
      </c>
      <c r="G18" s="18">
        <f t="shared" si="0"/>
        <v>13.043478260869565</v>
      </c>
      <c r="H18" s="2">
        <f>+B18-C18+'Enero 2018'!H18</f>
        <v>415</v>
      </c>
      <c r="I18" s="22">
        <f>+'Febrero 2017'!H18</f>
        <v>423</v>
      </c>
      <c r="J18" s="18">
        <f t="shared" si="1"/>
        <v>-1.8912529550827424</v>
      </c>
    </row>
    <row r="19" spans="1:10" x14ac:dyDescent="0.15">
      <c r="A19" s="8" t="s">
        <v>3</v>
      </c>
      <c r="B19" s="6">
        <f>SUM(B14:B18)</f>
        <v>191</v>
      </c>
      <c r="C19" s="6">
        <f>SUM(C14:C18)</f>
        <v>214</v>
      </c>
      <c r="D19" s="7">
        <f>+(B19-C19)*100/C19</f>
        <v>-10.747663551401869</v>
      </c>
      <c r="E19" s="6">
        <f>SUM(E14:E18)</f>
        <v>418</v>
      </c>
      <c r="F19" s="6">
        <f>SUM(F14:F18)</f>
        <v>395</v>
      </c>
      <c r="G19" s="7">
        <f t="shared" si="0"/>
        <v>5.8227848101265822</v>
      </c>
      <c r="H19" s="6">
        <f>SUM(H14:H18)</f>
        <v>3701</v>
      </c>
      <c r="I19" s="6">
        <f>SUM(I14:I18)</f>
        <v>3618</v>
      </c>
      <c r="J19" s="7">
        <f t="shared" si="1"/>
        <v>2.2940851299060254</v>
      </c>
    </row>
    <row r="20" spans="1:10" ht="13" x14ac:dyDescent="0.15">
      <c r="A20" s="1" t="s">
        <v>16</v>
      </c>
      <c r="B20" s="2">
        <v>23</v>
      </c>
      <c r="C20" s="2">
        <f>+'Febrero 2017'!B20</f>
        <v>20</v>
      </c>
      <c r="D20" s="18">
        <f t="shared" ref="D20:D27" si="4">+(B20-C20)*100/C20</f>
        <v>15</v>
      </c>
      <c r="E20" s="2">
        <f>+B20+'Enero 2018'!E20</f>
        <v>51</v>
      </c>
      <c r="F20" s="2">
        <f>+C20+'Enero 2018'!F20</f>
        <v>45</v>
      </c>
      <c r="G20" s="18">
        <f t="shared" si="0"/>
        <v>13.333333333333334</v>
      </c>
      <c r="H20" s="2">
        <f>+B20-C20+'Enero 2018'!H20</f>
        <v>511</v>
      </c>
      <c r="I20" s="22">
        <f>+'Febrero 2017'!H20</f>
        <v>323</v>
      </c>
      <c r="J20" s="18">
        <f t="shared" si="1"/>
        <v>58.204334365325074</v>
      </c>
    </row>
    <row r="21" spans="1:10" ht="13" x14ac:dyDescent="0.15">
      <c r="A21" s="1" t="s">
        <v>17</v>
      </c>
      <c r="B21" s="2">
        <v>27</v>
      </c>
      <c r="C21" s="2">
        <f>+'Febrero 2017'!B21</f>
        <v>27</v>
      </c>
      <c r="D21" s="18">
        <f t="shared" si="4"/>
        <v>0</v>
      </c>
      <c r="E21" s="2">
        <f>+B21+'Enero 2018'!E21</f>
        <v>48</v>
      </c>
      <c r="F21" s="2">
        <f>+C21+'Enero 2018'!F21</f>
        <v>51</v>
      </c>
      <c r="G21" s="18">
        <f t="shared" si="0"/>
        <v>-5.882352941176471</v>
      </c>
      <c r="H21" s="2">
        <f>+B21-C21+'Enero 2018'!H21</f>
        <v>364</v>
      </c>
      <c r="I21" s="22">
        <f>+'Febrero 2017'!H21</f>
        <v>479</v>
      </c>
      <c r="J21" s="18">
        <f t="shared" si="1"/>
        <v>-24.008350730688935</v>
      </c>
    </row>
    <row r="22" spans="1:10" ht="13" x14ac:dyDescent="0.15">
      <c r="A22" s="1" t="s">
        <v>19</v>
      </c>
      <c r="B22" s="2">
        <v>13</v>
      </c>
      <c r="C22" s="2">
        <f>+'Febrero 2017'!B22</f>
        <v>21</v>
      </c>
      <c r="D22" s="18">
        <f t="shared" si="4"/>
        <v>-38.095238095238095</v>
      </c>
      <c r="E22" s="2">
        <f>+B22+'Enero 2018'!E22</f>
        <v>35</v>
      </c>
      <c r="F22" s="2">
        <f>+C22+'Enero 2018'!F22</f>
        <v>41</v>
      </c>
      <c r="G22" s="18">
        <f t="shared" si="0"/>
        <v>-14.634146341463415</v>
      </c>
      <c r="H22" s="2">
        <f>+B22-C22+'Enero 2018'!H22</f>
        <v>279</v>
      </c>
      <c r="I22" s="22">
        <f>+'Febrero 2017'!H22</f>
        <v>208</v>
      </c>
      <c r="J22" s="18">
        <f t="shared" si="1"/>
        <v>34.134615384615387</v>
      </c>
    </row>
    <row r="23" spans="1:10" ht="13" x14ac:dyDescent="0.15">
      <c r="A23" s="1" t="s">
        <v>18</v>
      </c>
      <c r="B23" s="2">
        <v>8</v>
      </c>
      <c r="C23" s="2">
        <f>+'Febrero 2017'!B23</f>
        <v>10</v>
      </c>
      <c r="D23" s="18">
        <f t="shared" si="4"/>
        <v>-20</v>
      </c>
      <c r="E23" s="2">
        <f>+B23+'Enero 2018'!E23</f>
        <v>15</v>
      </c>
      <c r="F23" s="2">
        <f>+C23+'Enero 2018'!F23</f>
        <v>21</v>
      </c>
      <c r="G23" s="18">
        <f t="shared" si="0"/>
        <v>-28.571428571428573</v>
      </c>
      <c r="H23" s="2">
        <f>+B23-C23+'Enero 2018'!H23</f>
        <v>139</v>
      </c>
      <c r="I23" s="22">
        <f>+'Febrero 2017'!H23</f>
        <v>120</v>
      </c>
      <c r="J23" s="18">
        <f t="shared" si="1"/>
        <v>15.833333333333334</v>
      </c>
    </row>
    <row r="24" spans="1:10" ht="13" x14ac:dyDescent="0.15">
      <c r="A24" s="1" t="s">
        <v>20</v>
      </c>
      <c r="B24" s="2">
        <v>10</v>
      </c>
      <c r="C24" s="2">
        <f>+'Febrero 2017'!B24</f>
        <v>15</v>
      </c>
      <c r="D24" s="18">
        <f t="shared" si="4"/>
        <v>-33.333333333333336</v>
      </c>
      <c r="E24" s="2">
        <f>+B24+'Enero 2018'!E24</f>
        <v>25</v>
      </c>
      <c r="F24" s="2">
        <f>+C24+'Enero 2018'!F24</f>
        <v>32</v>
      </c>
      <c r="G24" s="18">
        <f t="shared" si="0"/>
        <v>-21.875</v>
      </c>
      <c r="H24" s="2">
        <f>+B24-C24+'Enero 2018'!H24</f>
        <v>283</v>
      </c>
      <c r="I24" s="22">
        <f>+'Febrero 2017'!H24</f>
        <v>318</v>
      </c>
      <c r="J24" s="18">
        <f t="shared" si="1"/>
        <v>-11.0062893081761</v>
      </c>
    </row>
    <row r="25" spans="1:10" ht="13" x14ac:dyDescent="0.15">
      <c r="A25" s="1" t="s">
        <v>22</v>
      </c>
      <c r="B25" s="2">
        <v>18</v>
      </c>
      <c r="C25" s="2">
        <f>+'Febrero 2017'!B25</f>
        <v>29</v>
      </c>
      <c r="D25" s="18">
        <f t="shared" si="4"/>
        <v>-37.931034482758619</v>
      </c>
      <c r="E25" s="2">
        <f>+B25+'Enero 2018'!E25</f>
        <v>50</v>
      </c>
      <c r="F25" s="2">
        <f>+C25+'Enero 2018'!F25</f>
        <v>67</v>
      </c>
      <c r="G25" s="18">
        <f t="shared" si="0"/>
        <v>-25.373134328358208</v>
      </c>
      <c r="H25" s="2">
        <f>+B25-C25+'Enero 2018'!H25</f>
        <v>454</v>
      </c>
      <c r="I25" s="22">
        <f>+'Febrero 2017'!H25</f>
        <v>487</v>
      </c>
      <c r="J25" s="18">
        <f t="shared" si="1"/>
        <v>-6.7761806981519506</v>
      </c>
    </row>
    <row r="26" spans="1:10" ht="13" x14ac:dyDescent="0.15">
      <c r="A26" s="1" t="s">
        <v>21</v>
      </c>
      <c r="B26" s="2">
        <v>5</v>
      </c>
      <c r="C26" s="2">
        <f>+'Febrero 2017'!B26</f>
        <v>5</v>
      </c>
      <c r="D26" s="18">
        <f t="shared" si="4"/>
        <v>0</v>
      </c>
      <c r="E26" s="2">
        <f>+B26+'Enero 2018'!E26</f>
        <v>15</v>
      </c>
      <c r="F26" s="2">
        <f>+C26+'Enero 2018'!F26</f>
        <v>14</v>
      </c>
      <c r="G26" s="18">
        <f t="shared" si="0"/>
        <v>7.1428571428571432</v>
      </c>
      <c r="H26" s="2">
        <f>+B26-C26+'Enero 2018'!H26</f>
        <v>135</v>
      </c>
      <c r="I26" s="22">
        <f>+'Febrero 2017'!H26</f>
        <v>108</v>
      </c>
      <c r="J26" s="18">
        <f t="shared" si="1"/>
        <v>25</v>
      </c>
    </row>
    <row r="27" spans="1:10" ht="13" x14ac:dyDescent="0.15">
      <c r="A27" s="1" t="s">
        <v>28</v>
      </c>
      <c r="B27" s="2">
        <v>7</v>
      </c>
      <c r="C27" s="2">
        <f>+'Febrero 2017'!B27</f>
        <v>9</v>
      </c>
      <c r="D27" s="18">
        <f t="shared" si="4"/>
        <v>-22.222222222222221</v>
      </c>
      <c r="E27" s="2">
        <f>+B27+'Enero 2018'!E27</f>
        <v>15</v>
      </c>
      <c r="F27" s="2">
        <f>+C27+'Enero 2018'!F27</f>
        <v>23</v>
      </c>
      <c r="G27" s="18">
        <f t="shared" si="0"/>
        <v>-34.782608695652172</v>
      </c>
      <c r="H27" s="2">
        <f>+B27-C27+'Enero 2018'!H27</f>
        <v>120</v>
      </c>
      <c r="I27" s="22">
        <f>+'Febrero 2017'!H27</f>
        <v>136</v>
      </c>
      <c r="J27" s="18">
        <f t="shared" si="1"/>
        <v>-11.764705882352942</v>
      </c>
    </row>
    <row r="28" spans="1:10" x14ac:dyDescent="0.15">
      <c r="A28" s="8" t="s">
        <v>30</v>
      </c>
      <c r="B28" s="6">
        <f>SUM(B20:B27)</f>
        <v>111</v>
      </c>
      <c r="C28" s="6">
        <f>SUM(C20:C27)</f>
        <v>136</v>
      </c>
      <c r="D28" s="7">
        <f>+(B28-C28)*100/C28</f>
        <v>-18.382352941176471</v>
      </c>
      <c r="E28" s="6">
        <f>SUM(E20:E27)</f>
        <v>254</v>
      </c>
      <c r="F28" s="6">
        <f>SUM(F20:F27)</f>
        <v>294</v>
      </c>
      <c r="G28" s="7">
        <f>+(E28-F28)*100/F28</f>
        <v>-13.605442176870747</v>
      </c>
      <c r="H28" s="6">
        <f>SUM(H20:H27)</f>
        <v>2285</v>
      </c>
      <c r="I28" s="6">
        <f>SUM(I20:I27)</f>
        <v>2179</v>
      </c>
      <c r="J28" s="7">
        <f>+(H28-I28)*100/I28</f>
        <v>4.8646167966957323</v>
      </c>
    </row>
    <row r="29" spans="1:10" ht="14" x14ac:dyDescent="0.15">
      <c r="A29" s="16" t="s">
        <v>27</v>
      </c>
      <c r="B29" s="14">
        <f>+B7+B13+B19+B28</f>
        <v>551</v>
      </c>
      <c r="C29" s="14">
        <f>+C7+C13+C19+C28</f>
        <v>744</v>
      </c>
      <c r="D29" s="15">
        <f>+(B29-C29)*100/C29</f>
        <v>-25.940860215053764</v>
      </c>
      <c r="E29" s="14">
        <f t="shared" ref="E29:I29" si="5">+E7+E13+E19+E28</f>
        <v>1337</v>
      </c>
      <c r="F29" s="14">
        <f t="shared" si="5"/>
        <v>1371</v>
      </c>
      <c r="G29" s="15">
        <f>+(E29-F29)*100/F29</f>
        <v>-2.4799416484318018</v>
      </c>
      <c r="H29" s="14">
        <f t="shared" si="5"/>
        <v>11966</v>
      </c>
      <c r="I29" s="14">
        <f t="shared" si="5"/>
        <v>11676</v>
      </c>
      <c r="J29" s="15">
        <f>+(H29-I29)*100/I29</f>
        <v>2.4837273038711887</v>
      </c>
    </row>
    <row r="30" spans="1:10" x14ac:dyDescent="0.15">
      <c r="A30" s="13" t="s">
        <v>31</v>
      </c>
      <c r="B30" s="13">
        <f>+B29-B7</f>
        <v>478</v>
      </c>
      <c r="C30" s="13">
        <f>+C29-C7</f>
        <v>621</v>
      </c>
      <c r="D30" s="12">
        <f>+(B30-C30)*100/C30</f>
        <v>-23.027375201288244</v>
      </c>
      <c r="E30" s="13">
        <f t="shared" ref="E30:I30" si="6">+E29-E7</f>
        <v>1155</v>
      </c>
      <c r="F30" s="13">
        <f t="shared" si="6"/>
        <v>1159</v>
      </c>
      <c r="G30" s="12">
        <f>+(E30-F30)*100/F30</f>
        <v>-0.34512510785159622</v>
      </c>
      <c r="H30" s="13">
        <f t="shared" si="6"/>
        <v>10216</v>
      </c>
      <c r="I30" s="13">
        <f t="shared" si="6"/>
        <v>9955</v>
      </c>
      <c r="J30" s="12">
        <f>+(H30-I30)*100/I30</f>
        <v>2.621798091411351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2018</v>
      </c>
      <c r="C3" s="10">
        <v>2017</v>
      </c>
      <c r="D3" s="11" t="s">
        <v>23</v>
      </c>
      <c r="E3" s="9">
        <v>2018</v>
      </c>
      <c r="F3" s="10">
        <v>2017</v>
      </c>
      <c r="G3" s="11" t="s">
        <v>23</v>
      </c>
      <c r="H3" s="9">
        <v>2018</v>
      </c>
      <c r="I3" s="10">
        <v>2017</v>
      </c>
      <c r="J3" s="11" t="s">
        <v>23</v>
      </c>
    </row>
    <row r="4" spans="1:10" ht="13" x14ac:dyDescent="0.15">
      <c r="A4" s="1" t="s">
        <v>4</v>
      </c>
      <c r="B4" s="2">
        <v>24</v>
      </c>
      <c r="C4" s="2">
        <f>+'Enero 2017'!B4</f>
        <v>19</v>
      </c>
      <c r="D4" s="18">
        <f>+(B4-C4)*100/C4</f>
        <v>26.315789473684209</v>
      </c>
      <c r="E4" s="2">
        <f>+B4</f>
        <v>24</v>
      </c>
      <c r="F4" s="2">
        <f>+C4</f>
        <v>19</v>
      </c>
      <c r="G4" s="18">
        <f t="shared" ref="G4:G27" si="0">+(E4-F4)*100/F4</f>
        <v>26.315789473684209</v>
      </c>
      <c r="H4" s="2">
        <f>+B4-C4+'Diciembre 2017'!H4</f>
        <v>466</v>
      </c>
      <c r="I4" s="22">
        <f>+'Enero 2017'!H4</f>
        <v>542</v>
      </c>
      <c r="J4" s="18">
        <f t="shared" ref="J4:J27" si="1">+(H4-I4)*100/I4</f>
        <v>-14.022140221402214</v>
      </c>
    </row>
    <row r="5" spans="1:10" ht="13" x14ac:dyDescent="0.15">
      <c r="A5" s="1" t="s">
        <v>5</v>
      </c>
      <c r="B5" s="2">
        <v>28</v>
      </c>
      <c r="C5" s="2">
        <f>+'Enero 2017'!B5</f>
        <v>15</v>
      </c>
      <c r="D5" s="18">
        <f t="shared" ref="D5:D18" si="2">+(B5-C5)*100/C5</f>
        <v>86.666666666666671</v>
      </c>
      <c r="E5" s="2">
        <f t="shared" ref="E5:E6" si="3">+B5</f>
        <v>28</v>
      </c>
      <c r="F5" s="2">
        <f t="shared" ref="F5:F6" si="4">+C5</f>
        <v>15</v>
      </c>
      <c r="G5" s="18">
        <f t="shared" si="0"/>
        <v>86.666666666666671</v>
      </c>
      <c r="H5" s="2">
        <f>+B5-C5+'Diciembre 2017'!H5</f>
        <v>399</v>
      </c>
      <c r="I5" s="22">
        <f>+'Enero 2017'!H5</f>
        <v>419</v>
      </c>
      <c r="J5" s="18">
        <f t="shared" si="1"/>
        <v>-4.7732696897374698</v>
      </c>
    </row>
    <row r="6" spans="1:10" ht="13" x14ac:dyDescent="0.15">
      <c r="A6" s="1" t="s">
        <v>6</v>
      </c>
      <c r="B6" s="2">
        <v>57</v>
      </c>
      <c r="C6" s="2">
        <f>+'Enero 2017'!B6</f>
        <v>55</v>
      </c>
      <c r="D6" s="18">
        <f t="shared" si="2"/>
        <v>3.6363636363636362</v>
      </c>
      <c r="E6" s="2">
        <f t="shared" si="3"/>
        <v>57</v>
      </c>
      <c r="F6" s="2">
        <f t="shared" si="4"/>
        <v>55</v>
      </c>
      <c r="G6" s="18">
        <f t="shared" si="0"/>
        <v>3.6363636363636362</v>
      </c>
      <c r="H6" s="2">
        <f>+B6-C6+'Diciembre 2017'!H6</f>
        <v>935</v>
      </c>
      <c r="I6" s="22">
        <f>+'Enero 2017'!H6</f>
        <v>743</v>
      </c>
      <c r="J6" s="18">
        <f t="shared" si="1"/>
        <v>25.841184387617766</v>
      </c>
    </row>
    <row r="7" spans="1:10" x14ac:dyDescent="0.15">
      <c r="A7" s="8" t="s">
        <v>1</v>
      </c>
      <c r="B7" s="6">
        <f>SUM(B4:B6)</f>
        <v>109</v>
      </c>
      <c r="C7" s="6">
        <f>SUM(C4:C6)</f>
        <v>89</v>
      </c>
      <c r="D7" s="7">
        <f>+(B7-C7)*100/C7</f>
        <v>22.471910112359552</v>
      </c>
      <c r="E7" s="6">
        <f>SUM(E4:E6)</f>
        <v>109</v>
      </c>
      <c r="F7" s="6">
        <f>SUM(F4:F6)</f>
        <v>89</v>
      </c>
      <c r="G7" s="7">
        <f t="shared" si="0"/>
        <v>22.471910112359552</v>
      </c>
      <c r="H7" s="6">
        <f>SUM(H4:H6)</f>
        <v>1800</v>
      </c>
      <c r="I7" s="6">
        <f>SUM(I4:I6)</f>
        <v>1704</v>
      </c>
      <c r="J7" s="7">
        <f t="shared" si="1"/>
        <v>5.6338028169014081</v>
      </c>
    </row>
    <row r="8" spans="1:10" ht="13" x14ac:dyDescent="0.15">
      <c r="A8" s="1" t="s">
        <v>7</v>
      </c>
      <c r="B8" s="2">
        <v>19</v>
      </c>
      <c r="C8" s="2">
        <f>+'Enero 2017'!B8</f>
        <v>13</v>
      </c>
      <c r="D8" s="18">
        <f t="shared" ref="D8:D12" si="5">+(B8-C8)*100/C8</f>
        <v>46.153846153846153</v>
      </c>
      <c r="E8" s="2">
        <f t="shared" ref="E8:E12" si="6">+B8</f>
        <v>19</v>
      </c>
      <c r="F8" s="2">
        <f t="shared" ref="F8:F12" si="7">+C8</f>
        <v>13</v>
      </c>
      <c r="G8" s="18">
        <f t="shared" si="0"/>
        <v>46.153846153846153</v>
      </c>
      <c r="H8" s="2">
        <f>+B8-C8+'Diciembre 2017'!H8</f>
        <v>125</v>
      </c>
      <c r="I8" s="22">
        <f>+'Enero 2017'!H8</f>
        <v>97</v>
      </c>
      <c r="J8" s="18">
        <f t="shared" si="1"/>
        <v>28.865979381443299</v>
      </c>
    </row>
    <row r="9" spans="1:10" ht="13" x14ac:dyDescent="0.15">
      <c r="A9" s="1" t="s">
        <v>8</v>
      </c>
      <c r="B9" s="2">
        <v>14</v>
      </c>
      <c r="C9" s="2">
        <f>+'Enero 2017'!B9</f>
        <v>3</v>
      </c>
      <c r="D9" s="18">
        <f t="shared" si="5"/>
        <v>366.66666666666669</v>
      </c>
      <c r="E9" s="2">
        <f t="shared" si="6"/>
        <v>14</v>
      </c>
      <c r="F9" s="2">
        <f t="shared" si="7"/>
        <v>3</v>
      </c>
      <c r="G9" s="18">
        <f t="shared" si="0"/>
        <v>366.66666666666669</v>
      </c>
      <c r="H9" s="2">
        <f>+B9-C9+'Diciembre 2017'!H9</f>
        <v>180</v>
      </c>
      <c r="I9" s="22">
        <f>+'Enero 2017'!H9</f>
        <v>99</v>
      </c>
      <c r="J9" s="18">
        <f t="shared" si="1"/>
        <v>81.818181818181813</v>
      </c>
    </row>
    <row r="10" spans="1:10" ht="13" x14ac:dyDescent="0.15">
      <c r="A10" s="1" t="s">
        <v>9</v>
      </c>
      <c r="B10" s="2">
        <v>35</v>
      </c>
      <c r="C10" s="2">
        <f>+'Enero 2017'!B10</f>
        <v>34</v>
      </c>
      <c r="D10" s="18">
        <f t="shared" si="5"/>
        <v>2.9411764705882355</v>
      </c>
      <c r="E10" s="2">
        <f t="shared" si="6"/>
        <v>35</v>
      </c>
      <c r="F10" s="2">
        <f t="shared" si="7"/>
        <v>34</v>
      </c>
      <c r="G10" s="18">
        <f t="shared" si="0"/>
        <v>2.9411764705882355</v>
      </c>
      <c r="H10" s="2">
        <f>+B10-C10+'Diciembre 2017'!H10</f>
        <v>674</v>
      </c>
      <c r="I10" s="22">
        <f>+'Enero 2017'!H10</f>
        <v>504</v>
      </c>
      <c r="J10" s="18">
        <f t="shared" si="1"/>
        <v>33.730158730158728</v>
      </c>
    </row>
    <row r="11" spans="1:10" ht="13" x14ac:dyDescent="0.15">
      <c r="A11" s="1" t="s">
        <v>10</v>
      </c>
      <c r="B11" s="2">
        <v>59</v>
      </c>
      <c r="C11" s="2">
        <f>+'Enero 2017'!B11</f>
        <v>51</v>
      </c>
      <c r="D11" s="18">
        <f t="shared" si="5"/>
        <v>15.686274509803921</v>
      </c>
      <c r="E11" s="2">
        <f t="shared" si="6"/>
        <v>59</v>
      </c>
      <c r="F11" s="2">
        <f t="shared" si="7"/>
        <v>51</v>
      </c>
      <c r="G11" s="18">
        <f t="shared" si="0"/>
        <v>15.686274509803921</v>
      </c>
      <c r="H11" s="2">
        <f>+B11-C11+'Diciembre 2017'!H11</f>
        <v>1069</v>
      </c>
      <c r="I11" s="22">
        <f>+'Enero 2017'!H11</f>
        <v>1151</v>
      </c>
      <c r="J11" s="18">
        <f t="shared" si="1"/>
        <v>-7.1242397914856648</v>
      </c>
    </row>
    <row r="12" spans="1:10" ht="13" x14ac:dyDescent="0.15">
      <c r="A12" s="1" t="s">
        <v>11</v>
      </c>
      <c r="B12" s="2">
        <v>180</v>
      </c>
      <c r="C12" s="2">
        <f>+'Enero 2017'!B12</f>
        <v>98</v>
      </c>
      <c r="D12" s="18">
        <f t="shared" si="5"/>
        <v>83.673469387755105</v>
      </c>
      <c r="E12" s="2">
        <f t="shared" si="6"/>
        <v>180</v>
      </c>
      <c r="F12" s="2">
        <f t="shared" si="7"/>
        <v>98</v>
      </c>
      <c r="G12" s="18">
        <f t="shared" si="0"/>
        <v>83.673469387755105</v>
      </c>
      <c r="H12" s="2">
        <f>+B12-C12+'Diciembre 2017'!H12</f>
        <v>2277</v>
      </c>
      <c r="I12" s="22">
        <f>+'Enero 2017'!H12</f>
        <v>2284</v>
      </c>
      <c r="J12" s="18">
        <f t="shared" si="1"/>
        <v>-0.30647985989492121</v>
      </c>
    </row>
    <row r="13" spans="1:10" x14ac:dyDescent="0.15">
      <c r="A13" s="8" t="s">
        <v>2</v>
      </c>
      <c r="B13" s="6">
        <f>SUM(B8:B12)</f>
        <v>307</v>
      </c>
      <c r="C13" s="6">
        <f>SUM(C8:C12)</f>
        <v>199</v>
      </c>
      <c r="D13" s="7">
        <f>+(B13-C13)*100/C13</f>
        <v>54.2713567839196</v>
      </c>
      <c r="E13" s="6">
        <f>SUM(E8:E12)</f>
        <v>307</v>
      </c>
      <c r="F13" s="6">
        <f>SUM(F8:F12)</f>
        <v>199</v>
      </c>
      <c r="G13" s="7">
        <f t="shared" si="0"/>
        <v>54.2713567839196</v>
      </c>
      <c r="H13" s="6">
        <f>SUM(H8:H12)</f>
        <v>4325</v>
      </c>
      <c r="I13" s="6">
        <f>SUM(I8:I12)</f>
        <v>4135</v>
      </c>
      <c r="J13" s="7">
        <f t="shared" si="1"/>
        <v>4.5949214026602174</v>
      </c>
    </row>
    <row r="14" spans="1:10" ht="13" x14ac:dyDescent="0.15">
      <c r="A14" s="1" t="s">
        <v>12</v>
      </c>
      <c r="B14" s="2">
        <v>69</v>
      </c>
      <c r="C14" s="2">
        <f>+'Enero 2017'!B14</f>
        <v>47</v>
      </c>
      <c r="D14" s="18">
        <f t="shared" si="2"/>
        <v>46.808510638297875</v>
      </c>
      <c r="E14" s="2">
        <f t="shared" ref="E14:E18" si="8">+B14</f>
        <v>69</v>
      </c>
      <c r="F14" s="2">
        <f t="shared" ref="F14:F18" si="9">+C14</f>
        <v>47</v>
      </c>
      <c r="G14" s="18">
        <f t="shared" si="0"/>
        <v>46.808510638297875</v>
      </c>
      <c r="H14" s="2">
        <f>+B14-C14+'Diciembre 2017'!H14</f>
        <v>1064</v>
      </c>
      <c r="I14" s="22">
        <f>+'Enero 2017'!H14</f>
        <v>1139</v>
      </c>
      <c r="J14" s="18">
        <f t="shared" si="1"/>
        <v>-6.5847234416154521</v>
      </c>
    </row>
    <row r="15" spans="1:10" ht="13" x14ac:dyDescent="0.15">
      <c r="A15" s="1" t="s">
        <v>13</v>
      </c>
      <c r="B15" s="2">
        <v>88</v>
      </c>
      <c r="C15" s="2">
        <f>+'Enero 2017'!B15</f>
        <v>48</v>
      </c>
      <c r="D15" s="18">
        <f t="shared" si="2"/>
        <v>83.333333333333329</v>
      </c>
      <c r="E15" s="2">
        <f t="shared" si="8"/>
        <v>88</v>
      </c>
      <c r="F15" s="2">
        <f t="shared" si="9"/>
        <v>48</v>
      </c>
      <c r="G15" s="18">
        <f t="shared" si="0"/>
        <v>83.333333333333329</v>
      </c>
      <c r="H15" s="2">
        <f>+B15-C15+'Diciembre 2017'!H15</f>
        <v>1336</v>
      </c>
      <c r="I15" s="22">
        <f>+'Enero 2017'!H15</f>
        <v>1018</v>
      </c>
      <c r="J15" s="18">
        <f t="shared" si="1"/>
        <v>31.237721021611002</v>
      </c>
    </row>
    <row r="16" spans="1:10" ht="13" x14ac:dyDescent="0.15">
      <c r="A16" s="1" t="s">
        <v>14</v>
      </c>
      <c r="B16" s="2">
        <v>30</v>
      </c>
      <c r="C16" s="2">
        <f>+'Enero 2017'!B16</f>
        <v>48</v>
      </c>
      <c r="D16" s="18">
        <f t="shared" si="2"/>
        <v>-37.5</v>
      </c>
      <c r="E16" s="2">
        <f t="shared" si="8"/>
        <v>30</v>
      </c>
      <c r="F16" s="2">
        <f t="shared" si="9"/>
        <v>48</v>
      </c>
      <c r="G16" s="18">
        <f t="shared" si="0"/>
        <v>-37.5</v>
      </c>
      <c r="H16" s="2">
        <f>+B16-C16+'Diciembre 2017'!H16</f>
        <v>646</v>
      </c>
      <c r="I16" s="22">
        <f>+'Enero 2017'!H16</f>
        <v>747</v>
      </c>
      <c r="J16" s="18">
        <f t="shared" si="1"/>
        <v>-13.520749665327978</v>
      </c>
    </row>
    <row r="17" spans="1:10" ht="13" x14ac:dyDescent="0.15">
      <c r="A17" s="1" t="s">
        <v>15</v>
      </c>
      <c r="B17" s="2">
        <v>12</v>
      </c>
      <c r="C17" s="2">
        <f>+'Enero 2017'!B17</f>
        <v>17</v>
      </c>
      <c r="D17" s="18">
        <f t="shared" si="2"/>
        <v>-29.411764705882351</v>
      </c>
      <c r="E17" s="2">
        <f t="shared" si="8"/>
        <v>12</v>
      </c>
      <c r="F17" s="2">
        <f t="shared" si="9"/>
        <v>17</v>
      </c>
      <c r="G17" s="18">
        <f t="shared" si="0"/>
        <v>-29.411764705882351</v>
      </c>
      <c r="H17" s="2">
        <f>+B17-C17+'Diciembre 2017'!H17</f>
        <v>262</v>
      </c>
      <c r="I17" s="22">
        <f>+'Enero 2017'!H17</f>
        <v>276</v>
      </c>
      <c r="J17" s="18">
        <f t="shared" si="1"/>
        <v>-5.0724637681159424</v>
      </c>
    </row>
    <row r="18" spans="1:10" ht="13" x14ac:dyDescent="0.15">
      <c r="A18" s="1" t="s">
        <v>29</v>
      </c>
      <c r="B18" s="2">
        <v>28</v>
      </c>
      <c r="C18" s="2">
        <f>+'Enero 2017'!B18</f>
        <v>21</v>
      </c>
      <c r="D18" s="18">
        <f t="shared" si="2"/>
        <v>33.333333333333336</v>
      </c>
      <c r="E18" s="2">
        <f t="shared" si="8"/>
        <v>28</v>
      </c>
      <c r="F18" s="2">
        <f t="shared" si="9"/>
        <v>21</v>
      </c>
      <c r="G18" s="18">
        <f t="shared" si="0"/>
        <v>33.333333333333336</v>
      </c>
      <c r="H18" s="2">
        <f>+B18-C18+'Diciembre 2017'!H18</f>
        <v>416</v>
      </c>
      <c r="I18" s="22">
        <f>+'Enero 2017'!H18</f>
        <v>436</v>
      </c>
      <c r="J18" s="18">
        <f t="shared" si="1"/>
        <v>-4.5871559633027523</v>
      </c>
    </row>
    <row r="19" spans="1:10" x14ac:dyDescent="0.15">
      <c r="A19" s="8" t="s">
        <v>3</v>
      </c>
      <c r="B19" s="6">
        <f>SUM(B14:B18)</f>
        <v>227</v>
      </c>
      <c r="C19" s="6">
        <f>SUM(C14:C18)</f>
        <v>181</v>
      </c>
      <c r="D19" s="7">
        <f>+(B19-C19)*100/C19</f>
        <v>25.414364640883978</v>
      </c>
      <c r="E19" s="6">
        <f>SUM(E14:E18)</f>
        <v>227</v>
      </c>
      <c r="F19" s="6">
        <f>SUM(F14:F18)</f>
        <v>181</v>
      </c>
      <c r="G19" s="7">
        <f t="shared" si="0"/>
        <v>25.414364640883978</v>
      </c>
      <c r="H19" s="6">
        <f>SUM(H14:H18)</f>
        <v>3724</v>
      </c>
      <c r="I19" s="6">
        <f>SUM(I14:I18)</f>
        <v>3616</v>
      </c>
      <c r="J19" s="7">
        <f t="shared" si="1"/>
        <v>2.9867256637168142</v>
      </c>
    </row>
    <row r="20" spans="1:10" ht="13" x14ac:dyDescent="0.15">
      <c r="A20" s="1" t="s">
        <v>16</v>
      </c>
      <c r="B20" s="2">
        <v>28</v>
      </c>
      <c r="C20" s="2">
        <f>+'Enero 2017'!B20</f>
        <v>25</v>
      </c>
      <c r="D20" s="18">
        <f t="shared" ref="D20:D27" si="10">+(B20-C20)*100/C20</f>
        <v>12</v>
      </c>
      <c r="E20" s="2">
        <f t="shared" ref="E20:E27" si="11">+B20</f>
        <v>28</v>
      </c>
      <c r="F20" s="2">
        <f t="shared" ref="F20:F27" si="12">+C20</f>
        <v>25</v>
      </c>
      <c r="G20" s="18">
        <f t="shared" si="0"/>
        <v>12</v>
      </c>
      <c r="H20" s="2">
        <f>+B20-C20+'Diciembre 2017'!H20</f>
        <v>508</v>
      </c>
      <c r="I20" s="22">
        <f>+'Enero 2017'!H20</f>
        <v>325</v>
      </c>
      <c r="J20" s="18">
        <f t="shared" si="1"/>
        <v>56.307692307692307</v>
      </c>
    </row>
    <row r="21" spans="1:10" ht="13" x14ac:dyDescent="0.15">
      <c r="A21" s="1" t="s">
        <v>17</v>
      </c>
      <c r="B21" s="2">
        <v>21</v>
      </c>
      <c r="C21" s="2">
        <f>+'Enero 2017'!B21</f>
        <v>24</v>
      </c>
      <c r="D21" s="18">
        <f t="shared" si="10"/>
        <v>-12.5</v>
      </c>
      <c r="E21" s="2">
        <f t="shared" si="11"/>
        <v>21</v>
      </c>
      <c r="F21" s="2">
        <f t="shared" si="12"/>
        <v>24</v>
      </c>
      <c r="G21" s="18">
        <f t="shared" si="0"/>
        <v>-12.5</v>
      </c>
      <c r="H21" s="2">
        <f>+B21-C21+'Diciembre 2017'!H21</f>
        <v>364</v>
      </c>
      <c r="I21" s="22">
        <f>+'Enero 2017'!H21</f>
        <v>474</v>
      </c>
      <c r="J21" s="18">
        <f t="shared" si="1"/>
        <v>-23.206751054852322</v>
      </c>
    </row>
    <row r="22" spans="1:10" ht="13" x14ac:dyDescent="0.15">
      <c r="A22" s="1" t="s">
        <v>19</v>
      </c>
      <c r="B22" s="2">
        <v>22</v>
      </c>
      <c r="C22" s="2">
        <f>+'Enero 2017'!B22</f>
        <v>20</v>
      </c>
      <c r="D22" s="18">
        <f t="shared" si="10"/>
        <v>10</v>
      </c>
      <c r="E22" s="2">
        <f t="shared" si="11"/>
        <v>22</v>
      </c>
      <c r="F22" s="2">
        <f t="shared" si="12"/>
        <v>20</v>
      </c>
      <c r="G22" s="18">
        <f t="shared" si="0"/>
        <v>10</v>
      </c>
      <c r="H22" s="2">
        <f>+B22-C22+'Diciembre 2017'!H22</f>
        <v>287</v>
      </c>
      <c r="I22" s="22">
        <f>+'Enero 2017'!H22</f>
        <v>190</v>
      </c>
      <c r="J22" s="18">
        <f t="shared" si="1"/>
        <v>51.05263157894737</v>
      </c>
    </row>
    <row r="23" spans="1:10" ht="13" x14ac:dyDescent="0.15">
      <c r="A23" s="1" t="s">
        <v>18</v>
      </c>
      <c r="B23" s="2">
        <v>7</v>
      </c>
      <c r="C23" s="2">
        <f>+'Enero 2017'!B23</f>
        <v>11</v>
      </c>
      <c r="D23" s="18">
        <f t="shared" si="10"/>
        <v>-36.363636363636367</v>
      </c>
      <c r="E23" s="2">
        <f t="shared" si="11"/>
        <v>7</v>
      </c>
      <c r="F23" s="2">
        <f t="shared" si="12"/>
        <v>11</v>
      </c>
      <c r="G23" s="18">
        <f t="shared" si="0"/>
        <v>-36.363636363636367</v>
      </c>
      <c r="H23" s="2">
        <f>+B23-C23+'Diciembre 2017'!H23</f>
        <v>141</v>
      </c>
      <c r="I23" s="22">
        <f>+'Enero 2017'!H23</f>
        <v>124</v>
      </c>
      <c r="J23" s="18">
        <f t="shared" si="1"/>
        <v>13.709677419354838</v>
      </c>
    </row>
    <row r="24" spans="1:10" ht="13" x14ac:dyDescent="0.15">
      <c r="A24" s="1" t="s">
        <v>20</v>
      </c>
      <c r="B24" s="2">
        <v>15</v>
      </c>
      <c r="C24" s="2">
        <f>+'Enero 2017'!B24</f>
        <v>17</v>
      </c>
      <c r="D24" s="18">
        <f t="shared" si="10"/>
        <v>-11.764705882352942</v>
      </c>
      <c r="E24" s="2">
        <f t="shared" si="11"/>
        <v>15</v>
      </c>
      <c r="F24" s="2">
        <f t="shared" si="12"/>
        <v>17</v>
      </c>
      <c r="G24" s="18">
        <f t="shared" si="0"/>
        <v>-11.764705882352942</v>
      </c>
      <c r="H24" s="2">
        <f>+B24-C24+'Diciembre 2017'!H24</f>
        <v>288</v>
      </c>
      <c r="I24" s="22">
        <f>+'Enero 2017'!H24</f>
        <v>314</v>
      </c>
      <c r="J24" s="18">
        <f t="shared" si="1"/>
        <v>-8.2802547770700645</v>
      </c>
    </row>
    <row r="25" spans="1:10" ht="13" x14ac:dyDescent="0.15">
      <c r="A25" s="1" t="s">
        <v>22</v>
      </c>
      <c r="B25" s="2">
        <v>32</v>
      </c>
      <c r="C25" s="2">
        <f>+'Enero 2017'!B25</f>
        <v>38</v>
      </c>
      <c r="D25" s="18">
        <f t="shared" si="10"/>
        <v>-15.789473684210526</v>
      </c>
      <c r="E25" s="2">
        <f t="shared" si="11"/>
        <v>32</v>
      </c>
      <c r="F25" s="2">
        <f t="shared" si="12"/>
        <v>38</v>
      </c>
      <c r="G25" s="18">
        <f t="shared" si="0"/>
        <v>-15.789473684210526</v>
      </c>
      <c r="H25" s="2">
        <f>+B25-C25+'Diciembre 2017'!H25</f>
        <v>465</v>
      </c>
      <c r="I25" s="22">
        <f>+'Enero 2017'!H25</f>
        <v>475</v>
      </c>
      <c r="J25" s="18">
        <f t="shared" si="1"/>
        <v>-2.1052631578947367</v>
      </c>
    </row>
    <row r="26" spans="1:10" ht="13" x14ac:dyDescent="0.15">
      <c r="A26" s="1" t="s">
        <v>21</v>
      </c>
      <c r="B26" s="2">
        <v>10</v>
      </c>
      <c r="C26" s="2">
        <f>+'Enero 2017'!B26</f>
        <v>9</v>
      </c>
      <c r="D26" s="18">
        <f t="shared" si="10"/>
        <v>11.111111111111111</v>
      </c>
      <c r="E26" s="2">
        <f t="shared" si="11"/>
        <v>10</v>
      </c>
      <c r="F26" s="2">
        <f t="shared" si="12"/>
        <v>9</v>
      </c>
      <c r="G26" s="18">
        <f t="shared" si="0"/>
        <v>11.111111111111111</v>
      </c>
      <c r="H26" s="2">
        <f>+B26-C26+'Diciembre 2017'!H26</f>
        <v>135</v>
      </c>
      <c r="I26" s="22">
        <f>+'Enero 2017'!H26</f>
        <v>110</v>
      </c>
      <c r="J26" s="18">
        <f t="shared" si="1"/>
        <v>22.727272727272727</v>
      </c>
    </row>
    <row r="27" spans="1:10" ht="13" x14ac:dyDescent="0.15">
      <c r="A27" s="1" t="s">
        <v>28</v>
      </c>
      <c r="B27" s="2">
        <v>8</v>
      </c>
      <c r="C27" s="2">
        <f>+'Enero 2017'!B27</f>
        <v>14</v>
      </c>
      <c r="D27" s="18">
        <f t="shared" si="10"/>
        <v>-42.857142857142854</v>
      </c>
      <c r="E27" s="2">
        <f t="shared" si="11"/>
        <v>8</v>
      </c>
      <c r="F27" s="2">
        <f t="shared" si="12"/>
        <v>14</v>
      </c>
      <c r="G27" s="18">
        <f t="shared" si="0"/>
        <v>-42.857142857142854</v>
      </c>
      <c r="H27" s="2">
        <f>+B27-C27+'Diciembre 2017'!H27</f>
        <v>122</v>
      </c>
      <c r="I27" s="22">
        <f>+'Enero 2017'!H27</f>
        <v>133</v>
      </c>
      <c r="J27" s="18">
        <f t="shared" si="1"/>
        <v>-8.2706766917293226</v>
      </c>
    </row>
    <row r="28" spans="1:10" x14ac:dyDescent="0.15">
      <c r="A28" s="8" t="s">
        <v>30</v>
      </c>
      <c r="B28" s="6">
        <f>SUM(B20:B27)</f>
        <v>143</v>
      </c>
      <c r="C28" s="6">
        <f>SUM(C20:C27)</f>
        <v>158</v>
      </c>
      <c r="D28" s="7">
        <f>+(B28-C28)*100/C28</f>
        <v>-9.4936708860759502</v>
      </c>
      <c r="E28" s="6">
        <f>SUM(E20:E27)</f>
        <v>143</v>
      </c>
      <c r="F28" s="6">
        <f>SUM(F20:F27)</f>
        <v>158</v>
      </c>
      <c r="G28" s="7">
        <f>+(E28-F28)*100/F28</f>
        <v>-9.4936708860759502</v>
      </c>
      <c r="H28" s="6">
        <f>SUM(H20:H27)</f>
        <v>2310</v>
      </c>
      <c r="I28" s="6">
        <f>SUM(I20:I27)</f>
        <v>2145</v>
      </c>
      <c r="J28" s="7">
        <f>+(H28-I28)*100/I28</f>
        <v>7.6923076923076925</v>
      </c>
    </row>
    <row r="29" spans="1:10" ht="14" x14ac:dyDescent="0.15">
      <c r="A29" s="16" t="s">
        <v>27</v>
      </c>
      <c r="B29" s="14">
        <f>+B7+B13+B19+B28</f>
        <v>786</v>
      </c>
      <c r="C29" s="14">
        <f>+C7+C13+C19+C28</f>
        <v>627</v>
      </c>
      <c r="D29" s="15">
        <f>+(B29-C29)*100/C29</f>
        <v>25.358851674641148</v>
      </c>
      <c r="E29" s="14">
        <f t="shared" ref="E29:I29" si="13">+E7+E13+E19+E28</f>
        <v>786</v>
      </c>
      <c r="F29" s="14">
        <f t="shared" si="13"/>
        <v>627</v>
      </c>
      <c r="G29" s="15">
        <f>+(E29-F29)*100/F29</f>
        <v>25.358851674641148</v>
      </c>
      <c r="H29" s="14">
        <f t="shared" si="13"/>
        <v>12159</v>
      </c>
      <c r="I29" s="14">
        <f t="shared" si="13"/>
        <v>11600</v>
      </c>
      <c r="J29" s="15">
        <f>+(H29-I29)*100/I29</f>
        <v>4.818965517241379</v>
      </c>
    </row>
    <row r="30" spans="1:10" x14ac:dyDescent="0.15">
      <c r="A30" s="13" t="s">
        <v>31</v>
      </c>
      <c r="B30" s="13">
        <f>+B29-B7</f>
        <v>677</v>
      </c>
      <c r="C30" s="13">
        <f>+C29-C7</f>
        <v>538</v>
      </c>
      <c r="D30" s="12">
        <f>+(B30-C30)*100/C30</f>
        <v>25.8364312267658</v>
      </c>
      <c r="E30" s="13">
        <f t="shared" ref="E30:I30" si="14">+E29-E7</f>
        <v>677</v>
      </c>
      <c r="F30" s="13">
        <f t="shared" si="14"/>
        <v>538</v>
      </c>
      <c r="G30" s="12">
        <f>+(E30-F30)*100/F30</f>
        <v>25.8364312267658</v>
      </c>
      <c r="H30" s="13">
        <f t="shared" si="14"/>
        <v>10359</v>
      </c>
      <c r="I30" s="13">
        <f t="shared" si="14"/>
        <v>9896</v>
      </c>
      <c r="J30" s="12">
        <f>+(H30-I30)*100/I30</f>
        <v>4.6786580436540017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100</v>
      </c>
      <c r="C4" s="2">
        <f>+'Diciembre 2016'!B4</f>
        <v>86</v>
      </c>
      <c r="D4" s="18">
        <f>+(B4-C4)*100/C4</f>
        <v>16.279069767441861</v>
      </c>
      <c r="E4" s="2">
        <f>+B4+'Noviembre 2017'!E4</f>
        <v>461</v>
      </c>
      <c r="F4" s="2">
        <f>+C4+'Noviembre 2017'!F4</f>
        <v>540</v>
      </c>
      <c r="G4" s="18">
        <f t="shared" ref="G4:G27" si="0">+(E4-F4)*100/F4</f>
        <v>-14.62962962962963</v>
      </c>
      <c r="H4" s="2">
        <f>+B4-C4+'Noviembre 2017'!H4</f>
        <v>461</v>
      </c>
      <c r="I4" s="22">
        <f>+'Diciembre 2016'!H4</f>
        <v>540</v>
      </c>
      <c r="J4" s="18">
        <f t="shared" ref="J4:J27" si="1">+(H4-I4)*100/I4</f>
        <v>-14.62962962962963</v>
      </c>
    </row>
    <row r="5" spans="1:10" ht="13" x14ac:dyDescent="0.15">
      <c r="A5" s="1" t="s">
        <v>5</v>
      </c>
      <c r="B5" s="2">
        <v>72</v>
      </c>
      <c r="C5" s="2">
        <f>+'Diciembre 2016'!B5</f>
        <v>44</v>
      </c>
      <c r="D5" s="18">
        <f t="shared" ref="D5:D18" si="2">+(B5-C5)*100/C5</f>
        <v>63.636363636363633</v>
      </c>
      <c r="E5" s="2">
        <f>+B5+'Noviembre 2017'!E5</f>
        <v>386</v>
      </c>
      <c r="F5" s="2">
        <f>+C5+'Noviembre 2017'!F5</f>
        <v>416</v>
      </c>
      <c r="G5" s="18">
        <f t="shared" si="0"/>
        <v>-7.2115384615384617</v>
      </c>
      <c r="H5" s="2">
        <f>+B5-C5+'Noviembre 2017'!H5</f>
        <v>386</v>
      </c>
      <c r="I5" s="22">
        <f>+'Diciembre 2016'!H5</f>
        <v>416</v>
      </c>
      <c r="J5" s="18">
        <f t="shared" si="1"/>
        <v>-7.2115384615384617</v>
      </c>
    </row>
    <row r="6" spans="1:10" ht="13" x14ac:dyDescent="0.15">
      <c r="A6" s="1" t="s">
        <v>6</v>
      </c>
      <c r="B6" s="2">
        <v>206</v>
      </c>
      <c r="C6" s="2">
        <f>+'Diciembre 2016'!B6</f>
        <v>72</v>
      </c>
      <c r="D6" s="18">
        <f t="shared" si="2"/>
        <v>186.11111111111111</v>
      </c>
      <c r="E6" s="2">
        <f>+B6+'Noviembre 2017'!E6</f>
        <v>933</v>
      </c>
      <c r="F6" s="2">
        <f>+C6+'Noviembre 2017'!F6</f>
        <v>743</v>
      </c>
      <c r="G6" s="18">
        <f t="shared" si="0"/>
        <v>25.57200538358008</v>
      </c>
      <c r="H6" s="2">
        <f>+B6-C6+'Noviembre 2017'!H6</f>
        <v>933</v>
      </c>
      <c r="I6" s="22">
        <f>+'Diciembre 2016'!H6</f>
        <v>743</v>
      </c>
      <c r="J6" s="18">
        <f t="shared" si="1"/>
        <v>25.57200538358008</v>
      </c>
    </row>
    <row r="7" spans="1:10" x14ac:dyDescent="0.15">
      <c r="A7" s="8" t="s">
        <v>1</v>
      </c>
      <c r="B7" s="6">
        <f>SUM(B4:B6)</f>
        <v>378</v>
      </c>
      <c r="C7" s="6">
        <f>SUM(C4:C6)</f>
        <v>202</v>
      </c>
      <c r="D7" s="7">
        <f>+(B7-C7)*100/C7</f>
        <v>87.128712871287135</v>
      </c>
      <c r="E7" s="6">
        <f>SUM(E4:E6)</f>
        <v>1780</v>
      </c>
      <c r="F7" s="6">
        <f>SUM(F4:F6)</f>
        <v>1699</v>
      </c>
      <c r="G7" s="7">
        <f t="shared" si="0"/>
        <v>4.7675103001765748</v>
      </c>
      <c r="H7" s="6">
        <f>SUM(H4:H6)</f>
        <v>1780</v>
      </c>
      <c r="I7" s="6">
        <f>SUM(I4:I6)</f>
        <v>1699</v>
      </c>
      <c r="J7" s="7">
        <f t="shared" si="1"/>
        <v>4.7675103001765748</v>
      </c>
    </row>
    <row r="8" spans="1:10" ht="13" x14ac:dyDescent="0.15">
      <c r="A8" s="1" t="s">
        <v>7</v>
      </c>
      <c r="B8" s="2">
        <v>18</v>
      </c>
      <c r="C8" s="2">
        <f>+'Diciembre 2016'!B8</f>
        <v>8</v>
      </c>
      <c r="D8" s="18">
        <f t="shared" ref="D8:D12" si="3">+(B8-C8)*100/C8</f>
        <v>125</v>
      </c>
      <c r="E8" s="2">
        <f>+B8+'Noviembre 2017'!E8</f>
        <v>119</v>
      </c>
      <c r="F8" s="2">
        <f>+C8+'Noviembre 2017'!F8</f>
        <v>88</v>
      </c>
      <c r="G8" s="18">
        <f t="shared" si="0"/>
        <v>35.227272727272727</v>
      </c>
      <c r="H8" s="2">
        <f>+B8-C8+'Noviembre 2017'!H8</f>
        <v>119</v>
      </c>
      <c r="I8" s="22">
        <f>+'Diciembre 2016'!H8</f>
        <v>88</v>
      </c>
      <c r="J8" s="18">
        <f t="shared" si="1"/>
        <v>35.227272727272727</v>
      </c>
    </row>
    <row r="9" spans="1:10" ht="13" x14ac:dyDescent="0.15">
      <c r="A9" s="1" t="s">
        <v>8</v>
      </c>
      <c r="B9" s="2">
        <v>36</v>
      </c>
      <c r="C9" s="2">
        <f>+'Diciembre 2016'!B9</f>
        <v>12</v>
      </c>
      <c r="D9" s="18">
        <f t="shared" si="3"/>
        <v>200</v>
      </c>
      <c r="E9" s="2">
        <f>+B9+'Noviembre 2017'!E9</f>
        <v>169</v>
      </c>
      <c r="F9" s="2">
        <f>+C9+'Noviembre 2017'!F9</f>
        <v>105</v>
      </c>
      <c r="G9" s="18">
        <f t="shared" si="0"/>
        <v>60.952380952380949</v>
      </c>
      <c r="H9" s="2">
        <f>+B9-C9+'Noviembre 2017'!H9</f>
        <v>169</v>
      </c>
      <c r="I9" s="22">
        <f>+'Diciembre 2016'!H9</f>
        <v>105</v>
      </c>
      <c r="J9" s="18">
        <f t="shared" si="1"/>
        <v>60.952380952380949</v>
      </c>
    </row>
    <row r="10" spans="1:10" ht="13" x14ac:dyDescent="0.15">
      <c r="A10" s="1" t="s">
        <v>9</v>
      </c>
      <c r="B10" s="2">
        <v>133</v>
      </c>
      <c r="C10" s="2">
        <f>+'Diciembre 2016'!B10</f>
        <v>53</v>
      </c>
      <c r="D10" s="18">
        <f t="shared" si="3"/>
        <v>150.9433962264151</v>
      </c>
      <c r="E10" s="2">
        <f>+B10+'Noviembre 2017'!E10</f>
        <v>673</v>
      </c>
      <c r="F10" s="2">
        <f>+C10+'Noviembre 2017'!F10</f>
        <v>498</v>
      </c>
      <c r="G10" s="18">
        <f t="shared" si="0"/>
        <v>35.140562248995984</v>
      </c>
      <c r="H10" s="2">
        <f>+B10-C10+'Noviembre 2017'!H10</f>
        <v>673</v>
      </c>
      <c r="I10" s="22">
        <f>+'Diciembre 2016'!H10</f>
        <v>498</v>
      </c>
      <c r="J10" s="18">
        <f t="shared" si="1"/>
        <v>35.140562248995984</v>
      </c>
    </row>
    <row r="11" spans="1:10" ht="13" x14ac:dyDescent="0.15">
      <c r="A11" s="1" t="s">
        <v>10</v>
      </c>
      <c r="B11" s="2">
        <v>149</v>
      </c>
      <c r="C11" s="2">
        <f>+'Diciembre 2016'!B11</f>
        <v>204</v>
      </c>
      <c r="D11" s="18">
        <f t="shared" si="3"/>
        <v>-26.96078431372549</v>
      </c>
      <c r="E11" s="2">
        <f>+B11+'Noviembre 2017'!E11</f>
        <v>1061</v>
      </c>
      <c r="F11" s="2">
        <f>+C11+'Noviembre 2017'!F11</f>
        <v>1154</v>
      </c>
      <c r="G11" s="18">
        <f t="shared" si="0"/>
        <v>-8.05892547660312</v>
      </c>
      <c r="H11" s="2">
        <f>+B11-C11+'Noviembre 2017'!H11</f>
        <v>1061</v>
      </c>
      <c r="I11" s="22">
        <f>+'Diciembre 2016'!H11</f>
        <v>1154</v>
      </c>
      <c r="J11" s="18">
        <f t="shared" si="1"/>
        <v>-8.05892547660312</v>
      </c>
    </row>
    <row r="12" spans="1:10" ht="13" x14ac:dyDescent="0.15">
      <c r="A12" s="1" t="s">
        <v>11</v>
      </c>
      <c r="B12" s="2">
        <v>388</v>
      </c>
      <c r="C12" s="2">
        <f>+'Diciembre 2016'!B12</f>
        <v>306</v>
      </c>
      <c r="D12" s="18">
        <f t="shared" si="3"/>
        <v>26.797385620915033</v>
      </c>
      <c r="E12" s="2">
        <f>+B12+'Noviembre 2017'!E12</f>
        <v>2195</v>
      </c>
      <c r="F12" s="2">
        <f>+C12+'Noviembre 2017'!F12</f>
        <v>2303</v>
      </c>
      <c r="G12" s="18">
        <f t="shared" si="0"/>
        <v>-4.6895353886235345</v>
      </c>
      <c r="H12" s="2">
        <f>+B12-C12+'Noviembre 2017'!H12</f>
        <v>2195</v>
      </c>
      <c r="I12" s="22">
        <f>+'Diciembre 2016'!H12</f>
        <v>2303</v>
      </c>
      <c r="J12" s="18">
        <f t="shared" si="1"/>
        <v>-4.6895353886235345</v>
      </c>
    </row>
    <row r="13" spans="1:10" x14ac:dyDescent="0.15">
      <c r="A13" s="8" t="s">
        <v>2</v>
      </c>
      <c r="B13" s="6">
        <f>SUM(B8:B12)</f>
        <v>724</v>
      </c>
      <c r="C13" s="6">
        <f>SUM(C8:C12)</f>
        <v>583</v>
      </c>
      <c r="D13" s="7">
        <f>+(B13-C13)*100/C13</f>
        <v>24.1852487135506</v>
      </c>
      <c r="E13" s="6">
        <f>SUM(E8:E12)</f>
        <v>4217</v>
      </c>
      <c r="F13" s="6">
        <f>SUM(F8:F12)</f>
        <v>4148</v>
      </c>
      <c r="G13" s="7">
        <f t="shared" si="0"/>
        <v>1.6634522661523625</v>
      </c>
      <c r="H13" s="6">
        <f>SUM(H8:H12)</f>
        <v>4217</v>
      </c>
      <c r="I13" s="6">
        <f>SUM(I8:I12)</f>
        <v>4148</v>
      </c>
      <c r="J13" s="7">
        <f t="shared" si="1"/>
        <v>1.6634522661523625</v>
      </c>
    </row>
    <row r="14" spans="1:10" ht="13" x14ac:dyDescent="0.15">
      <c r="A14" s="1" t="s">
        <v>12</v>
      </c>
      <c r="B14" s="2">
        <v>173</v>
      </c>
      <c r="C14" s="2">
        <f>+'Diciembre 2016'!B14</f>
        <v>110</v>
      </c>
      <c r="D14" s="18">
        <f t="shared" si="2"/>
        <v>57.272727272727273</v>
      </c>
      <c r="E14" s="2">
        <f>+B14+'Noviembre 2017'!E14</f>
        <v>1042</v>
      </c>
      <c r="F14" s="2">
        <f>+C14+'Noviembre 2017'!F14</f>
        <v>1140</v>
      </c>
      <c r="G14" s="18">
        <f t="shared" si="0"/>
        <v>-8.5964912280701746</v>
      </c>
      <c r="H14" s="2">
        <f>+B14-C14+'Noviembre 2017'!H14</f>
        <v>1042</v>
      </c>
      <c r="I14" s="22">
        <f>+'Diciembre 2016'!H14</f>
        <v>1140</v>
      </c>
      <c r="J14" s="18">
        <f t="shared" si="1"/>
        <v>-8.5964912280701746</v>
      </c>
    </row>
    <row r="15" spans="1:10" ht="13" x14ac:dyDescent="0.15">
      <c r="A15" s="1" t="s">
        <v>13</v>
      </c>
      <c r="B15" s="2">
        <v>160</v>
      </c>
      <c r="C15" s="2">
        <f>+'Diciembre 2016'!B15</f>
        <v>153</v>
      </c>
      <c r="D15" s="18">
        <f t="shared" si="2"/>
        <v>4.5751633986928102</v>
      </c>
      <c r="E15" s="2">
        <f>+B15+'Noviembre 2017'!E15</f>
        <v>1296</v>
      </c>
      <c r="F15" s="2">
        <f>+C15+'Noviembre 2017'!F15</f>
        <v>1003</v>
      </c>
      <c r="G15" s="18">
        <f t="shared" si="0"/>
        <v>29.212362911266201</v>
      </c>
      <c r="H15" s="2">
        <f>+B15-C15+'Noviembre 2017'!H15</f>
        <v>1296</v>
      </c>
      <c r="I15" s="22">
        <f>+'Diciembre 2016'!H15</f>
        <v>1003</v>
      </c>
      <c r="J15" s="18">
        <f t="shared" si="1"/>
        <v>29.212362911266201</v>
      </c>
    </row>
    <row r="16" spans="1:10" ht="13" x14ac:dyDescent="0.15">
      <c r="A16" s="1" t="s">
        <v>14</v>
      </c>
      <c r="B16" s="2">
        <v>72</v>
      </c>
      <c r="C16" s="2">
        <f>+'Diciembre 2016'!B16</f>
        <v>95</v>
      </c>
      <c r="D16" s="18">
        <f t="shared" si="2"/>
        <v>-24.210526315789473</v>
      </c>
      <c r="E16" s="2">
        <f>+B16+'Noviembre 2017'!E16</f>
        <v>664</v>
      </c>
      <c r="F16" s="2">
        <f>+C16+'Noviembre 2017'!F16</f>
        <v>730</v>
      </c>
      <c r="G16" s="18">
        <f t="shared" si="0"/>
        <v>-9.0410958904109595</v>
      </c>
      <c r="H16" s="2">
        <f>+B16-C16+'Noviembre 2017'!H16</f>
        <v>664</v>
      </c>
      <c r="I16" s="22">
        <f>+'Diciembre 2016'!H16</f>
        <v>730</v>
      </c>
      <c r="J16" s="18">
        <f t="shared" si="1"/>
        <v>-9.0410958904109595</v>
      </c>
    </row>
    <row r="17" spans="1:10" ht="13" x14ac:dyDescent="0.15">
      <c r="A17" s="1" t="s">
        <v>15</v>
      </c>
      <c r="B17" s="2">
        <v>36</v>
      </c>
      <c r="C17" s="2">
        <f>+'Diciembre 2016'!B17</f>
        <v>35</v>
      </c>
      <c r="D17" s="18">
        <f t="shared" si="2"/>
        <v>2.8571428571428572</v>
      </c>
      <c r="E17" s="2">
        <f>+B17+'Noviembre 2017'!E17</f>
        <v>267</v>
      </c>
      <c r="F17" s="2">
        <f>+C17+'Noviembre 2017'!F17</f>
        <v>268</v>
      </c>
      <c r="G17" s="18">
        <f t="shared" si="0"/>
        <v>-0.37313432835820898</v>
      </c>
      <c r="H17" s="2">
        <f>+B17-C17+'Noviembre 2017'!H17</f>
        <v>267</v>
      </c>
      <c r="I17" s="22">
        <f>+'Diciembre 2016'!H17</f>
        <v>268</v>
      </c>
      <c r="J17" s="18">
        <f t="shared" si="1"/>
        <v>-0.37313432835820898</v>
      </c>
    </row>
    <row r="18" spans="1:10" ht="13" x14ac:dyDescent="0.15">
      <c r="A18" s="1" t="s">
        <v>29</v>
      </c>
      <c r="B18" s="2">
        <v>68</v>
      </c>
      <c r="C18" s="2">
        <f>+'Diciembre 2016'!B18</f>
        <v>48</v>
      </c>
      <c r="D18" s="18">
        <f t="shared" si="2"/>
        <v>41.666666666666664</v>
      </c>
      <c r="E18" s="2">
        <f>+B18+'Noviembre 2017'!E18</f>
        <v>409</v>
      </c>
      <c r="F18" s="2">
        <f>+C18+'Noviembre 2017'!F18</f>
        <v>436</v>
      </c>
      <c r="G18" s="18">
        <f t="shared" si="0"/>
        <v>-6.192660550458716</v>
      </c>
      <c r="H18" s="2">
        <f>+B18-C18+'Noviembre 2017'!H18</f>
        <v>409</v>
      </c>
      <c r="I18" s="22">
        <f>+'Diciembre 2016'!H18</f>
        <v>436</v>
      </c>
      <c r="J18" s="18">
        <f t="shared" si="1"/>
        <v>-6.192660550458716</v>
      </c>
    </row>
    <row r="19" spans="1:10" x14ac:dyDescent="0.15">
      <c r="A19" s="8" t="s">
        <v>3</v>
      </c>
      <c r="B19" s="6">
        <f>SUM(B14:B18)</f>
        <v>509</v>
      </c>
      <c r="C19" s="6">
        <f>SUM(C14:C18)</f>
        <v>441</v>
      </c>
      <c r="D19" s="7">
        <f>+(B19-C19)*100/C19</f>
        <v>15.419501133786849</v>
      </c>
      <c r="E19" s="6">
        <f>SUM(E14:E18)</f>
        <v>3678</v>
      </c>
      <c r="F19" s="6">
        <f>SUM(F14:F18)</f>
        <v>3577</v>
      </c>
      <c r="G19" s="7">
        <f t="shared" si="0"/>
        <v>2.823595191501258</v>
      </c>
      <c r="H19" s="6">
        <f>SUM(H14:H18)</f>
        <v>3678</v>
      </c>
      <c r="I19" s="6">
        <f>SUM(I14:I18)</f>
        <v>3577</v>
      </c>
      <c r="J19" s="7">
        <f t="shared" si="1"/>
        <v>2.823595191501258</v>
      </c>
    </row>
    <row r="20" spans="1:10" ht="13" x14ac:dyDescent="0.15">
      <c r="A20" s="1" t="s">
        <v>16</v>
      </c>
      <c r="B20" s="2">
        <v>73</v>
      </c>
      <c r="C20" s="2">
        <f>+'Diciembre 2016'!B20</f>
        <v>36</v>
      </c>
      <c r="D20" s="18">
        <f t="shared" ref="D20:D27" si="4">+(B20-C20)*100/C20</f>
        <v>102.77777777777777</v>
      </c>
      <c r="E20" s="2">
        <f>+B20+'Noviembre 2017'!E20</f>
        <v>505</v>
      </c>
      <c r="F20" s="2">
        <f>+C20+'Noviembre 2017'!F20</f>
        <v>315</v>
      </c>
      <c r="G20" s="18">
        <f t="shared" si="0"/>
        <v>60.317460317460316</v>
      </c>
      <c r="H20" s="2">
        <f>+B20-C20+'Noviembre 2017'!H20</f>
        <v>505</v>
      </c>
      <c r="I20" s="22">
        <f>+'Diciembre 2016'!H20</f>
        <v>315</v>
      </c>
      <c r="J20" s="18">
        <f t="shared" si="1"/>
        <v>60.317460317460316</v>
      </c>
    </row>
    <row r="21" spans="1:10" ht="13" x14ac:dyDescent="0.15">
      <c r="A21" s="1" t="s">
        <v>17</v>
      </c>
      <c r="B21" s="2">
        <v>48</v>
      </c>
      <c r="C21" s="2">
        <f>+'Diciembre 2016'!B21</f>
        <v>69</v>
      </c>
      <c r="D21" s="18">
        <f t="shared" si="4"/>
        <v>-30.434782608695652</v>
      </c>
      <c r="E21" s="2">
        <f>+B21+'Noviembre 2017'!E21</f>
        <v>367</v>
      </c>
      <c r="F21" s="2">
        <f>+C21+'Noviembre 2017'!F21</f>
        <v>469</v>
      </c>
      <c r="G21" s="18">
        <f t="shared" si="0"/>
        <v>-21.748400852878465</v>
      </c>
      <c r="H21" s="2">
        <f>+B21-C21+'Noviembre 2017'!H21</f>
        <v>367</v>
      </c>
      <c r="I21" s="22">
        <f>+'Diciembre 2016'!H21</f>
        <v>469</v>
      </c>
      <c r="J21" s="18">
        <f t="shared" si="1"/>
        <v>-21.748400852878465</v>
      </c>
    </row>
    <row r="22" spans="1:10" ht="13" x14ac:dyDescent="0.15">
      <c r="A22" s="1" t="s">
        <v>19</v>
      </c>
      <c r="B22" s="2">
        <v>35</v>
      </c>
      <c r="C22" s="2">
        <f>+'Diciembre 2016'!B22</f>
        <v>26</v>
      </c>
      <c r="D22" s="18">
        <f t="shared" si="4"/>
        <v>34.615384615384613</v>
      </c>
      <c r="E22" s="2">
        <f>+B22+'Noviembre 2017'!E22</f>
        <v>285</v>
      </c>
      <c r="F22" s="2">
        <f>+C22+'Noviembre 2017'!F22</f>
        <v>176</v>
      </c>
      <c r="G22" s="18">
        <f t="shared" si="0"/>
        <v>61.93181818181818</v>
      </c>
      <c r="H22" s="2">
        <f>+B22-C22+'Noviembre 2017'!H22</f>
        <v>285</v>
      </c>
      <c r="I22" s="22">
        <f>+'Diciembre 2016'!H22</f>
        <v>176</v>
      </c>
      <c r="J22" s="18">
        <f t="shared" si="1"/>
        <v>61.93181818181818</v>
      </c>
    </row>
    <row r="23" spans="1:10" ht="13" x14ac:dyDescent="0.15">
      <c r="A23" s="1" t="s">
        <v>18</v>
      </c>
      <c r="B23" s="2">
        <v>19</v>
      </c>
      <c r="C23" s="2">
        <f>+'Diciembre 2016'!B23</f>
        <v>14</v>
      </c>
      <c r="D23" s="18">
        <f t="shared" si="4"/>
        <v>35.714285714285715</v>
      </c>
      <c r="E23" s="2">
        <f>+B23+'Noviembre 2017'!E23</f>
        <v>145</v>
      </c>
      <c r="F23" s="2">
        <f>+C23+'Noviembre 2017'!F23</f>
        <v>128</v>
      </c>
      <c r="G23" s="18">
        <f t="shared" si="0"/>
        <v>13.28125</v>
      </c>
      <c r="H23" s="2">
        <f>+B23-C23+'Noviembre 2017'!H23</f>
        <v>145</v>
      </c>
      <c r="I23" s="22">
        <f>+'Diciembre 2016'!H23</f>
        <v>128</v>
      </c>
      <c r="J23" s="18">
        <f t="shared" si="1"/>
        <v>13.28125</v>
      </c>
    </row>
    <row r="24" spans="1:10" ht="13" x14ac:dyDescent="0.15">
      <c r="A24" s="1" t="s">
        <v>20</v>
      </c>
      <c r="B24" s="2">
        <v>26</v>
      </c>
      <c r="C24" s="2">
        <f>+'Diciembre 2016'!B24</f>
        <v>34</v>
      </c>
      <c r="D24" s="18">
        <f t="shared" si="4"/>
        <v>-23.529411764705884</v>
      </c>
      <c r="E24" s="2">
        <f>+B24+'Noviembre 2017'!E24</f>
        <v>290</v>
      </c>
      <c r="F24" s="2">
        <f>+C24+'Noviembre 2017'!F24</f>
        <v>305</v>
      </c>
      <c r="G24" s="18">
        <f t="shared" si="0"/>
        <v>-4.918032786885246</v>
      </c>
      <c r="H24" s="2">
        <f>+B24-C24+'Noviembre 2017'!H24</f>
        <v>290</v>
      </c>
      <c r="I24" s="22">
        <f>+'Diciembre 2016'!H24</f>
        <v>305</v>
      </c>
      <c r="J24" s="18">
        <f t="shared" si="1"/>
        <v>-4.918032786885246</v>
      </c>
    </row>
    <row r="25" spans="1:10" ht="13" x14ac:dyDescent="0.15">
      <c r="A25" s="1" t="s">
        <v>22</v>
      </c>
      <c r="B25" s="2">
        <v>57</v>
      </c>
      <c r="C25" s="2">
        <f>+'Diciembre 2016'!B25</f>
        <v>57</v>
      </c>
      <c r="D25" s="18">
        <f t="shared" si="4"/>
        <v>0</v>
      </c>
      <c r="E25" s="2">
        <f>+B25+'Noviembre 2017'!E25</f>
        <v>471</v>
      </c>
      <c r="F25" s="2">
        <f>+C25+'Noviembre 2017'!F25</f>
        <v>453</v>
      </c>
      <c r="G25" s="18">
        <f t="shared" si="0"/>
        <v>3.9735099337748343</v>
      </c>
      <c r="H25" s="2">
        <f>+B25-C25+'Noviembre 2017'!H25</f>
        <v>471</v>
      </c>
      <c r="I25" s="22">
        <f>+'Diciembre 2016'!H25</f>
        <v>453</v>
      </c>
      <c r="J25" s="18">
        <f t="shared" si="1"/>
        <v>3.9735099337748343</v>
      </c>
    </row>
    <row r="26" spans="1:10" ht="13" x14ac:dyDescent="0.15">
      <c r="A26" s="1" t="s">
        <v>21</v>
      </c>
      <c r="B26" s="2">
        <v>16</v>
      </c>
      <c r="C26" s="2">
        <f>+'Diciembre 2016'!B26</f>
        <v>19</v>
      </c>
      <c r="D26" s="18">
        <f t="shared" si="4"/>
        <v>-15.789473684210526</v>
      </c>
      <c r="E26" s="2">
        <f>+B26+'Noviembre 2017'!E26</f>
        <v>134</v>
      </c>
      <c r="F26" s="2">
        <f>+C26+'Noviembre 2017'!F26</f>
        <v>104</v>
      </c>
      <c r="G26" s="18">
        <f t="shared" si="0"/>
        <v>28.846153846153847</v>
      </c>
      <c r="H26" s="2">
        <f>+B26-C26+'Noviembre 2017'!H26</f>
        <v>134</v>
      </c>
      <c r="I26" s="22">
        <f>+'Diciembre 2016'!H26</f>
        <v>104</v>
      </c>
      <c r="J26" s="18">
        <f t="shared" si="1"/>
        <v>28.846153846153847</v>
      </c>
    </row>
    <row r="27" spans="1:10" ht="13" x14ac:dyDescent="0.15">
      <c r="A27" s="1" t="s">
        <v>28</v>
      </c>
      <c r="B27" s="2">
        <v>11</v>
      </c>
      <c r="C27" s="2">
        <f>+'Diciembre 2016'!B27</f>
        <v>13</v>
      </c>
      <c r="D27" s="18">
        <f t="shared" si="4"/>
        <v>-15.384615384615385</v>
      </c>
      <c r="E27" s="2">
        <f>+B27+'Noviembre 2017'!E27</f>
        <v>128</v>
      </c>
      <c r="F27" s="2">
        <f>+C27+'Noviembre 2017'!F27</f>
        <v>134</v>
      </c>
      <c r="G27" s="18">
        <f t="shared" si="0"/>
        <v>-4.4776119402985071</v>
      </c>
      <c r="H27" s="2">
        <f>+B27-C27+'Noviembre 2017'!H27</f>
        <v>128</v>
      </c>
      <c r="I27" s="22">
        <f>+'Diciembre 2016'!H27</f>
        <v>134</v>
      </c>
      <c r="J27" s="18">
        <f t="shared" si="1"/>
        <v>-4.4776119402985071</v>
      </c>
    </row>
    <row r="28" spans="1:10" x14ac:dyDescent="0.15">
      <c r="A28" s="8" t="s">
        <v>30</v>
      </c>
      <c r="B28" s="6">
        <f>SUM(B20:B27)</f>
        <v>285</v>
      </c>
      <c r="C28" s="6">
        <f>SUM(C20:C27)</f>
        <v>268</v>
      </c>
      <c r="D28" s="7">
        <f>+(B28-C28)*100/C28</f>
        <v>6.3432835820895521</v>
      </c>
      <c r="E28" s="6">
        <f>SUM(E20:E27)</f>
        <v>2325</v>
      </c>
      <c r="F28" s="6">
        <f>SUM(F20:F27)</f>
        <v>2084</v>
      </c>
      <c r="G28" s="7">
        <f>+(E28-F28)*100/F28</f>
        <v>11.564299424184261</v>
      </c>
      <c r="H28" s="6">
        <f>SUM(H20:H27)</f>
        <v>2325</v>
      </c>
      <c r="I28" s="6">
        <f>SUM(I20:I27)</f>
        <v>2084</v>
      </c>
      <c r="J28" s="7">
        <f>+(H28-I28)*100/I28</f>
        <v>11.564299424184261</v>
      </c>
    </row>
    <row r="29" spans="1:10" ht="14" x14ac:dyDescent="0.15">
      <c r="A29" s="16" t="s">
        <v>27</v>
      </c>
      <c r="B29" s="14">
        <f>+B7+B13+B19+B28</f>
        <v>1896</v>
      </c>
      <c r="C29" s="14">
        <f>+C7+C13+C19+C28</f>
        <v>1494</v>
      </c>
      <c r="D29" s="15">
        <f>+(B29-C29)*100/C29</f>
        <v>26.907630522088354</v>
      </c>
      <c r="E29" s="14">
        <f t="shared" ref="E29:I29" si="5">+E7+E13+E19+E28</f>
        <v>12000</v>
      </c>
      <c r="F29" s="14">
        <f t="shared" si="5"/>
        <v>11508</v>
      </c>
      <c r="G29" s="15">
        <f>+(E29-F29)*100/F29</f>
        <v>4.2752867570385815</v>
      </c>
      <c r="H29" s="14">
        <f t="shared" si="5"/>
        <v>12000</v>
      </c>
      <c r="I29" s="14">
        <f t="shared" si="5"/>
        <v>11508</v>
      </c>
      <c r="J29" s="15">
        <f>+(H29-I29)*100/I29</f>
        <v>4.2752867570385815</v>
      </c>
    </row>
    <row r="30" spans="1:10" x14ac:dyDescent="0.15">
      <c r="A30" s="13" t="s">
        <v>31</v>
      </c>
      <c r="B30" s="13">
        <f>+B29-B7</f>
        <v>1518</v>
      </c>
      <c r="C30" s="13">
        <f>+C29-C7</f>
        <v>1292</v>
      </c>
      <c r="D30" s="12">
        <f>+(B30-C30)*100/C30</f>
        <v>17.492260061919506</v>
      </c>
      <c r="E30" s="13">
        <f t="shared" ref="E30:I30" si="6">+E29-E7</f>
        <v>10220</v>
      </c>
      <c r="F30" s="13">
        <f t="shared" si="6"/>
        <v>9809</v>
      </c>
      <c r="G30" s="12">
        <f>+(E30-F30)*100/F30</f>
        <v>4.190029564685493</v>
      </c>
      <c r="H30" s="13">
        <f t="shared" si="6"/>
        <v>10220</v>
      </c>
      <c r="I30" s="13">
        <f t="shared" si="6"/>
        <v>9809</v>
      </c>
      <c r="J30" s="12">
        <f>+(H30-I30)*100/I30</f>
        <v>4.190029564685493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+'Noviembre 2016'!B4</f>
        <v>79</v>
      </c>
      <c r="D4" s="18">
        <f>+(B4-C4)*100/C4</f>
        <v>-54.430379746835442</v>
      </c>
      <c r="E4" s="2">
        <f>+B4+'Octubre 2017'!E4</f>
        <v>361</v>
      </c>
      <c r="F4" s="2">
        <f>+C4+'Octubre 2017'!F4</f>
        <v>454</v>
      </c>
      <c r="G4" s="18">
        <f t="shared" ref="G4:G27" si="0">+(E4-F4)*100/F4</f>
        <v>-20.484581497797357</v>
      </c>
      <c r="H4" s="2">
        <f>+B4-C4+'Octubre 2017'!H4</f>
        <v>447</v>
      </c>
      <c r="I4" s="22">
        <f>+'Noviembre 2016'!H4</f>
        <v>508</v>
      </c>
      <c r="J4" s="18">
        <f t="shared" ref="J4:J27" si="1">+(H4-I4)*100/I4</f>
        <v>-12.007874015748031</v>
      </c>
    </row>
    <row r="5" spans="1:10" ht="13" x14ac:dyDescent="0.15">
      <c r="A5" s="1" t="s">
        <v>5</v>
      </c>
      <c r="B5" s="2">
        <v>23</v>
      </c>
      <c r="C5" s="2">
        <f>+'Noviembre 2016'!B5</f>
        <v>30</v>
      </c>
      <c r="D5" s="18">
        <f t="shared" ref="D5:D18" si="2">+(B5-C5)*100/C5</f>
        <v>-23.333333333333332</v>
      </c>
      <c r="E5" s="2">
        <f>+B5+'Octubre 2017'!E5</f>
        <v>314</v>
      </c>
      <c r="F5" s="2">
        <f>+C5+'Octubre 2017'!F5</f>
        <v>372</v>
      </c>
      <c r="G5" s="18">
        <f t="shared" si="0"/>
        <v>-15.591397849462366</v>
      </c>
      <c r="H5" s="2">
        <f>+B5-C5+'Octubre 2017'!H5</f>
        <v>358</v>
      </c>
      <c r="I5" s="22">
        <f>+'Noviembre 2016'!H5</f>
        <v>393</v>
      </c>
      <c r="J5" s="18">
        <f t="shared" si="1"/>
        <v>-8.9058524173027998</v>
      </c>
    </row>
    <row r="6" spans="1:10" ht="13" x14ac:dyDescent="0.15">
      <c r="A6" s="1" t="s">
        <v>6</v>
      </c>
      <c r="B6" s="2">
        <v>70</v>
      </c>
      <c r="C6" s="2">
        <f>+'Noviembre 2016'!B6</f>
        <v>61</v>
      </c>
      <c r="D6" s="18">
        <f t="shared" si="2"/>
        <v>14.754098360655737</v>
      </c>
      <c r="E6" s="2">
        <f>+B6+'Octubre 2017'!E6</f>
        <v>727</v>
      </c>
      <c r="F6" s="2">
        <f>+C6+'Octubre 2017'!F6</f>
        <v>671</v>
      </c>
      <c r="G6" s="18">
        <f t="shared" si="0"/>
        <v>8.3457526080476896</v>
      </c>
      <c r="H6" s="2">
        <f>+B6-C6+'Octubre 2017'!H6</f>
        <v>799</v>
      </c>
      <c r="I6" s="22">
        <f>+'Noviembre 2016'!H6</f>
        <v>752</v>
      </c>
      <c r="J6" s="18">
        <f t="shared" si="1"/>
        <v>6.25</v>
      </c>
    </row>
    <row r="7" spans="1:10" x14ac:dyDescent="0.15">
      <c r="A7" s="8" t="s">
        <v>1</v>
      </c>
      <c r="B7" s="6">
        <f>SUM(B4:B6)</f>
        <v>129</v>
      </c>
      <c r="C7" s="6">
        <f>SUM(C4:C6)</f>
        <v>170</v>
      </c>
      <c r="D7" s="7">
        <f>+(B7-C7)*100/C7</f>
        <v>-24.117647058823529</v>
      </c>
      <c r="E7" s="6">
        <f>SUM(E4:E6)</f>
        <v>1402</v>
      </c>
      <c r="F7" s="6">
        <f>SUM(F4:F6)</f>
        <v>1497</v>
      </c>
      <c r="G7" s="7">
        <f t="shared" si="0"/>
        <v>-6.3460253841015364</v>
      </c>
      <c r="H7" s="6">
        <f>SUM(H4:H6)</f>
        <v>1604</v>
      </c>
      <c r="I7" s="6">
        <f>SUM(I4:I6)</f>
        <v>1653</v>
      </c>
      <c r="J7" s="7">
        <f t="shared" si="1"/>
        <v>-2.9643073200241985</v>
      </c>
    </row>
    <row r="8" spans="1:10" ht="13" x14ac:dyDescent="0.15">
      <c r="A8" s="1" t="s">
        <v>7</v>
      </c>
      <c r="B8" s="2">
        <v>6</v>
      </c>
      <c r="C8" s="2">
        <f>+'Noviembre 2016'!B8</f>
        <v>7</v>
      </c>
      <c r="D8" s="18">
        <f t="shared" ref="D8:D12" si="3">+(B8-C8)*100/C8</f>
        <v>-14.285714285714286</v>
      </c>
      <c r="E8" s="2">
        <f>+B8+'Octubre 2017'!E8</f>
        <v>101</v>
      </c>
      <c r="F8" s="2">
        <f>+C8+'Octubre 2017'!F8</f>
        <v>80</v>
      </c>
      <c r="G8" s="18">
        <f t="shared" si="0"/>
        <v>26.25</v>
      </c>
      <c r="H8" s="2">
        <f>+B8-C8+'Octubre 2017'!H8</f>
        <v>109</v>
      </c>
      <c r="I8" s="22">
        <f>+'Noviembre 2016'!H8</f>
        <v>85</v>
      </c>
      <c r="J8" s="18">
        <f t="shared" si="1"/>
        <v>28.235294117647058</v>
      </c>
    </row>
    <row r="9" spans="1:10" ht="13" x14ac:dyDescent="0.15">
      <c r="A9" s="1" t="s">
        <v>8</v>
      </c>
      <c r="B9" s="2">
        <v>14</v>
      </c>
      <c r="C9" s="2">
        <f>+'Noviembre 2016'!B9</f>
        <v>8</v>
      </c>
      <c r="D9" s="18">
        <f t="shared" si="3"/>
        <v>75</v>
      </c>
      <c r="E9" s="2">
        <f>+B9+'Octubre 2017'!E9</f>
        <v>133</v>
      </c>
      <c r="F9" s="2">
        <f>+C9+'Octubre 2017'!F9</f>
        <v>93</v>
      </c>
      <c r="G9" s="18">
        <f t="shared" si="0"/>
        <v>43.01075268817204</v>
      </c>
      <c r="H9" s="2">
        <f>+B9-C9+'Octubre 2017'!H9</f>
        <v>145</v>
      </c>
      <c r="I9" s="22">
        <f>+'Noviembre 2016'!H9</f>
        <v>104</v>
      </c>
      <c r="J9" s="18">
        <f t="shared" si="1"/>
        <v>39.42307692307692</v>
      </c>
    </row>
    <row r="10" spans="1:10" ht="13" x14ac:dyDescent="0.15">
      <c r="A10" s="1" t="s">
        <v>9</v>
      </c>
      <c r="B10" s="2">
        <v>54</v>
      </c>
      <c r="C10" s="2">
        <f>+'Noviembre 2016'!B10</f>
        <v>37</v>
      </c>
      <c r="D10" s="18">
        <f t="shared" si="3"/>
        <v>45.945945945945944</v>
      </c>
      <c r="E10" s="2">
        <f>+B10+'Octubre 2017'!E10</f>
        <v>540</v>
      </c>
      <c r="F10" s="2">
        <f>+C10+'Octubre 2017'!F10</f>
        <v>445</v>
      </c>
      <c r="G10" s="18">
        <f t="shared" si="0"/>
        <v>21.348314606741575</v>
      </c>
      <c r="H10" s="2">
        <f>+B10-C10+'Octubre 2017'!H10</f>
        <v>593</v>
      </c>
      <c r="I10" s="22">
        <f>+'Noviembre 2016'!H10</f>
        <v>494</v>
      </c>
      <c r="J10" s="18">
        <f t="shared" si="1"/>
        <v>20.040485829959515</v>
      </c>
    </row>
    <row r="11" spans="1:10" ht="13" x14ac:dyDescent="0.15">
      <c r="A11" s="1" t="s">
        <v>10</v>
      </c>
      <c r="B11" s="2">
        <v>69</v>
      </c>
      <c r="C11" s="2">
        <f>+'Noviembre 2016'!B11</f>
        <v>58</v>
      </c>
      <c r="D11" s="18">
        <f t="shared" si="3"/>
        <v>18.96551724137931</v>
      </c>
      <c r="E11" s="2">
        <f>+B11+'Octubre 2017'!E11</f>
        <v>912</v>
      </c>
      <c r="F11" s="2">
        <f>+C11+'Octubre 2017'!F11</f>
        <v>950</v>
      </c>
      <c r="G11" s="18">
        <f t="shared" si="0"/>
        <v>-4</v>
      </c>
      <c r="H11" s="2">
        <f>+B11-C11+'Octubre 2017'!H11</f>
        <v>1116</v>
      </c>
      <c r="I11" s="22">
        <f>+'Noviembre 2016'!H11</f>
        <v>1072</v>
      </c>
      <c r="J11" s="18">
        <f t="shared" si="1"/>
        <v>4.1044776119402986</v>
      </c>
    </row>
    <row r="12" spans="1:10" ht="13" x14ac:dyDescent="0.15">
      <c r="A12" s="1" t="s">
        <v>11</v>
      </c>
      <c r="B12" s="2">
        <v>149</v>
      </c>
      <c r="C12" s="2">
        <f>+'Noviembre 2016'!B12</f>
        <v>157</v>
      </c>
      <c r="D12" s="18">
        <f t="shared" si="3"/>
        <v>-5.0955414012738851</v>
      </c>
      <c r="E12" s="2">
        <f>+B12+'Octubre 2017'!E12</f>
        <v>1807</v>
      </c>
      <c r="F12" s="2">
        <f>+C12+'Octubre 2017'!F12</f>
        <v>1997</v>
      </c>
      <c r="G12" s="18">
        <f t="shared" si="0"/>
        <v>-9.514271407110666</v>
      </c>
      <c r="H12" s="2">
        <f>+B12-C12+'Octubre 2017'!H12</f>
        <v>2113</v>
      </c>
      <c r="I12" s="22">
        <f>+'Noviembre 2016'!H12</f>
        <v>2248</v>
      </c>
      <c r="J12" s="18">
        <f t="shared" si="1"/>
        <v>-6.0053380782918149</v>
      </c>
    </row>
    <row r="13" spans="1:10" x14ac:dyDescent="0.15">
      <c r="A13" s="8" t="s">
        <v>2</v>
      </c>
      <c r="B13" s="6">
        <f>SUM(B8:B12)</f>
        <v>292</v>
      </c>
      <c r="C13" s="6">
        <f>SUM(C8:C12)</f>
        <v>267</v>
      </c>
      <c r="D13" s="7">
        <f>+(B13-C13)*100/C13</f>
        <v>9.3632958801498134</v>
      </c>
      <c r="E13" s="6">
        <f>SUM(E8:E12)</f>
        <v>3493</v>
      </c>
      <c r="F13" s="6">
        <f>SUM(F8:F12)</f>
        <v>3565</v>
      </c>
      <c r="G13" s="7">
        <f t="shared" si="0"/>
        <v>-2.0196353436185133</v>
      </c>
      <c r="H13" s="6">
        <f>SUM(H8:H12)</f>
        <v>4076</v>
      </c>
      <c r="I13" s="6">
        <f>SUM(I8:I12)</f>
        <v>4003</v>
      </c>
      <c r="J13" s="7">
        <f t="shared" si="1"/>
        <v>1.8236322757931551</v>
      </c>
    </row>
    <row r="14" spans="1:10" ht="13" x14ac:dyDescent="0.15">
      <c r="A14" s="1" t="s">
        <v>12</v>
      </c>
      <c r="B14" s="2">
        <v>89</v>
      </c>
      <c r="C14" s="2">
        <f>+'Noviembre 2016'!B14</f>
        <v>75</v>
      </c>
      <c r="D14" s="18">
        <f t="shared" si="2"/>
        <v>18.666666666666668</v>
      </c>
      <c r="E14" s="2">
        <f>+B14+'Octubre 2017'!E14</f>
        <v>869</v>
      </c>
      <c r="F14" s="2">
        <f>+C14+'Octubre 2017'!F14</f>
        <v>1030</v>
      </c>
      <c r="G14" s="18">
        <f t="shared" si="0"/>
        <v>-15.631067961165048</v>
      </c>
      <c r="H14" s="2">
        <f>+B14-C14+'Octubre 2017'!H14</f>
        <v>979</v>
      </c>
      <c r="I14" s="22">
        <f>+'Noviembre 2016'!H14</f>
        <v>1156</v>
      </c>
      <c r="J14" s="18">
        <f t="shared" si="1"/>
        <v>-15.311418685121108</v>
      </c>
    </row>
    <row r="15" spans="1:10" ht="13" x14ac:dyDescent="0.15">
      <c r="A15" s="1" t="s">
        <v>13</v>
      </c>
      <c r="B15" s="2">
        <v>111</v>
      </c>
      <c r="C15" s="2">
        <f>+'Noviembre 2016'!B15</f>
        <v>112</v>
      </c>
      <c r="D15" s="18">
        <f t="shared" si="2"/>
        <v>-0.8928571428571429</v>
      </c>
      <c r="E15" s="2">
        <f>+B15+'Octubre 2017'!E15</f>
        <v>1136</v>
      </c>
      <c r="F15" s="2">
        <f>+C15+'Octubre 2017'!F15</f>
        <v>850</v>
      </c>
      <c r="G15" s="18">
        <f t="shared" si="0"/>
        <v>33.647058823529413</v>
      </c>
      <c r="H15" s="2">
        <f>+B15-C15+'Octubre 2017'!H15</f>
        <v>1289</v>
      </c>
      <c r="I15" s="22">
        <f>+'Noviembre 2016'!H15</f>
        <v>970</v>
      </c>
      <c r="J15" s="18">
        <f t="shared" si="1"/>
        <v>32.886597938144327</v>
      </c>
    </row>
    <row r="16" spans="1:10" ht="13" x14ac:dyDescent="0.15">
      <c r="A16" s="1" t="s">
        <v>14</v>
      </c>
      <c r="B16" s="2">
        <v>45</v>
      </c>
      <c r="C16" s="2">
        <f>+'Noviembre 2016'!B16</f>
        <v>64</v>
      </c>
      <c r="D16" s="18">
        <f t="shared" si="2"/>
        <v>-29.6875</v>
      </c>
      <c r="E16" s="2">
        <f>+B16+'Octubre 2017'!E16</f>
        <v>592</v>
      </c>
      <c r="F16" s="2">
        <f>+C16+'Octubre 2017'!F16</f>
        <v>635</v>
      </c>
      <c r="G16" s="18">
        <f t="shared" si="0"/>
        <v>-6.771653543307087</v>
      </c>
      <c r="H16" s="2">
        <f>+B16-C16+'Octubre 2017'!H16</f>
        <v>687</v>
      </c>
      <c r="I16" s="22">
        <f>+'Noviembre 2016'!H16</f>
        <v>740</v>
      </c>
      <c r="J16" s="18">
        <f t="shared" si="1"/>
        <v>-7.1621621621621623</v>
      </c>
    </row>
    <row r="17" spans="1:10" ht="13" x14ac:dyDescent="0.15">
      <c r="A17" s="1" t="s">
        <v>15</v>
      </c>
      <c r="B17" s="2">
        <v>25</v>
      </c>
      <c r="C17" s="2">
        <f>+'Noviembre 2016'!B17</f>
        <v>20</v>
      </c>
      <c r="D17" s="18">
        <f t="shared" si="2"/>
        <v>25</v>
      </c>
      <c r="E17" s="2">
        <f>+B17+'Octubre 2017'!E17</f>
        <v>231</v>
      </c>
      <c r="F17" s="2">
        <f>+C17+'Octubre 2017'!F17</f>
        <v>233</v>
      </c>
      <c r="G17" s="18">
        <f t="shared" si="0"/>
        <v>-0.85836909871244638</v>
      </c>
      <c r="H17" s="2">
        <f>+B17-C17+'Octubre 2017'!H17</f>
        <v>266</v>
      </c>
      <c r="I17" s="22">
        <f>+'Noviembre 2016'!H17</f>
        <v>277</v>
      </c>
      <c r="J17" s="18">
        <f t="shared" si="1"/>
        <v>-3.9711191335740073</v>
      </c>
    </row>
    <row r="18" spans="1:10" ht="13" x14ac:dyDescent="0.15">
      <c r="A18" s="1" t="s">
        <v>29</v>
      </c>
      <c r="B18" s="2">
        <v>42</v>
      </c>
      <c r="C18" s="2">
        <f>+'Noviembre 2016'!B18</f>
        <v>26</v>
      </c>
      <c r="D18" s="18">
        <f t="shared" si="2"/>
        <v>61.53846153846154</v>
      </c>
      <c r="E18" s="2">
        <f>+B18+'Octubre 2017'!E18</f>
        <v>341</v>
      </c>
      <c r="F18" s="2">
        <f>+C18+'Octubre 2017'!F18</f>
        <v>388</v>
      </c>
      <c r="G18" s="18">
        <f t="shared" si="0"/>
        <v>-12.11340206185567</v>
      </c>
      <c r="H18" s="2">
        <f>+B18-C18+'Octubre 2017'!H18</f>
        <v>389</v>
      </c>
      <c r="I18" s="22">
        <f>+'Noviembre 2016'!H18</f>
        <v>449</v>
      </c>
      <c r="J18" s="18">
        <f t="shared" si="1"/>
        <v>-13.363028953229399</v>
      </c>
    </row>
    <row r="19" spans="1:10" x14ac:dyDescent="0.15">
      <c r="A19" s="8" t="s">
        <v>3</v>
      </c>
      <c r="B19" s="6">
        <f>SUM(B14:B18)</f>
        <v>312</v>
      </c>
      <c r="C19" s="6">
        <f>SUM(C14:C18)</f>
        <v>297</v>
      </c>
      <c r="D19" s="7">
        <f>+(B19-C19)*100/C19</f>
        <v>5.0505050505050502</v>
      </c>
      <c r="E19" s="6">
        <f>SUM(E14:E18)</f>
        <v>3169</v>
      </c>
      <c r="F19" s="6">
        <f>SUM(F14:F18)</f>
        <v>3136</v>
      </c>
      <c r="G19" s="7">
        <f t="shared" si="0"/>
        <v>1.052295918367347</v>
      </c>
      <c r="H19" s="6">
        <f>SUM(H14:H18)</f>
        <v>3610</v>
      </c>
      <c r="I19" s="6">
        <f>SUM(I14:I18)</f>
        <v>3592</v>
      </c>
      <c r="J19" s="7">
        <f t="shared" si="1"/>
        <v>0.50111358574610243</v>
      </c>
    </row>
    <row r="20" spans="1:10" ht="13" x14ac:dyDescent="0.15">
      <c r="A20" s="1" t="s">
        <v>16</v>
      </c>
      <c r="B20" s="2">
        <v>26</v>
      </c>
      <c r="C20" s="2">
        <f>+'Noviembre 2016'!B20</f>
        <v>17</v>
      </c>
      <c r="D20" s="18">
        <f t="shared" ref="D20:D27" si="4">+(B20-C20)*100/C20</f>
        <v>52.941176470588232</v>
      </c>
      <c r="E20" s="2">
        <f>+B20+'Octubre 2017'!E20</f>
        <v>432</v>
      </c>
      <c r="F20" s="2">
        <f>+C20+'Octubre 2017'!F20</f>
        <v>279</v>
      </c>
      <c r="G20" s="18">
        <f t="shared" si="0"/>
        <v>54.838709677419352</v>
      </c>
      <c r="H20" s="2">
        <f>+B20-C20+'Octubre 2017'!H20</f>
        <v>468</v>
      </c>
      <c r="I20" s="22">
        <f>+'Noviembre 2016'!H20</f>
        <v>298</v>
      </c>
      <c r="J20" s="18">
        <f t="shared" si="1"/>
        <v>57.04697986577181</v>
      </c>
    </row>
    <row r="21" spans="1:10" ht="13" x14ac:dyDescent="0.15">
      <c r="A21" s="1" t="s">
        <v>17</v>
      </c>
      <c r="B21" s="2">
        <v>30</v>
      </c>
      <c r="C21" s="2">
        <f>+'Noviembre 2016'!B21</f>
        <v>26</v>
      </c>
      <c r="D21" s="18">
        <f t="shared" si="4"/>
        <v>15.384615384615385</v>
      </c>
      <c r="E21" s="2">
        <f>+B21+'Octubre 2017'!E21</f>
        <v>319</v>
      </c>
      <c r="F21" s="2">
        <f>+C21+'Octubre 2017'!F21</f>
        <v>400</v>
      </c>
      <c r="G21" s="18">
        <f t="shared" si="0"/>
        <v>-20.25</v>
      </c>
      <c r="H21" s="2">
        <f>+B21-C21+'Octubre 2017'!H21</f>
        <v>388</v>
      </c>
      <c r="I21" s="22">
        <f>+'Noviembre 2016'!H21</f>
        <v>476</v>
      </c>
      <c r="J21" s="18">
        <f t="shared" si="1"/>
        <v>-18.487394957983192</v>
      </c>
    </row>
    <row r="22" spans="1:10" ht="13" x14ac:dyDescent="0.15">
      <c r="A22" s="1" t="s">
        <v>19</v>
      </c>
      <c r="B22" s="2">
        <v>23</v>
      </c>
      <c r="C22" s="2">
        <f>+'Noviembre 2016'!B22</f>
        <v>10</v>
      </c>
      <c r="D22" s="18">
        <f t="shared" si="4"/>
        <v>130</v>
      </c>
      <c r="E22" s="2">
        <f>+B22+'Octubre 2017'!E22</f>
        <v>250</v>
      </c>
      <c r="F22" s="2">
        <f>+C22+'Octubre 2017'!F22</f>
        <v>150</v>
      </c>
      <c r="G22" s="18">
        <f t="shared" si="0"/>
        <v>66.666666666666671</v>
      </c>
      <c r="H22" s="2">
        <f>+B22-C22+'Octubre 2017'!H22</f>
        <v>276</v>
      </c>
      <c r="I22" s="22">
        <f>+'Noviembre 2016'!H22</f>
        <v>161</v>
      </c>
      <c r="J22" s="18">
        <f t="shared" si="1"/>
        <v>71.428571428571431</v>
      </c>
    </row>
    <row r="23" spans="1:10" ht="13" x14ac:dyDescent="0.15">
      <c r="A23" s="1" t="s">
        <v>18</v>
      </c>
      <c r="B23" s="2">
        <v>19</v>
      </c>
      <c r="C23" s="2">
        <f>+'Noviembre 2016'!B23</f>
        <v>14</v>
      </c>
      <c r="D23" s="18">
        <f t="shared" si="4"/>
        <v>35.714285714285715</v>
      </c>
      <c r="E23" s="2">
        <f>+B23+'Octubre 2017'!E23</f>
        <v>126</v>
      </c>
      <c r="F23" s="2">
        <f>+C23+'Octubre 2017'!F23</f>
        <v>114</v>
      </c>
      <c r="G23" s="18">
        <f t="shared" si="0"/>
        <v>10.526315789473685</v>
      </c>
      <c r="H23" s="2">
        <f>+B23-C23+'Octubre 2017'!H23</f>
        <v>140</v>
      </c>
      <c r="I23" s="22">
        <f>+'Noviembre 2016'!H23</f>
        <v>152</v>
      </c>
      <c r="J23" s="18">
        <f t="shared" si="1"/>
        <v>-7.8947368421052628</v>
      </c>
    </row>
    <row r="24" spans="1:10" ht="13" x14ac:dyDescent="0.15">
      <c r="A24" s="1" t="s">
        <v>20</v>
      </c>
      <c r="B24" s="2">
        <v>18</v>
      </c>
      <c r="C24" s="2">
        <f>+'Noviembre 2016'!B24</f>
        <v>28</v>
      </c>
      <c r="D24" s="18">
        <f t="shared" si="4"/>
        <v>-35.714285714285715</v>
      </c>
      <c r="E24" s="2">
        <f>+B24+'Octubre 2017'!E24</f>
        <v>264</v>
      </c>
      <c r="F24" s="2">
        <f>+C24+'Octubre 2017'!F24</f>
        <v>271</v>
      </c>
      <c r="G24" s="18">
        <f t="shared" si="0"/>
        <v>-2.5830258302583027</v>
      </c>
      <c r="H24" s="2">
        <f>+B24-C24+'Octubre 2017'!H24</f>
        <v>298</v>
      </c>
      <c r="I24" s="22">
        <f>+'Noviembre 2016'!H24</f>
        <v>318</v>
      </c>
      <c r="J24" s="18">
        <f t="shared" si="1"/>
        <v>-6.2893081761006293</v>
      </c>
    </row>
    <row r="25" spans="1:10" ht="13" x14ac:dyDescent="0.15">
      <c r="A25" s="1" t="s">
        <v>22</v>
      </c>
      <c r="B25" s="2">
        <v>32</v>
      </c>
      <c r="C25" s="2">
        <f>+'Noviembre 2016'!B25</f>
        <v>37</v>
      </c>
      <c r="D25" s="18">
        <f t="shared" si="4"/>
        <v>-13.513513513513514</v>
      </c>
      <c r="E25" s="2">
        <f>+B25+'Octubre 2017'!E25</f>
        <v>414</v>
      </c>
      <c r="F25" s="2">
        <f>+C25+'Octubre 2017'!F25</f>
        <v>396</v>
      </c>
      <c r="G25" s="18">
        <f t="shared" si="0"/>
        <v>4.5454545454545459</v>
      </c>
      <c r="H25" s="2">
        <f>+B25-C25+'Octubre 2017'!H25</f>
        <v>471</v>
      </c>
      <c r="I25" s="22">
        <f>+'Noviembre 2016'!H25</f>
        <v>498</v>
      </c>
      <c r="J25" s="18">
        <f t="shared" si="1"/>
        <v>-5.4216867469879517</v>
      </c>
    </row>
    <row r="26" spans="1:10" ht="13" x14ac:dyDescent="0.15">
      <c r="A26" s="1" t="s">
        <v>21</v>
      </c>
      <c r="B26" s="2">
        <v>10</v>
      </c>
      <c r="C26" s="2">
        <f>+'Noviembre 2016'!B26</f>
        <v>8</v>
      </c>
      <c r="D26" s="18">
        <f t="shared" si="4"/>
        <v>25</v>
      </c>
      <c r="E26" s="2">
        <f>+B26+'Octubre 2017'!E26</f>
        <v>118</v>
      </c>
      <c r="F26" s="2">
        <f>+C26+'Octubre 2017'!F26</f>
        <v>85</v>
      </c>
      <c r="G26" s="18">
        <f t="shared" si="0"/>
        <v>38.823529411764703</v>
      </c>
      <c r="H26" s="2">
        <f>+B26-C26+'Octubre 2017'!H26</f>
        <v>137</v>
      </c>
      <c r="I26" s="22">
        <f>+'Noviembre 2016'!H26</f>
        <v>96</v>
      </c>
      <c r="J26" s="18">
        <f t="shared" si="1"/>
        <v>42.708333333333336</v>
      </c>
    </row>
    <row r="27" spans="1:10" ht="13" x14ac:dyDescent="0.15">
      <c r="A27" s="1" t="s">
        <v>28</v>
      </c>
      <c r="B27" s="2">
        <v>3</v>
      </c>
      <c r="C27" s="2">
        <f>+'Noviembre 2016'!B27</f>
        <v>15</v>
      </c>
      <c r="D27" s="18">
        <f t="shared" si="4"/>
        <v>-80</v>
      </c>
      <c r="E27" s="2">
        <f>+B27+'Octubre 2017'!E27</f>
        <v>117</v>
      </c>
      <c r="F27" s="2">
        <f>+C27+'Octubre 2017'!F27</f>
        <v>121</v>
      </c>
      <c r="G27" s="18">
        <f t="shared" si="0"/>
        <v>-3.3057851239669422</v>
      </c>
      <c r="H27" s="2">
        <f>+B27-C27+'Octubre 2017'!H27</f>
        <v>130</v>
      </c>
      <c r="I27" s="22">
        <f>+'Noviembre 2016'!H27</f>
        <v>136</v>
      </c>
      <c r="J27" s="18">
        <f t="shared" si="1"/>
        <v>-4.4117647058823533</v>
      </c>
    </row>
    <row r="28" spans="1:10" x14ac:dyDescent="0.15">
      <c r="A28" s="8" t="s">
        <v>30</v>
      </c>
      <c r="B28" s="6">
        <f>SUM(B20:B27)</f>
        <v>161</v>
      </c>
      <c r="C28" s="6">
        <f>SUM(C20:C27)</f>
        <v>155</v>
      </c>
      <c r="D28" s="7">
        <f>+(B28-C28)*100/C28</f>
        <v>3.870967741935484</v>
      </c>
      <c r="E28" s="6">
        <f>SUM(E20:E27)</f>
        <v>2040</v>
      </c>
      <c r="F28" s="6">
        <f>SUM(F20:F27)</f>
        <v>1816</v>
      </c>
      <c r="G28" s="7">
        <f>+(E28-F28)*100/F28</f>
        <v>12.334801762114537</v>
      </c>
      <c r="H28" s="6">
        <f>SUM(H20:H27)</f>
        <v>2308</v>
      </c>
      <c r="I28" s="6">
        <f>SUM(I20:I27)</f>
        <v>2135</v>
      </c>
      <c r="J28" s="7">
        <f>+(H28-I28)*100/I28</f>
        <v>8.1030444964871187</v>
      </c>
    </row>
    <row r="29" spans="1:10" ht="14" x14ac:dyDescent="0.15">
      <c r="A29" s="16" t="s">
        <v>27</v>
      </c>
      <c r="B29" s="14">
        <f>+B7+B13+B19+B28</f>
        <v>894</v>
      </c>
      <c r="C29" s="14">
        <f>+C7+C13+C19+C28</f>
        <v>889</v>
      </c>
      <c r="D29" s="15">
        <f>+(B29-C29)*100/C29</f>
        <v>0.56242969628796402</v>
      </c>
      <c r="E29" s="14">
        <f t="shared" ref="E29:I29" si="5">+E7+E13+E19+E28</f>
        <v>10104</v>
      </c>
      <c r="F29" s="14">
        <f t="shared" si="5"/>
        <v>10014</v>
      </c>
      <c r="G29" s="15">
        <f>+(E29-F29)*100/F29</f>
        <v>0.89874176153385266</v>
      </c>
      <c r="H29" s="14">
        <f t="shared" si="5"/>
        <v>11598</v>
      </c>
      <c r="I29" s="14">
        <f t="shared" si="5"/>
        <v>11383</v>
      </c>
      <c r="J29" s="15">
        <f>+(H29-I29)*100/I29</f>
        <v>1.8887815162962311</v>
      </c>
    </row>
    <row r="30" spans="1:10" x14ac:dyDescent="0.15">
      <c r="A30" s="13" t="s">
        <v>31</v>
      </c>
      <c r="B30" s="13">
        <f>+B29-B7</f>
        <v>765</v>
      </c>
      <c r="C30" s="13">
        <f>+C29-C7</f>
        <v>719</v>
      </c>
      <c r="D30" s="12">
        <f>+(B30-C30)*100/C30</f>
        <v>6.3977746870653682</v>
      </c>
      <c r="E30" s="13">
        <f t="shared" ref="E30:I30" si="6">+E29-E7</f>
        <v>8702</v>
      </c>
      <c r="F30" s="13">
        <f t="shared" si="6"/>
        <v>8517</v>
      </c>
      <c r="G30" s="12">
        <f>+(E30-F30)*100/F30</f>
        <v>2.1721263355641658</v>
      </c>
      <c r="H30" s="13">
        <f t="shared" si="6"/>
        <v>9994</v>
      </c>
      <c r="I30" s="13">
        <f t="shared" si="6"/>
        <v>9730</v>
      </c>
      <c r="J30" s="12">
        <f>+(H30-I30)*100/I30</f>
        <v>2.7132579650565263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32</v>
      </c>
      <c r="C4" s="2">
        <f>+'Octubre 2016'!B4</f>
        <v>48</v>
      </c>
      <c r="D4" s="18">
        <f>+(B4-C4)*100/C4</f>
        <v>-33.333333333333336</v>
      </c>
      <c r="E4" s="2">
        <f>+B4+'Septiembre 2017'!E4</f>
        <v>325</v>
      </c>
      <c r="F4" s="2">
        <f>+C4+'Septiembre 2017'!F4</f>
        <v>375</v>
      </c>
      <c r="G4" s="18">
        <f t="shared" ref="G4:G27" si="0">+(E4-F4)*100/F4</f>
        <v>-13.333333333333334</v>
      </c>
      <c r="H4" s="2">
        <f>+B4-C4+'Septiembre 2017'!H4</f>
        <v>490</v>
      </c>
      <c r="I4" s="22">
        <f>+'Octubre 2016'!H4</f>
        <v>480</v>
      </c>
      <c r="J4" s="18">
        <f t="shared" ref="J4:J27" si="1">+(H4-I4)*100/I4</f>
        <v>2.0833333333333335</v>
      </c>
    </row>
    <row r="5" spans="1:10" ht="13" x14ac:dyDescent="0.15">
      <c r="A5" s="1" t="s">
        <v>5</v>
      </c>
      <c r="B5" s="2">
        <v>32</v>
      </c>
      <c r="C5" s="2">
        <f>+'Octubre 2016'!B5</f>
        <v>66</v>
      </c>
      <c r="D5" s="18">
        <f t="shared" ref="D5:D18" si="2">+(B5-C5)*100/C5</f>
        <v>-51.515151515151516</v>
      </c>
      <c r="E5" s="2">
        <f>+B5+'Septiembre 2017'!E5</f>
        <v>291</v>
      </c>
      <c r="F5" s="2">
        <f>+C5+'Septiembre 2017'!F5</f>
        <v>342</v>
      </c>
      <c r="G5" s="18">
        <f t="shared" si="0"/>
        <v>-14.912280701754385</v>
      </c>
      <c r="H5" s="2">
        <f>+B5-C5+'Septiembre 2017'!H5</f>
        <v>365</v>
      </c>
      <c r="I5" s="22">
        <f>+'Octubre 2016'!H5</f>
        <v>382</v>
      </c>
      <c r="J5" s="18">
        <f t="shared" si="1"/>
        <v>-4.4502617801047117</v>
      </c>
    </row>
    <row r="6" spans="1:10" ht="13" x14ac:dyDescent="0.15">
      <c r="A6" s="1" t="s">
        <v>6</v>
      </c>
      <c r="B6" s="2">
        <v>78</v>
      </c>
      <c r="C6" s="2">
        <f>+'Octubre 2016'!B6</f>
        <v>61</v>
      </c>
      <c r="D6" s="18">
        <f t="shared" si="2"/>
        <v>27.868852459016395</v>
      </c>
      <c r="E6" s="2">
        <f>+B6+'Septiembre 2017'!E6</f>
        <v>657</v>
      </c>
      <c r="F6" s="2">
        <f>+C6+'Septiembre 2017'!F6</f>
        <v>610</v>
      </c>
      <c r="G6" s="18">
        <f t="shared" si="0"/>
        <v>7.7049180327868854</v>
      </c>
      <c r="H6" s="2">
        <f>+B6-C6+'Septiembre 2017'!H6</f>
        <v>790</v>
      </c>
      <c r="I6" s="22">
        <f>+'Octubre 2016'!H6</f>
        <v>769</v>
      </c>
      <c r="J6" s="18">
        <f t="shared" si="1"/>
        <v>2.7308192457737319</v>
      </c>
    </row>
    <row r="7" spans="1:10" x14ac:dyDescent="0.15">
      <c r="A7" s="8" t="s">
        <v>1</v>
      </c>
      <c r="B7" s="6">
        <f>SUM(B4:B6)</f>
        <v>142</v>
      </c>
      <c r="C7" s="6">
        <f>SUM(C4:C6)</f>
        <v>175</v>
      </c>
      <c r="D7" s="7">
        <f>+(B7-C7)*100/C7</f>
        <v>-18.857142857142858</v>
      </c>
      <c r="E7" s="6">
        <f>SUM(E4:E6)</f>
        <v>1273</v>
      </c>
      <c r="F7" s="6">
        <f>SUM(F4:F6)</f>
        <v>1327</v>
      </c>
      <c r="G7" s="7">
        <f t="shared" si="0"/>
        <v>-4.069329314242653</v>
      </c>
      <c r="H7" s="6">
        <f>SUM(H4:H6)</f>
        <v>1645</v>
      </c>
      <c r="I7" s="6">
        <f>SUM(I4:I6)</f>
        <v>1631</v>
      </c>
      <c r="J7" s="7">
        <f t="shared" si="1"/>
        <v>0.85836909871244638</v>
      </c>
    </row>
    <row r="8" spans="1:10" ht="13" x14ac:dyDescent="0.15">
      <c r="A8" s="1" t="s">
        <v>7</v>
      </c>
      <c r="B8" s="2">
        <v>10</v>
      </c>
      <c r="C8" s="2">
        <f>+'Octubre 2016'!B8</f>
        <v>8</v>
      </c>
      <c r="D8" s="18">
        <f t="shared" ref="D8:D12" si="3">+(B8-C8)*100/C8</f>
        <v>25</v>
      </c>
      <c r="E8" s="2">
        <f>+B8+'Septiembre 2017'!E8</f>
        <v>95</v>
      </c>
      <c r="F8" s="2">
        <f>+C8+'Septiembre 2017'!F8</f>
        <v>73</v>
      </c>
      <c r="G8" s="18">
        <f t="shared" si="0"/>
        <v>30.136986301369863</v>
      </c>
      <c r="H8" s="2">
        <f>+B8-C8+'Septiembre 2017'!H8</f>
        <v>110</v>
      </c>
      <c r="I8" s="22">
        <f>+'Octubre 2016'!H8</f>
        <v>83</v>
      </c>
      <c r="J8" s="18">
        <f t="shared" si="1"/>
        <v>32.53012048192771</v>
      </c>
    </row>
    <row r="9" spans="1:10" ht="13" x14ac:dyDescent="0.15">
      <c r="A9" s="1" t="s">
        <v>8</v>
      </c>
      <c r="B9" s="2">
        <v>23</v>
      </c>
      <c r="C9" s="2">
        <f>+'Octubre 2016'!B9</f>
        <v>10</v>
      </c>
      <c r="D9" s="18">
        <f t="shared" si="3"/>
        <v>130</v>
      </c>
      <c r="E9" s="2">
        <f>+B9+'Septiembre 2017'!E9</f>
        <v>119</v>
      </c>
      <c r="F9" s="2">
        <f>+C9+'Septiembre 2017'!F9</f>
        <v>85</v>
      </c>
      <c r="G9" s="18">
        <f t="shared" si="0"/>
        <v>40</v>
      </c>
      <c r="H9" s="2">
        <f>+B9-C9+'Septiembre 2017'!H9</f>
        <v>139</v>
      </c>
      <c r="I9" s="22">
        <f>+'Octubre 2016'!H9</f>
        <v>103</v>
      </c>
      <c r="J9" s="18">
        <f t="shared" si="1"/>
        <v>34.95145631067961</v>
      </c>
    </row>
    <row r="10" spans="1:10" ht="13" x14ac:dyDescent="0.15">
      <c r="A10" s="1" t="s">
        <v>9</v>
      </c>
      <c r="B10" s="2">
        <v>77</v>
      </c>
      <c r="C10" s="2">
        <f>+'Octubre 2016'!B10</f>
        <v>48</v>
      </c>
      <c r="D10" s="18">
        <f t="shared" si="3"/>
        <v>60.416666666666664</v>
      </c>
      <c r="E10" s="2">
        <f>+B10+'Septiembre 2017'!E10</f>
        <v>486</v>
      </c>
      <c r="F10" s="2">
        <f>+C10+'Septiembre 2017'!F10</f>
        <v>408</v>
      </c>
      <c r="G10" s="18">
        <f t="shared" si="0"/>
        <v>19.117647058823529</v>
      </c>
      <c r="H10" s="2">
        <f>+B10-C10+'Septiembre 2017'!H10</f>
        <v>576</v>
      </c>
      <c r="I10" s="22">
        <f>+'Octubre 2016'!H10</f>
        <v>494</v>
      </c>
      <c r="J10" s="18">
        <f t="shared" si="1"/>
        <v>16.599190283400809</v>
      </c>
    </row>
    <row r="11" spans="1:10" ht="13" x14ac:dyDescent="0.15">
      <c r="A11" s="1" t="s">
        <v>10</v>
      </c>
      <c r="B11" s="2">
        <v>73</v>
      </c>
      <c r="C11" s="2">
        <f>+'Octubre 2016'!B11</f>
        <v>80</v>
      </c>
      <c r="D11" s="18">
        <f t="shared" si="3"/>
        <v>-8.75</v>
      </c>
      <c r="E11" s="2">
        <f>+B11+'Septiembre 2017'!E11</f>
        <v>843</v>
      </c>
      <c r="F11" s="2">
        <f>+C11+'Septiembre 2017'!F11</f>
        <v>892</v>
      </c>
      <c r="G11" s="18">
        <f t="shared" si="0"/>
        <v>-5.493273542600897</v>
      </c>
      <c r="H11" s="2">
        <f>+B11-C11+'Septiembre 2017'!H11</f>
        <v>1105</v>
      </c>
      <c r="I11" s="22">
        <f>+'Octubre 2016'!H11</f>
        <v>1093</v>
      </c>
      <c r="J11" s="18">
        <f t="shared" si="1"/>
        <v>1.0978956999085088</v>
      </c>
    </row>
    <row r="12" spans="1:10" ht="13" x14ac:dyDescent="0.15">
      <c r="A12" s="1" t="s">
        <v>11</v>
      </c>
      <c r="B12" s="2">
        <v>186</v>
      </c>
      <c r="C12" s="2">
        <f>+'Octubre 2016'!B12</f>
        <v>185</v>
      </c>
      <c r="D12" s="18">
        <f t="shared" si="3"/>
        <v>0.54054054054054057</v>
      </c>
      <c r="E12" s="2">
        <f>+B12+'Septiembre 2017'!E12</f>
        <v>1658</v>
      </c>
      <c r="F12" s="2">
        <f>+C12+'Septiembre 2017'!F12</f>
        <v>1840</v>
      </c>
      <c r="G12" s="18">
        <f t="shared" si="0"/>
        <v>-9.8913043478260878</v>
      </c>
      <c r="H12" s="2">
        <f>+B12-C12+'Septiembre 2017'!H12</f>
        <v>2121</v>
      </c>
      <c r="I12" s="22">
        <f>+'Octubre 2016'!H12</f>
        <v>2266</v>
      </c>
      <c r="J12" s="18">
        <f t="shared" si="1"/>
        <v>-6.3989408649602826</v>
      </c>
    </row>
    <row r="13" spans="1:10" x14ac:dyDescent="0.15">
      <c r="A13" s="8" t="s">
        <v>2</v>
      </c>
      <c r="B13" s="6">
        <f>SUM(B8:B12)</f>
        <v>369</v>
      </c>
      <c r="C13" s="6">
        <f>SUM(C8:C12)</f>
        <v>331</v>
      </c>
      <c r="D13" s="7">
        <f>+(B13-C13)*100/C13</f>
        <v>11.48036253776435</v>
      </c>
      <c r="E13" s="6">
        <f>SUM(E8:E12)</f>
        <v>3201</v>
      </c>
      <c r="F13" s="6">
        <f>SUM(F8:F12)</f>
        <v>3298</v>
      </c>
      <c r="G13" s="7">
        <f t="shared" si="0"/>
        <v>-2.9411764705882355</v>
      </c>
      <c r="H13" s="6">
        <f>SUM(H8:H12)</f>
        <v>4051</v>
      </c>
      <c r="I13" s="6">
        <f>SUM(I8:I12)</f>
        <v>4039</v>
      </c>
      <c r="J13" s="7">
        <f t="shared" si="1"/>
        <v>0.29710324337707356</v>
      </c>
    </row>
    <row r="14" spans="1:10" ht="13" x14ac:dyDescent="0.15">
      <c r="A14" s="1" t="s">
        <v>12</v>
      </c>
      <c r="B14" s="2">
        <v>108</v>
      </c>
      <c r="C14" s="2">
        <f>+'Octubre 2016'!B14</f>
        <v>114</v>
      </c>
      <c r="D14" s="18">
        <f t="shared" si="2"/>
        <v>-5.2631578947368425</v>
      </c>
      <c r="E14" s="2">
        <f>+B14+'Septiembre 2017'!E14</f>
        <v>780</v>
      </c>
      <c r="F14" s="2">
        <f>+C14+'Septiembre 2017'!F14</f>
        <v>955</v>
      </c>
      <c r="G14" s="18">
        <f t="shared" si="0"/>
        <v>-18.32460732984293</v>
      </c>
      <c r="H14" s="2">
        <f>+B14-C14+'Septiembre 2017'!H14</f>
        <v>965</v>
      </c>
      <c r="I14" s="22">
        <f>+'Octubre 2016'!H14</f>
        <v>1162</v>
      </c>
      <c r="J14" s="18">
        <f t="shared" si="1"/>
        <v>-16.953528399311534</v>
      </c>
    </row>
    <row r="15" spans="1:10" ht="13" x14ac:dyDescent="0.15">
      <c r="A15" s="1" t="s">
        <v>13</v>
      </c>
      <c r="B15" s="2">
        <v>174</v>
      </c>
      <c r="C15" s="2">
        <f>+'Octubre 2016'!B15</f>
        <v>123</v>
      </c>
      <c r="D15" s="18">
        <f t="shared" si="2"/>
        <v>41.463414634146339</v>
      </c>
      <c r="E15" s="2">
        <f>+B15+'Septiembre 2017'!E15</f>
        <v>1025</v>
      </c>
      <c r="F15" s="2">
        <f>+C15+'Septiembre 2017'!F15</f>
        <v>738</v>
      </c>
      <c r="G15" s="18">
        <f t="shared" si="0"/>
        <v>38.888888888888886</v>
      </c>
      <c r="H15" s="2">
        <f>+B15-C15+'Septiembre 2017'!H15</f>
        <v>1290</v>
      </c>
      <c r="I15" s="22">
        <f>+'Octubre 2016'!H15</f>
        <v>925</v>
      </c>
      <c r="J15" s="18">
        <f t="shared" si="1"/>
        <v>39.45945945945946</v>
      </c>
    </row>
    <row r="16" spans="1:10" ht="13" x14ac:dyDescent="0.15">
      <c r="A16" s="1" t="s">
        <v>14</v>
      </c>
      <c r="B16" s="2">
        <v>96</v>
      </c>
      <c r="C16" s="2">
        <f>+'Octubre 2016'!B16</f>
        <v>100</v>
      </c>
      <c r="D16" s="18">
        <f t="shared" si="2"/>
        <v>-4</v>
      </c>
      <c r="E16" s="2">
        <f>+B16+'Septiembre 2017'!E16</f>
        <v>547</v>
      </c>
      <c r="F16" s="2">
        <f>+C16+'Septiembre 2017'!F16</f>
        <v>571</v>
      </c>
      <c r="G16" s="18">
        <f t="shared" si="0"/>
        <v>-4.2031523642732047</v>
      </c>
      <c r="H16" s="2">
        <f>+B16-C16+'Septiembre 2017'!H16</f>
        <v>706</v>
      </c>
      <c r="I16" s="22">
        <f>+'Octubre 2016'!H16</f>
        <v>726</v>
      </c>
      <c r="J16" s="18">
        <f t="shared" si="1"/>
        <v>-2.7548209366391183</v>
      </c>
    </row>
    <row r="17" spans="1:10" ht="13" x14ac:dyDescent="0.15">
      <c r="A17" s="1" t="s">
        <v>15</v>
      </c>
      <c r="B17" s="2">
        <v>27</v>
      </c>
      <c r="C17" s="2">
        <f>+'Octubre 2016'!B17</f>
        <v>33</v>
      </c>
      <c r="D17" s="18">
        <f t="shared" si="2"/>
        <v>-18.181818181818183</v>
      </c>
      <c r="E17" s="2">
        <f>+B17+'Septiembre 2017'!E17</f>
        <v>206</v>
      </c>
      <c r="F17" s="2">
        <f>+C17+'Septiembre 2017'!F17</f>
        <v>213</v>
      </c>
      <c r="G17" s="18">
        <f t="shared" si="0"/>
        <v>-3.2863849765258215</v>
      </c>
      <c r="H17" s="2">
        <f>+B17-C17+'Septiembre 2017'!H17</f>
        <v>261</v>
      </c>
      <c r="I17" s="22">
        <f>+'Octubre 2016'!H17</f>
        <v>283</v>
      </c>
      <c r="J17" s="18">
        <f t="shared" si="1"/>
        <v>-7.7738515901060072</v>
      </c>
    </row>
    <row r="18" spans="1:10" ht="13" x14ac:dyDescent="0.15">
      <c r="A18" s="1" t="s">
        <v>29</v>
      </c>
      <c r="B18" s="2">
        <v>32</v>
      </c>
      <c r="C18" s="2">
        <f>+'Octubre 2016'!B18</f>
        <v>39</v>
      </c>
      <c r="D18" s="18">
        <f t="shared" si="2"/>
        <v>-17.948717948717949</v>
      </c>
      <c r="E18" s="2">
        <f>+B18+'Septiembre 2017'!E18</f>
        <v>299</v>
      </c>
      <c r="F18" s="2">
        <f>+C18+'Septiembre 2017'!F18</f>
        <v>362</v>
      </c>
      <c r="G18" s="18">
        <f t="shared" si="0"/>
        <v>-17.403314917127073</v>
      </c>
      <c r="H18" s="2">
        <f>+B18-C18+'Septiembre 2017'!H18</f>
        <v>373</v>
      </c>
      <c r="I18" s="22">
        <f>+'Octubre 2016'!H18</f>
        <v>467</v>
      </c>
      <c r="J18" s="18">
        <f t="shared" si="1"/>
        <v>-20.128479657387579</v>
      </c>
    </row>
    <row r="19" spans="1:10" x14ac:dyDescent="0.15">
      <c r="A19" s="8" t="s">
        <v>3</v>
      </c>
      <c r="B19" s="6">
        <f>SUM(B14:B18)</f>
        <v>437</v>
      </c>
      <c r="C19" s="6">
        <f>SUM(C14:C18)</f>
        <v>409</v>
      </c>
      <c r="D19" s="7">
        <f>+(B19-C19)*100/C19</f>
        <v>6.8459657701711487</v>
      </c>
      <c r="E19" s="6">
        <f>SUM(E14:E18)</f>
        <v>2857</v>
      </c>
      <c r="F19" s="6">
        <f>SUM(F14:F18)</f>
        <v>2839</v>
      </c>
      <c r="G19" s="7">
        <f t="shared" si="0"/>
        <v>0.6340260655160268</v>
      </c>
      <c r="H19" s="6">
        <f>SUM(H14:H18)</f>
        <v>3595</v>
      </c>
      <c r="I19" s="6">
        <f>SUM(I14:I18)</f>
        <v>3563</v>
      </c>
      <c r="J19" s="7">
        <f t="shared" si="1"/>
        <v>0.8981195621667134</v>
      </c>
    </row>
    <row r="20" spans="1:10" ht="13" x14ac:dyDescent="0.15">
      <c r="A20" s="1" t="s">
        <v>16</v>
      </c>
      <c r="B20" s="2">
        <v>100</v>
      </c>
      <c r="C20" s="2">
        <f>+'Octubre 2016'!B20</f>
        <v>71</v>
      </c>
      <c r="D20" s="18">
        <f t="shared" ref="D20:D27" si="4">+(B20-C20)*100/C20</f>
        <v>40.845070422535208</v>
      </c>
      <c r="E20" s="2">
        <f>+B20+'Septiembre 2017'!E20</f>
        <v>406</v>
      </c>
      <c r="F20" s="2">
        <f>+C20+'Septiembre 2017'!F20</f>
        <v>262</v>
      </c>
      <c r="G20" s="18">
        <f t="shared" si="0"/>
        <v>54.961832061068705</v>
      </c>
      <c r="H20" s="2">
        <f>+B20-C20+'Septiembre 2017'!H20</f>
        <v>459</v>
      </c>
      <c r="I20" s="22">
        <f>+'Octubre 2016'!H20</f>
        <v>298</v>
      </c>
      <c r="J20" s="18">
        <f t="shared" si="1"/>
        <v>54.026845637583889</v>
      </c>
    </row>
    <row r="21" spans="1:10" ht="13" x14ac:dyDescent="0.15">
      <c r="A21" s="1" t="s">
        <v>17</v>
      </c>
      <c r="B21" s="2">
        <v>30</v>
      </c>
      <c r="C21" s="2">
        <f>+'Octubre 2016'!B21</f>
        <v>29</v>
      </c>
      <c r="D21" s="18">
        <f t="shared" si="4"/>
        <v>3.4482758620689653</v>
      </c>
      <c r="E21" s="2">
        <f>+B21+'Septiembre 2017'!E21</f>
        <v>289</v>
      </c>
      <c r="F21" s="2">
        <f>+C21+'Septiembre 2017'!F21</f>
        <v>374</v>
      </c>
      <c r="G21" s="18">
        <f t="shared" si="0"/>
        <v>-22.727272727272727</v>
      </c>
      <c r="H21" s="2">
        <f>+B21-C21+'Septiembre 2017'!H21</f>
        <v>384</v>
      </c>
      <c r="I21" s="22">
        <f>+'Octubre 2016'!H21</f>
        <v>484</v>
      </c>
      <c r="J21" s="18">
        <f t="shared" si="1"/>
        <v>-20.66115702479339</v>
      </c>
    </row>
    <row r="22" spans="1:10" ht="13" x14ac:dyDescent="0.15">
      <c r="A22" s="1" t="s">
        <v>19</v>
      </c>
      <c r="B22" s="2">
        <v>28</v>
      </c>
      <c r="C22" s="2">
        <f>+'Octubre 2016'!B22</f>
        <v>31</v>
      </c>
      <c r="D22" s="18">
        <f t="shared" si="4"/>
        <v>-9.67741935483871</v>
      </c>
      <c r="E22" s="2">
        <f>+B22+'Septiembre 2017'!E22</f>
        <v>227</v>
      </c>
      <c r="F22" s="2">
        <f>+C22+'Septiembre 2017'!F22</f>
        <v>140</v>
      </c>
      <c r="G22" s="18">
        <f t="shared" si="0"/>
        <v>62.142857142857146</v>
      </c>
      <c r="H22" s="2">
        <f>+B22-C22+'Septiembre 2017'!H22</f>
        <v>263</v>
      </c>
      <c r="I22" s="22">
        <f>+'Octubre 2016'!H22</f>
        <v>164</v>
      </c>
      <c r="J22" s="18">
        <f t="shared" si="1"/>
        <v>60.365853658536587</v>
      </c>
    </row>
    <row r="23" spans="1:10" ht="13" x14ac:dyDescent="0.15">
      <c r="A23" s="1" t="s">
        <v>18</v>
      </c>
      <c r="B23" s="2">
        <v>18</v>
      </c>
      <c r="C23" s="2">
        <f>+'Octubre 2016'!B23</f>
        <v>12</v>
      </c>
      <c r="D23" s="18">
        <f t="shared" si="4"/>
        <v>50</v>
      </c>
      <c r="E23" s="2">
        <f>+B23+'Septiembre 2017'!E23</f>
        <v>107</v>
      </c>
      <c r="F23" s="2">
        <f>+C23+'Septiembre 2017'!F23</f>
        <v>100</v>
      </c>
      <c r="G23" s="18">
        <f t="shared" si="0"/>
        <v>7</v>
      </c>
      <c r="H23" s="2">
        <f>+B23-C23+'Septiembre 2017'!H23</f>
        <v>135</v>
      </c>
      <c r="I23" s="22">
        <f>+'Octubre 2016'!H23</f>
        <v>148</v>
      </c>
      <c r="J23" s="18">
        <f t="shared" si="1"/>
        <v>-8.7837837837837842</v>
      </c>
    </row>
    <row r="24" spans="1:10" ht="13" x14ac:dyDescent="0.15">
      <c r="A24" s="1" t="s">
        <v>20</v>
      </c>
      <c r="B24" s="2">
        <v>47</v>
      </c>
      <c r="C24" s="2">
        <f>+'Octubre 2016'!B24</f>
        <v>56</v>
      </c>
      <c r="D24" s="18">
        <f t="shared" si="4"/>
        <v>-16.071428571428573</v>
      </c>
      <c r="E24" s="2">
        <f>+B24+'Septiembre 2017'!E24</f>
        <v>246</v>
      </c>
      <c r="F24" s="2">
        <f>+C24+'Septiembre 2017'!F24</f>
        <v>243</v>
      </c>
      <c r="G24" s="18">
        <f t="shared" si="0"/>
        <v>1.2345679012345678</v>
      </c>
      <c r="H24" s="2">
        <f>+B24-C24+'Septiembre 2017'!H24</f>
        <v>308</v>
      </c>
      <c r="I24" s="22">
        <f>+'Octubre 2016'!H24</f>
        <v>321</v>
      </c>
      <c r="J24" s="18">
        <f t="shared" si="1"/>
        <v>-4.0498442367601246</v>
      </c>
    </row>
    <row r="25" spans="1:10" ht="13" x14ac:dyDescent="0.15">
      <c r="A25" s="1" t="s">
        <v>22</v>
      </c>
      <c r="B25" s="2">
        <v>61</v>
      </c>
      <c r="C25" s="2">
        <f>+'Octubre 2016'!B25</f>
        <v>56</v>
      </c>
      <c r="D25" s="18">
        <f t="shared" si="4"/>
        <v>8.9285714285714288</v>
      </c>
      <c r="E25" s="2">
        <f>+B25+'Septiembre 2017'!E25</f>
        <v>382</v>
      </c>
      <c r="F25" s="2">
        <f>+C25+'Septiembre 2017'!F25</f>
        <v>359</v>
      </c>
      <c r="G25" s="18">
        <f t="shared" si="0"/>
        <v>6.4066852367688023</v>
      </c>
      <c r="H25" s="2">
        <f>+B25-C25+'Septiembre 2017'!H25</f>
        <v>476</v>
      </c>
      <c r="I25" s="22">
        <f>+'Octubre 2016'!H25</f>
        <v>501</v>
      </c>
      <c r="J25" s="18">
        <f t="shared" si="1"/>
        <v>-4.9900199600798407</v>
      </c>
    </row>
    <row r="26" spans="1:10" ht="13" x14ac:dyDescent="0.15">
      <c r="A26" s="1" t="s">
        <v>21</v>
      </c>
      <c r="B26" s="2">
        <v>20</v>
      </c>
      <c r="C26" s="2">
        <f>+'Octubre 2016'!B26</f>
        <v>10</v>
      </c>
      <c r="D26" s="18">
        <f t="shared" si="4"/>
        <v>100</v>
      </c>
      <c r="E26" s="2">
        <f>+B26+'Septiembre 2017'!E26</f>
        <v>108</v>
      </c>
      <c r="F26" s="2">
        <f>+C26+'Septiembre 2017'!F26</f>
        <v>77</v>
      </c>
      <c r="G26" s="18">
        <f t="shared" si="0"/>
        <v>40.259740259740262</v>
      </c>
      <c r="H26" s="2">
        <f>+B26-C26+'Septiembre 2017'!H26</f>
        <v>135</v>
      </c>
      <c r="I26" s="22">
        <f>+'Octubre 2016'!H26</f>
        <v>94</v>
      </c>
      <c r="J26" s="18">
        <f t="shared" si="1"/>
        <v>43.617021276595743</v>
      </c>
    </row>
    <row r="27" spans="1:10" ht="13" x14ac:dyDescent="0.15">
      <c r="A27" s="1" t="s">
        <v>28</v>
      </c>
      <c r="B27" s="2">
        <v>17</v>
      </c>
      <c r="C27" s="2">
        <f>+'Octubre 2016'!B27</f>
        <v>14</v>
      </c>
      <c r="D27" s="18">
        <f t="shared" si="4"/>
        <v>21.428571428571427</v>
      </c>
      <c r="E27" s="2">
        <f>+B27+'Septiembre 2017'!E27</f>
        <v>114</v>
      </c>
      <c r="F27" s="2">
        <f>+C27+'Septiembre 2017'!F27</f>
        <v>106</v>
      </c>
      <c r="G27" s="18">
        <f t="shared" si="0"/>
        <v>7.5471698113207548</v>
      </c>
      <c r="H27" s="2">
        <f>+B27-C27+'Septiembre 2017'!H27</f>
        <v>142</v>
      </c>
      <c r="I27" s="22">
        <f>+'Octubre 2016'!H27</f>
        <v>128</v>
      </c>
      <c r="J27" s="18">
        <f t="shared" si="1"/>
        <v>10.9375</v>
      </c>
    </row>
    <row r="28" spans="1:10" x14ac:dyDescent="0.15">
      <c r="A28" s="8" t="s">
        <v>30</v>
      </c>
      <c r="B28" s="6">
        <f>SUM(B20:B27)</f>
        <v>321</v>
      </c>
      <c r="C28" s="6">
        <f>SUM(C20:C27)</f>
        <v>279</v>
      </c>
      <c r="D28" s="7">
        <f>+(B28-C28)*100/C28</f>
        <v>15.053763440860216</v>
      </c>
      <c r="E28" s="6">
        <f>SUM(E20:E27)</f>
        <v>1879</v>
      </c>
      <c r="F28" s="6">
        <f>SUM(F20:F27)</f>
        <v>1661</v>
      </c>
      <c r="G28" s="7">
        <f>+(E28-F28)*100/F28</f>
        <v>13.124623720650211</v>
      </c>
      <c r="H28" s="6">
        <f>SUM(H20:H27)</f>
        <v>2302</v>
      </c>
      <c r="I28" s="6">
        <f>SUM(I20:I27)</f>
        <v>2138</v>
      </c>
      <c r="J28" s="7">
        <f>+(H28-I28)*100/I28</f>
        <v>7.6707202993451826</v>
      </c>
    </row>
    <row r="29" spans="1:10" ht="14" x14ac:dyDescent="0.15">
      <c r="A29" s="16" t="s">
        <v>27</v>
      </c>
      <c r="B29" s="14">
        <f>+B7+B13+B19+B28</f>
        <v>1269</v>
      </c>
      <c r="C29" s="14">
        <f>+C7+C13+C19+C28</f>
        <v>1194</v>
      </c>
      <c r="D29" s="15">
        <f>+(B29-C29)*100/C29</f>
        <v>6.2814070351758797</v>
      </c>
      <c r="E29" s="14">
        <f t="shared" ref="E29:I29" si="5">+E7+E13+E19+E28</f>
        <v>9210</v>
      </c>
      <c r="F29" s="14">
        <f t="shared" si="5"/>
        <v>9125</v>
      </c>
      <c r="G29" s="15">
        <f>+(E29-F29)*100/F29</f>
        <v>0.93150684931506844</v>
      </c>
      <c r="H29" s="14">
        <f t="shared" si="5"/>
        <v>11593</v>
      </c>
      <c r="I29" s="14">
        <f t="shared" si="5"/>
        <v>11371</v>
      </c>
      <c r="J29" s="15">
        <f>+(H29-I29)*100/I29</f>
        <v>1.9523348869932284</v>
      </c>
    </row>
    <row r="30" spans="1:10" x14ac:dyDescent="0.15">
      <c r="A30" s="13" t="s">
        <v>31</v>
      </c>
      <c r="B30" s="13">
        <f>+B29-B7</f>
        <v>1127</v>
      </c>
      <c r="C30" s="13">
        <f>+C29-C7</f>
        <v>1019</v>
      </c>
      <c r="D30" s="12">
        <f>+(B30-C30)*100/C30</f>
        <v>10.598626104023552</v>
      </c>
      <c r="E30" s="13">
        <f t="shared" ref="E30:I30" si="6">+E29-E7</f>
        <v>7937</v>
      </c>
      <c r="F30" s="13">
        <f t="shared" si="6"/>
        <v>7798</v>
      </c>
      <c r="G30" s="12">
        <f>+(E30-F30)*100/F30</f>
        <v>1.7825083354706335</v>
      </c>
      <c r="H30" s="13">
        <f t="shared" si="6"/>
        <v>9948</v>
      </c>
      <c r="I30" s="13">
        <f t="shared" si="6"/>
        <v>9740</v>
      </c>
      <c r="J30" s="12">
        <f>+(H30-I30)*100/I30</f>
        <v>2.1355236139630391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24</v>
      </c>
      <c r="C4" s="2">
        <f>+'Septiembre 2016'!B4</f>
        <v>51</v>
      </c>
      <c r="D4" s="18">
        <f>+(B4-C4)*100/C4</f>
        <v>-52.941176470588232</v>
      </c>
      <c r="E4" s="2">
        <f>+B4+'Agosto 2017'!E4</f>
        <v>293</v>
      </c>
      <c r="F4" s="2">
        <f>+C4+'Agosto 2017'!F4</f>
        <v>327</v>
      </c>
      <c r="G4" s="18">
        <f t="shared" ref="G4:G27" si="0">+(E4-F4)*100/F4</f>
        <v>-10.397553516819572</v>
      </c>
      <c r="H4" s="2">
        <f>+B4-C4+'Agosto 2017'!H4</f>
        <v>506</v>
      </c>
      <c r="I4" s="22">
        <f>+'Septiembre 2016'!H4</f>
        <v>485</v>
      </c>
      <c r="J4" s="18">
        <f t="shared" ref="J4:J27" si="1">+(H4-I4)*100/I4</f>
        <v>4.3298969072164946</v>
      </c>
    </row>
    <row r="5" spans="1:10" ht="13" x14ac:dyDescent="0.15">
      <c r="A5" s="1" t="s">
        <v>5</v>
      </c>
      <c r="B5" s="2">
        <v>22</v>
      </c>
      <c r="C5" s="2">
        <f>+'Septiembre 2016'!B5</f>
        <v>22</v>
      </c>
      <c r="D5" s="18">
        <f t="shared" ref="D5:D18" si="2">+(B5-C5)*100/C5</f>
        <v>0</v>
      </c>
      <c r="E5" s="2">
        <f>+B5+'Agosto 2017'!E5</f>
        <v>259</v>
      </c>
      <c r="F5" s="2">
        <f>+C5+'Agosto 2017'!F5</f>
        <v>276</v>
      </c>
      <c r="G5" s="18">
        <f t="shared" si="0"/>
        <v>-6.1594202898550723</v>
      </c>
      <c r="H5" s="2">
        <f>+B5-C5+'Agosto 2017'!H5</f>
        <v>399</v>
      </c>
      <c r="I5" s="22">
        <f>+'Septiembre 2016'!H5</f>
        <v>350</v>
      </c>
      <c r="J5" s="18">
        <f t="shared" si="1"/>
        <v>14</v>
      </c>
    </row>
    <row r="6" spans="1:10" ht="13" x14ac:dyDescent="0.15">
      <c r="A6" s="1" t="s">
        <v>6</v>
      </c>
      <c r="B6" s="2">
        <v>58</v>
      </c>
      <c r="C6" s="2">
        <f>+'Septiembre 2016'!B6</f>
        <v>52</v>
      </c>
      <c r="D6" s="18">
        <f t="shared" si="2"/>
        <v>11.538461538461538</v>
      </c>
      <c r="E6" s="2">
        <f>+B6+'Agosto 2017'!E6</f>
        <v>579</v>
      </c>
      <c r="F6" s="2">
        <f>+C6+'Agosto 2017'!F6</f>
        <v>549</v>
      </c>
      <c r="G6" s="18">
        <f t="shared" si="0"/>
        <v>5.4644808743169397</v>
      </c>
      <c r="H6" s="2">
        <f>+B6-C6+'Agosto 2017'!H6</f>
        <v>773</v>
      </c>
      <c r="I6" s="22">
        <f>+'Septiembre 2016'!H6</f>
        <v>775</v>
      </c>
      <c r="J6" s="18">
        <f t="shared" si="1"/>
        <v>-0.25806451612903225</v>
      </c>
    </row>
    <row r="7" spans="1:10" x14ac:dyDescent="0.15">
      <c r="A7" s="8" t="s">
        <v>1</v>
      </c>
      <c r="B7" s="6">
        <f>SUM(B4:B6)</f>
        <v>104</v>
      </c>
      <c r="C7" s="6">
        <f>SUM(C4:C6)</f>
        <v>125</v>
      </c>
      <c r="D7" s="7">
        <f>+(B7-C7)*100/C7</f>
        <v>-16.8</v>
      </c>
      <c r="E7" s="6">
        <f>SUM(E4:E6)</f>
        <v>1131</v>
      </c>
      <c r="F7" s="6">
        <f>SUM(F4:F6)</f>
        <v>1152</v>
      </c>
      <c r="G7" s="7">
        <f t="shared" si="0"/>
        <v>-1.8229166666666667</v>
      </c>
      <c r="H7" s="6">
        <f>SUM(H4:H6)</f>
        <v>1678</v>
      </c>
      <c r="I7" s="6">
        <f>SUM(I4:I6)</f>
        <v>1610</v>
      </c>
      <c r="J7" s="7">
        <f t="shared" si="1"/>
        <v>4.2236024844720497</v>
      </c>
    </row>
    <row r="8" spans="1:10" ht="13" x14ac:dyDescent="0.15">
      <c r="A8" s="1" t="s">
        <v>7</v>
      </c>
      <c r="B8" s="2">
        <v>11</v>
      </c>
      <c r="C8" s="2">
        <f>+'Septiembre 2016'!B8</f>
        <v>7</v>
      </c>
      <c r="D8" s="18">
        <f t="shared" ref="D8:D12" si="3">+(B8-C8)*100/C8</f>
        <v>57.142857142857146</v>
      </c>
      <c r="E8" s="2">
        <f>+B8+'Agosto 2017'!E8</f>
        <v>85</v>
      </c>
      <c r="F8" s="2">
        <f>+C8+'Agosto 2017'!F8</f>
        <v>65</v>
      </c>
      <c r="G8" s="18">
        <f t="shared" si="0"/>
        <v>30.76923076923077</v>
      </c>
      <c r="H8" s="2">
        <f>+B8-C8+'Agosto 2017'!H8</f>
        <v>108</v>
      </c>
      <c r="I8" s="22">
        <f>+'Septiembre 2016'!H8</f>
        <v>83</v>
      </c>
      <c r="J8" s="18">
        <f t="shared" si="1"/>
        <v>30.120481927710845</v>
      </c>
    </row>
    <row r="9" spans="1:10" ht="13" x14ac:dyDescent="0.15">
      <c r="A9" s="1" t="s">
        <v>8</v>
      </c>
      <c r="B9" s="2">
        <v>13</v>
      </c>
      <c r="C9" s="2">
        <f>+'Septiembre 2016'!B9</f>
        <v>10</v>
      </c>
      <c r="D9" s="18">
        <f t="shared" si="3"/>
        <v>30</v>
      </c>
      <c r="E9" s="2">
        <f>+B9+'Agosto 2017'!E9</f>
        <v>96</v>
      </c>
      <c r="F9" s="2">
        <f>+C9+'Agosto 2017'!F9</f>
        <v>75</v>
      </c>
      <c r="G9" s="18">
        <f t="shared" si="0"/>
        <v>28</v>
      </c>
      <c r="H9" s="2">
        <f>+B9-C9+'Agosto 2017'!H9</f>
        <v>126</v>
      </c>
      <c r="I9" s="22">
        <f>+'Septiembre 2016'!H9</f>
        <v>105</v>
      </c>
      <c r="J9" s="18">
        <f t="shared" si="1"/>
        <v>20</v>
      </c>
    </row>
    <row r="10" spans="1:10" ht="13" x14ac:dyDescent="0.15">
      <c r="A10" s="1" t="s">
        <v>9</v>
      </c>
      <c r="B10" s="2">
        <v>47</v>
      </c>
      <c r="C10" s="2">
        <f>+'Septiembre 2016'!B10</f>
        <v>41</v>
      </c>
      <c r="D10" s="18">
        <f t="shared" si="3"/>
        <v>14.634146341463415</v>
      </c>
      <c r="E10" s="2">
        <f>+B10+'Agosto 2017'!E10</f>
        <v>409</v>
      </c>
      <c r="F10" s="2">
        <f>+C10+'Agosto 2017'!F10</f>
        <v>360</v>
      </c>
      <c r="G10" s="18">
        <f t="shared" si="0"/>
        <v>13.611111111111111</v>
      </c>
      <c r="H10" s="2">
        <f>+B10-C10+'Agosto 2017'!H10</f>
        <v>547</v>
      </c>
      <c r="I10" s="22">
        <f>+'Septiembre 2016'!H10</f>
        <v>488</v>
      </c>
      <c r="J10" s="18">
        <f t="shared" si="1"/>
        <v>12.090163934426229</v>
      </c>
    </row>
    <row r="11" spans="1:10" ht="13" x14ac:dyDescent="0.15">
      <c r="A11" s="1" t="s">
        <v>10</v>
      </c>
      <c r="B11" s="2">
        <v>128</v>
      </c>
      <c r="C11" s="2">
        <f>+'Septiembre 2016'!B11</f>
        <v>100</v>
      </c>
      <c r="D11" s="18">
        <f t="shared" si="3"/>
        <v>28</v>
      </c>
      <c r="E11" s="2">
        <f>+B11+'Agosto 2017'!E11</f>
        <v>770</v>
      </c>
      <c r="F11" s="2">
        <f>+C11+'Agosto 2017'!F11</f>
        <v>812</v>
      </c>
      <c r="G11" s="18">
        <f t="shared" si="0"/>
        <v>-5.1724137931034484</v>
      </c>
      <c r="H11" s="2">
        <f>+B11-C11+'Agosto 2017'!H11</f>
        <v>1112</v>
      </c>
      <c r="I11" s="22">
        <f>+'Septiembre 2016'!H11</f>
        <v>1109</v>
      </c>
      <c r="J11" s="18">
        <f t="shared" si="1"/>
        <v>0.27051397655545534</v>
      </c>
    </row>
    <row r="12" spans="1:10" ht="13" x14ac:dyDescent="0.15">
      <c r="A12" s="1" t="s">
        <v>11</v>
      </c>
      <c r="B12" s="2">
        <v>203</v>
      </c>
      <c r="C12" s="2">
        <f>+'Septiembre 2016'!B12</f>
        <v>252</v>
      </c>
      <c r="D12" s="18">
        <f t="shared" si="3"/>
        <v>-19.444444444444443</v>
      </c>
      <c r="E12" s="2">
        <f>+B12+'Agosto 2017'!E12</f>
        <v>1472</v>
      </c>
      <c r="F12" s="2">
        <f>+C12+'Agosto 2017'!F12</f>
        <v>1655</v>
      </c>
      <c r="G12" s="18">
        <f t="shared" si="0"/>
        <v>-11.057401812688822</v>
      </c>
      <c r="H12" s="2">
        <f>+B12-C12+'Agosto 2017'!H12</f>
        <v>2120</v>
      </c>
      <c r="I12" s="22">
        <f>+'Septiembre 2016'!H12</f>
        <v>2314</v>
      </c>
      <c r="J12" s="18">
        <f t="shared" si="1"/>
        <v>-8.3837510803802946</v>
      </c>
    </row>
    <row r="13" spans="1:10" x14ac:dyDescent="0.15">
      <c r="A13" s="8" t="s">
        <v>2</v>
      </c>
      <c r="B13" s="6">
        <f>SUM(B8:B12)</f>
        <v>402</v>
      </c>
      <c r="C13" s="6">
        <f>SUM(C8:C12)</f>
        <v>410</v>
      </c>
      <c r="D13" s="7">
        <f>+(B13-C13)*100/C13</f>
        <v>-1.9512195121951219</v>
      </c>
      <c r="E13" s="6">
        <f>SUM(E8:E12)</f>
        <v>2832</v>
      </c>
      <c r="F13" s="6">
        <f>SUM(F8:F12)</f>
        <v>2967</v>
      </c>
      <c r="G13" s="7">
        <f t="shared" si="0"/>
        <v>-4.5500505561172906</v>
      </c>
      <c r="H13" s="6">
        <f>SUM(H8:H12)</f>
        <v>4013</v>
      </c>
      <c r="I13" s="6">
        <f>SUM(I8:I12)</f>
        <v>4099</v>
      </c>
      <c r="J13" s="7">
        <f t="shared" si="1"/>
        <v>-2.0980727006586974</v>
      </c>
    </row>
    <row r="14" spans="1:10" ht="13" x14ac:dyDescent="0.15">
      <c r="A14" s="1" t="s">
        <v>12</v>
      </c>
      <c r="B14" s="2">
        <v>103</v>
      </c>
      <c r="C14" s="2">
        <f>+'Septiembre 2016'!B14</f>
        <v>172</v>
      </c>
      <c r="D14" s="18">
        <f t="shared" si="2"/>
        <v>-40.116279069767444</v>
      </c>
      <c r="E14" s="2">
        <f>+B14+'Agosto 2017'!E14</f>
        <v>672</v>
      </c>
      <c r="F14" s="2">
        <f>+C14+'Agosto 2017'!F14</f>
        <v>841</v>
      </c>
      <c r="G14" s="18">
        <f t="shared" si="0"/>
        <v>-20.095124851367419</v>
      </c>
      <c r="H14" s="2">
        <f>+B14-C14+'Agosto 2017'!H14</f>
        <v>971</v>
      </c>
      <c r="I14" s="22">
        <f>+'Septiembre 2016'!H14</f>
        <v>1143</v>
      </c>
      <c r="J14" s="18">
        <f t="shared" si="1"/>
        <v>-15.048118985126859</v>
      </c>
    </row>
    <row r="15" spans="1:10" ht="13" x14ac:dyDescent="0.15">
      <c r="A15" s="1" t="s">
        <v>13</v>
      </c>
      <c r="B15" s="2">
        <v>123</v>
      </c>
      <c r="C15" s="2">
        <f>+'Septiembre 2016'!B15</f>
        <v>118</v>
      </c>
      <c r="D15" s="18">
        <f t="shared" si="2"/>
        <v>4.2372881355932206</v>
      </c>
      <c r="E15" s="2">
        <f>+B15+'Agosto 2017'!E15</f>
        <v>851</v>
      </c>
      <c r="F15" s="2">
        <f>+C15+'Agosto 2017'!F15</f>
        <v>615</v>
      </c>
      <c r="G15" s="18">
        <f t="shared" si="0"/>
        <v>38.373983739837399</v>
      </c>
      <c r="H15" s="2">
        <f>+B15-C15+'Agosto 2017'!H15</f>
        <v>1239</v>
      </c>
      <c r="I15" s="22">
        <f>+'Septiembre 2016'!H15</f>
        <v>932</v>
      </c>
      <c r="J15" s="18">
        <f t="shared" si="1"/>
        <v>32.93991416309013</v>
      </c>
    </row>
    <row r="16" spans="1:10" ht="13" x14ac:dyDescent="0.15">
      <c r="A16" s="1" t="s">
        <v>14</v>
      </c>
      <c r="B16" s="2">
        <v>44</v>
      </c>
      <c r="C16" s="2">
        <f>+'Septiembre 2016'!B16</f>
        <v>82</v>
      </c>
      <c r="D16" s="18">
        <f t="shared" si="2"/>
        <v>-46.341463414634148</v>
      </c>
      <c r="E16" s="2">
        <f>+B16+'Agosto 2017'!E16</f>
        <v>451</v>
      </c>
      <c r="F16" s="2">
        <f>+C16+'Agosto 2017'!F16</f>
        <v>471</v>
      </c>
      <c r="G16" s="18">
        <f t="shared" si="0"/>
        <v>-4.2462845010615711</v>
      </c>
      <c r="H16" s="2">
        <f>+B16-C16+'Agosto 2017'!H16</f>
        <v>710</v>
      </c>
      <c r="I16" s="22">
        <f>+'Septiembre 2016'!H16</f>
        <v>739</v>
      </c>
      <c r="J16" s="18">
        <f t="shared" si="1"/>
        <v>-3.9242219215155614</v>
      </c>
    </row>
    <row r="17" spans="1:10" ht="13" x14ac:dyDescent="0.15">
      <c r="A17" s="1" t="s">
        <v>15</v>
      </c>
      <c r="B17" s="2">
        <v>27</v>
      </c>
      <c r="C17" s="2">
        <f>+'Septiembre 2016'!B17</f>
        <v>50</v>
      </c>
      <c r="D17" s="18">
        <f t="shared" si="2"/>
        <v>-46</v>
      </c>
      <c r="E17" s="2">
        <f>+B17+'Agosto 2017'!E17</f>
        <v>179</v>
      </c>
      <c r="F17" s="2">
        <f>+C17+'Agosto 2017'!F17</f>
        <v>180</v>
      </c>
      <c r="G17" s="18">
        <f t="shared" si="0"/>
        <v>-0.55555555555555558</v>
      </c>
      <c r="H17" s="2">
        <f>+B17-C17+'Agosto 2017'!H17</f>
        <v>267</v>
      </c>
      <c r="I17" s="22">
        <f>+'Septiembre 2016'!H17</f>
        <v>277</v>
      </c>
      <c r="J17" s="18">
        <f t="shared" si="1"/>
        <v>-3.6101083032490973</v>
      </c>
    </row>
    <row r="18" spans="1:10" ht="13" x14ac:dyDescent="0.15">
      <c r="A18" s="1" t="s">
        <v>29</v>
      </c>
      <c r="B18" s="2">
        <v>47</v>
      </c>
      <c r="C18" s="2">
        <f>+'Septiembre 2016'!B18</f>
        <v>57</v>
      </c>
      <c r="D18" s="18">
        <f t="shared" si="2"/>
        <v>-17.543859649122808</v>
      </c>
      <c r="E18" s="2">
        <f>+B18+'Agosto 2017'!E18</f>
        <v>267</v>
      </c>
      <c r="F18" s="2">
        <f>+C18+'Agosto 2017'!F18</f>
        <v>323</v>
      </c>
      <c r="G18" s="18">
        <f t="shared" si="0"/>
        <v>-17.337461300309599</v>
      </c>
      <c r="H18" s="2">
        <f>+B18-C18+'Agosto 2017'!H18</f>
        <v>380</v>
      </c>
      <c r="I18" s="22">
        <f>+'Septiembre 2016'!H18</f>
        <v>499</v>
      </c>
      <c r="J18" s="18">
        <f t="shared" si="1"/>
        <v>-23.847695390781563</v>
      </c>
    </row>
    <row r="19" spans="1:10" x14ac:dyDescent="0.15">
      <c r="A19" s="8" t="s">
        <v>3</v>
      </c>
      <c r="B19" s="6">
        <f>SUM(B14:B18)</f>
        <v>344</v>
      </c>
      <c r="C19" s="6">
        <f>SUM(C14:C18)</f>
        <v>479</v>
      </c>
      <c r="D19" s="7">
        <f>+(B19-C19)*100/C19</f>
        <v>-28.183716075156575</v>
      </c>
      <c r="E19" s="6">
        <f>SUM(E14:E18)</f>
        <v>2420</v>
      </c>
      <c r="F19" s="6">
        <f>SUM(F14:F18)</f>
        <v>2430</v>
      </c>
      <c r="G19" s="7">
        <f t="shared" si="0"/>
        <v>-0.41152263374485598</v>
      </c>
      <c r="H19" s="6">
        <f>SUM(H14:H18)</f>
        <v>3567</v>
      </c>
      <c r="I19" s="6">
        <f>SUM(I14:I18)</f>
        <v>3590</v>
      </c>
      <c r="J19" s="7">
        <f t="shared" si="1"/>
        <v>-0.64066852367688021</v>
      </c>
    </row>
    <row r="20" spans="1:10" ht="13" x14ac:dyDescent="0.15">
      <c r="A20" s="1" t="s">
        <v>16</v>
      </c>
      <c r="B20" s="2">
        <v>41</v>
      </c>
      <c r="C20" s="2">
        <f>+'Septiembre 2016'!B20</f>
        <v>38</v>
      </c>
      <c r="D20" s="18">
        <f t="shared" ref="D20:D27" si="4">+(B20-C20)*100/C20</f>
        <v>7.8947368421052628</v>
      </c>
      <c r="E20" s="2">
        <f>+B20+'Agosto 2017'!E20</f>
        <v>306</v>
      </c>
      <c r="F20" s="2">
        <f>+C20+'Agosto 2017'!F20</f>
        <v>191</v>
      </c>
      <c r="G20" s="18">
        <f t="shared" si="0"/>
        <v>60.209424083769633</v>
      </c>
      <c r="H20" s="2">
        <f>+B20-C20+'Agosto 2017'!H20</f>
        <v>430</v>
      </c>
      <c r="I20" s="22">
        <f>+'Septiembre 2016'!H20</f>
        <v>243</v>
      </c>
      <c r="J20" s="18">
        <f t="shared" si="1"/>
        <v>76.954732510288068</v>
      </c>
    </row>
    <row r="21" spans="1:10" ht="13" x14ac:dyDescent="0.15">
      <c r="A21" s="1" t="s">
        <v>17</v>
      </c>
      <c r="B21" s="2">
        <v>54</v>
      </c>
      <c r="C21" s="2">
        <f>+'Septiembre 2016'!B21</f>
        <v>71</v>
      </c>
      <c r="D21" s="18">
        <f t="shared" si="4"/>
        <v>-23.943661971830984</v>
      </c>
      <c r="E21" s="2">
        <f>+B21+'Agosto 2017'!E21</f>
        <v>259</v>
      </c>
      <c r="F21" s="2">
        <f>+C21+'Agosto 2017'!F21</f>
        <v>345</v>
      </c>
      <c r="G21" s="18">
        <f t="shared" si="0"/>
        <v>-24.927536231884059</v>
      </c>
      <c r="H21" s="2">
        <f>+B21-C21+'Agosto 2017'!H21</f>
        <v>383</v>
      </c>
      <c r="I21" s="22">
        <f>+'Septiembre 2016'!H21</f>
        <v>540</v>
      </c>
      <c r="J21" s="18">
        <f t="shared" si="1"/>
        <v>-29.074074074074073</v>
      </c>
    </row>
    <row r="22" spans="1:10" ht="13" x14ac:dyDescent="0.15">
      <c r="A22" s="1" t="s">
        <v>19</v>
      </c>
      <c r="B22" s="2">
        <v>23</v>
      </c>
      <c r="C22" s="2">
        <f>+'Septiembre 2016'!B22</f>
        <v>22</v>
      </c>
      <c r="D22" s="18">
        <f t="shared" si="4"/>
        <v>4.5454545454545459</v>
      </c>
      <c r="E22" s="2">
        <f>+B22+'Agosto 2017'!E22</f>
        <v>199</v>
      </c>
      <c r="F22" s="2">
        <f>+C22+'Agosto 2017'!F22</f>
        <v>109</v>
      </c>
      <c r="G22" s="18">
        <f t="shared" si="0"/>
        <v>82.568807339449535</v>
      </c>
      <c r="H22" s="2">
        <f>+B22-C22+'Agosto 2017'!H22</f>
        <v>266</v>
      </c>
      <c r="I22" s="22">
        <f>+'Septiembre 2016'!H22</f>
        <v>139</v>
      </c>
      <c r="J22" s="18">
        <f t="shared" si="1"/>
        <v>91.366906474820141</v>
      </c>
    </row>
    <row r="23" spans="1:10" ht="13" x14ac:dyDescent="0.15">
      <c r="A23" s="1" t="s">
        <v>18</v>
      </c>
      <c r="B23" s="2">
        <v>10</v>
      </c>
      <c r="C23" s="2">
        <f>+'Septiembre 2016'!B23</f>
        <v>6</v>
      </c>
      <c r="D23" s="18">
        <f t="shared" si="4"/>
        <v>66.666666666666671</v>
      </c>
      <c r="E23" s="2">
        <f>+B23+'Agosto 2017'!E23</f>
        <v>89</v>
      </c>
      <c r="F23" s="2">
        <f>+C23+'Agosto 2017'!F23</f>
        <v>88</v>
      </c>
      <c r="G23" s="18">
        <f t="shared" si="0"/>
        <v>1.1363636363636365</v>
      </c>
      <c r="H23" s="2">
        <f>+B23-C23+'Agosto 2017'!H23</f>
        <v>129</v>
      </c>
      <c r="I23" s="22">
        <f>+'Septiembre 2016'!H23</f>
        <v>148</v>
      </c>
      <c r="J23" s="18">
        <f t="shared" si="1"/>
        <v>-12.837837837837839</v>
      </c>
    </row>
    <row r="24" spans="1:10" ht="13" x14ac:dyDescent="0.15">
      <c r="A24" s="1" t="s">
        <v>20</v>
      </c>
      <c r="B24" s="2">
        <v>27</v>
      </c>
      <c r="C24" s="2">
        <f>+'Septiembre 2016'!B24</f>
        <v>23</v>
      </c>
      <c r="D24" s="18">
        <f t="shared" si="4"/>
        <v>17.391304347826086</v>
      </c>
      <c r="E24" s="2">
        <f>+B24+'Agosto 2017'!E24</f>
        <v>199</v>
      </c>
      <c r="F24" s="2">
        <f>+C24+'Agosto 2017'!F24</f>
        <v>187</v>
      </c>
      <c r="G24" s="18">
        <f t="shared" si="0"/>
        <v>6.4171122994652405</v>
      </c>
      <c r="H24" s="2">
        <f>+B24-C24+'Agosto 2017'!H24</f>
        <v>317</v>
      </c>
      <c r="I24" s="22">
        <f>+'Septiembre 2016'!H24</f>
        <v>328</v>
      </c>
      <c r="J24" s="18">
        <f t="shared" si="1"/>
        <v>-3.3536585365853657</v>
      </c>
    </row>
    <row r="25" spans="1:10" ht="13" x14ac:dyDescent="0.15">
      <c r="A25" s="1" t="s">
        <v>22</v>
      </c>
      <c r="B25" s="2">
        <v>49</v>
      </c>
      <c r="C25" s="2">
        <f>+'Septiembre 2016'!B25</f>
        <v>43</v>
      </c>
      <c r="D25" s="18">
        <f t="shared" si="4"/>
        <v>13.953488372093023</v>
      </c>
      <c r="E25" s="2">
        <f>+B25+'Agosto 2017'!E25</f>
        <v>321</v>
      </c>
      <c r="F25" s="2">
        <f>+C25+'Agosto 2017'!F25</f>
        <v>303</v>
      </c>
      <c r="G25" s="18">
        <f t="shared" si="0"/>
        <v>5.9405940594059405</v>
      </c>
      <c r="H25" s="2">
        <f>+B25-C25+'Agosto 2017'!H25</f>
        <v>471</v>
      </c>
      <c r="I25" s="22">
        <f>+'Septiembre 2016'!H25</f>
        <v>510</v>
      </c>
      <c r="J25" s="18">
        <f t="shared" si="1"/>
        <v>-7.6470588235294121</v>
      </c>
    </row>
    <row r="26" spans="1:10" ht="13" x14ac:dyDescent="0.15">
      <c r="A26" s="1" t="s">
        <v>21</v>
      </c>
      <c r="B26" s="2">
        <v>15</v>
      </c>
      <c r="C26" s="2">
        <f>+'Septiembre 2016'!B26</f>
        <v>4</v>
      </c>
      <c r="D26" s="18">
        <f t="shared" si="4"/>
        <v>275</v>
      </c>
      <c r="E26" s="2">
        <f>+B26+'Agosto 2017'!E26</f>
        <v>88</v>
      </c>
      <c r="F26" s="2">
        <f>+C26+'Agosto 2017'!F26</f>
        <v>67</v>
      </c>
      <c r="G26" s="18">
        <f t="shared" si="0"/>
        <v>31.343283582089551</v>
      </c>
      <c r="H26" s="2">
        <f>+B26-C26+'Agosto 2017'!H26</f>
        <v>125</v>
      </c>
      <c r="I26" s="22">
        <f>+'Septiembre 2016'!H26</f>
        <v>97</v>
      </c>
      <c r="J26" s="18">
        <f t="shared" si="1"/>
        <v>28.865979381443299</v>
      </c>
    </row>
    <row r="27" spans="1:10" ht="13" x14ac:dyDescent="0.15">
      <c r="A27" s="1" t="s">
        <v>28</v>
      </c>
      <c r="B27" s="2">
        <v>11</v>
      </c>
      <c r="C27" s="2">
        <f>+'Septiembre 2016'!B27</f>
        <v>9</v>
      </c>
      <c r="D27" s="18">
        <f t="shared" si="4"/>
        <v>22.222222222222221</v>
      </c>
      <c r="E27" s="2">
        <f>+B27+'Agosto 2017'!E27</f>
        <v>97</v>
      </c>
      <c r="F27" s="2">
        <f>+C27+'Agosto 2017'!F27</f>
        <v>92</v>
      </c>
      <c r="G27" s="18">
        <f t="shared" si="0"/>
        <v>5.4347826086956523</v>
      </c>
      <c r="H27" s="2">
        <f>+B27-C27+'Agosto 2017'!H27</f>
        <v>139</v>
      </c>
      <c r="I27" s="22">
        <f>+'Septiembre 2016'!H27</f>
        <v>126</v>
      </c>
      <c r="J27" s="18">
        <f t="shared" si="1"/>
        <v>10.317460317460318</v>
      </c>
    </row>
    <row r="28" spans="1:10" x14ac:dyDescent="0.15">
      <c r="A28" s="8" t="s">
        <v>30</v>
      </c>
      <c r="B28" s="6">
        <f>SUM(B20:B27)</f>
        <v>230</v>
      </c>
      <c r="C28" s="6">
        <f>SUM(C20:C27)</f>
        <v>216</v>
      </c>
      <c r="D28" s="7">
        <f>+(B28-C28)*100/C28</f>
        <v>6.4814814814814818</v>
      </c>
      <c r="E28" s="6">
        <f>SUM(E20:E27)</f>
        <v>1558</v>
      </c>
      <c r="F28" s="6">
        <f>SUM(F20:F27)</f>
        <v>1382</v>
      </c>
      <c r="G28" s="7">
        <f>+(E28-F28)*100/F28</f>
        <v>12.735166425470332</v>
      </c>
      <c r="H28" s="6">
        <f>SUM(H20:H27)</f>
        <v>2260</v>
      </c>
      <c r="I28" s="6">
        <f>SUM(I20:I27)</f>
        <v>2131</v>
      </c>
      <c r="J28" s="7">
        <f>+(H28-I28)*100/I28</f>
        <v>6.0534960112623182</v>
      </c>
    </row>
    <row r="29" spans="1:10" ht="14" x14ac:dyDescent="0.15">
      <c r="A29" s="16" t="s">
        <v>27</v>
      </c>
      <c r="B29" s="14">
        <f>+B7+B13+B19+B28</f>
        <v>1080</v>
      </c>
      <c r="C29" s="14">
        <f>+C7+C13+C19+C28</f>
        <v>1230</v>
      </c>
      <c r="D29" s="15">
        <f>+(B29-C29)*100/C29</f>
        <v>-12.195121951219512</v>
      </c>
      <c r="E29" s="14">
        <f t="shared" ref="E29:I29" si="5">+E7+E13+E19+E28</f>
        <v>7941</v>
      </c>
      <c r="F29" s="14">
        <f t="shared" si="5"/>
        <v>7931</v>
      </c>
      <c r="G29" s="15">
        <f>+(E29-F29)*100/F29</f>
        <v>0.12608750472828142</v>
      </c>
      <c r="H29" s="14">
        <f t="shared" si="5"/>
        <v>11518</v>
      </c>
      <c r="I29" s="14">
        <f t="shared" si="5"/>
        <v>11430</v>
      </c>
      <c r="J29" s="15">
        <f>+(H29-I29)*100/I29</f>
        <v>0.76990376202974631</v>
      </c>
    </row>
    <row r="30" spans="1:10" x14ac:dyDescent="0.15">
      <c r="A30" s="13" t="s">
        <v>31</v>
      </c>
      <c r="B30" s="13">
        <f>+B29-B7</f>
        <v>976</v>
      </c>
      <c r="C30" s="13">
        <f>+C29-C7</f>
        <v>1105</v>
      </c>
      <c r="D30" s="12">
        <f>+(B30-C30)*100/C30</f>
        <v>-11.674208144796379</v>
      </c>
      <c r="E30" s="13">
        <f t="shared" ref="E30:I30" si="6">+E29-E7</f>
        <v>6810</v>
      </c>
      <c r="F30" s="13">
        <f t="shared" si="6"/>
        <v>6779</v>
      </c>
      <c r="G30" s="12">
        <f>+(E30-F30)*100/F30</f>
        <v>0.45729458622215668</v>
      </c>
      <c r="H30" s="13">
        <f t="shared" si="6"/>
        <v>9840</v>
      </c>
      <c r="I30" s="13">
        <f t="shared" si="6"/>
        <v>9820</v>
      </c>
      <c r="J30" s="12">
        <f>+(H30-I30)*100/I30</f>
        <v>0.20366598778004075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15</v>
      </c>
      <c r="C4" s="2">
        <f>+'Agosto 2016'!B4</f>
        <v>42</v>
      </c>
      <c r="D4" s="18">
        <f>+(B4-C4)*100/C4</f>
        <v>-64.285714285714292</v>
      </c>
      <c r="E4" s="2">
        <f>+B4+'Julio 2017'!E4</f>
        <v>269</v>
      </c>
      <c r="F4" s="2">
        <f>+C4+'Julio 2017'!F4</f>
        <v>276</v>
      </c>
      <c r="G4" s="18">
        <f t="shared" ref="G4:G27" si="0">+(E4-F4)*100/F4</f>
        <v>-2.5362318840579712</v>
      </c>
      <c r="H4" s="2">
        <f>+B4-C4+'Julio 2017'!H4</f>
        <v>533</v>
      </c>
      <c r="I4" s="22">
        <f>+'Agosto 2016'!H4</f>
        <v>452</v>
      </c>
      <c r="J4" s="18">
        <f t="shared" ref="J4:J27" si="1">+(H4-I4)*100/I4</f>
        <v>17.920353982300885</v>
      </c>
    </row>
    <row r="5" spans="1:10" ht="13" x14ac:dyDescent="0.15">
      <c r="A5" s="1" t="s">
        <v>5</v>
      </c>
      <c r="B5" s="2">
        <v>28</v>
      </c>
      <c r="C5" s="2">
        <f>+'Agosto 2016'!B5</f>
        <v>35</v>
      </c>
      <c r="D5" s="18">
        <f t="shared" ref="D5:D18" si="2">+(B5-C5)*100/C5</f>
        <v>-20</v>
      </c>
      <c r="E5" s="2">
        <f>+B5+'Julio 2017'!E5</f>
        <v>237</v>
      </c>
      <c r="F5" s="2">
        <f>+C5+'Julio 2017'!F5</f>
        <v>254</v>
      </c>
      <c r="G5" s="18">
        <f t="shared" si="0"/>
        <v>-6.6929133858267713</v>
      </c>
      <c r="H5" s="2">
        <f>+B5-C5+'Julio 2017'!H5</f>
        <v>399</v>
      </c>
      <c r="I5" s="22">
        <f>+'Agosto 2016'!H5</f>
        <v>349</v>
      </c>
      <c r="J5" s="18">
        <f t="shared" si="1"/>
        <v>14.326647564469914</v>
      </c>
    </row>
    <row r="6" spans="1:10" ht="13" x14ac:dyDescent="0.15">
      <c r="A6" s="1" t="s">
        <v>6</v>
      </c>
      <c r="B6" s="2">
        <v>58</v>
      </c>
      <c r="C6" s="2">
        <f>+'Agosto 2016'!B6</f>
        <v>58</v>
      </c>
      <c r="D6" s="18">
        <f t="shared" si="2"/>
        <v>0</v>
      </c>
      <c r="E6" s="2">
        <f>+B6+'Julio 2017'!E6</f>
        <v>521</v>
      </c>
      <c r="F6" s="2">
        <f>+C6+'Julio 2017'!F6</f>
        <v>497</v>
      </c>
      <c r="G6" s="18">
        <f t="shared" si="0"/>
        <v>4.8289738430583498</v>
      </c>
      <c r="H6" s="2">
        <f>+B6-C6+'Julio 2017'!H6</f>
        <v>767</v>
      </c>
      <c r="I6" s="22">
        <f>+'Agosto 2016'!H6</f>
        <v>768</v>
      </c>
      <c r="J6" s="18">
        <f t="shared" si="1"/>
        <v>-0.13020833333333334</v>
      </c>
    </row>
    <row r="7" spans="1:10" x14ac:dyDescent="0.15">
      <c r="A7" s="8" t="s">
        <v>1</v>
      </c>
      <c r="B7" s="6">
        <f>SUM(B4:B6)</f>
        <v>101</v>
      </c>
      <c r="C7" s="6">
        <f>SUM(C4:C6)</f>
        <v>135</v>
      </c>
      <c r="D7" s="7">
        <f>+(B7-C7)*100/C7</f>
        <v>-25.185185185185187</v>
      </c>
      <c r="E7" s="6">
        <f>SUM(E4:E6)</f>
        <v>1027</v>
      </c>
      <c r="F7" s="6">
        <f>SUM(F4:F6)</f>
        <v>1027</v>
      </c>
      <c r="G7" s="7">
        <f t="shared" si="0"/>
        <v>0</v>
      </c>
      <c r="H7" s="6">
        <f>SUM(H4:H6)</f>
        <v>1699</v>
      </c>
      <c r="I7" s="6">
        <f>SUM(I4:I6)</f>
        <v>1569</v>
      </c>
      <c r="J7" s="7">
        <f t="shared" si="1"/>
        <v>8.2855321861057991</v>
      </c>
    </row>
    <row r="8" spans="1:10" ht="13" x14ac:dyDescent="0.15">
      <c r="A8" s="1" t="s">
        <v>7</v>
      </c>
      <c r="B8" s="2">
        <v>4</v>
      </c>
      <c r="C8" s="2">
        <f>+'Agosto 2016'!B8</f>
        <v>10</v>
      </c>
      <c r="D8" s="18">
        <f t="shared" ref="D8:D12" si="3">+(B8-C8)*100/C8</f>
        <v>-60</v>
      </c>
      <c r="E8" s="2">
        <f>+B8+'Julio 2017'!E8</f>
        <v>74</v>
      </c>
      <c r="F8" s="2">
        <f>+C8+'Julio 2017'!F8</f>
        <v>58</v>
      </c>
      <c r="G8" s="18">
        <f t="shared" si="0"/>
        <v>27.586206896551722</v>
      </c>
      <c r="H8" s="2">
        <f>+B8-C8+'Julio 2017'!H8</f>
        <v>104</v>
      </c>
      <c r="I8" s="22">
        <f>+'Agosto 2016'!H8</f>
        <v>80</v>
      </c>
      <c r="J8" s="18">
        <f t="shared" si="1"/>
        <v>30</v>
      </c>
    </row>
    <row r="9" spans="1:10" ht="13" x14ac:dyDescent="0.15">
      <c r="A9" s="1" t="s">
        <v>8</v>
      </c>
      <c r="B9" s="2">
        <v>6</v>
      </c>
      <c r="C9" s="2">
        <f>+'Agosto 2016'!B9</f>
        <v>7</v>
      </c>
      <c r="D9" s="18">
        <f t="shared" si="3"/>
        <v>-14.285714285714286</v>
      </c>
      <c r="E9" s="2">
        <f>+B9+'Julio 2017'!E9</f>
        <v>83</v>
      </c>
      <c r="F9" s="2">
        <f>+C9+'Julio 2017'!F9</f>
        <v>65</v>
      </c>
      <c r="G9" s="18">
        <f t="shared" si="0"/>
        <v>27.692307692307693</v>
      </c>
      <c r="H9" s="2">
        <f>+B9-C9+'Julio 2017'!H9</f>
        <v>123</v>
      </c>
      <c r="I9" s="22">
        <f>+'Agosto 2016'!H9</f>
        <v>98</v>
      </c>
      <c r="J9" s="18">
        <f t="shared" si="1"/>
        <v>25.510204081632654</v>
      </c>
    </row>
    <row r="10" spans="1:10" ht="13" x14ac:dyDescent="0.15">
      <c r="A10" s="1" t="s">
        <v>9</v>
      </c>
      <c r="B10" s="2">
        <v>50</v>
      </c>
      <c r="C10" s="2">
        <f>+'Agosto 2016'!B10</f>
        <v>45</v>
      </c>
      <c r="D10" s="18">
        <f t="shared" si="3"/>
        <v>11.111111111111111</v>
      </c>
      <c r="E10" s="2">
        <f>+B10+'Julio 2017'!E10</f>
        <v>362</v>
      </c>
      <c r="F10" s="2">
        <f>+C10+'Julio 2017'!F10</f>
        <v>319</v>
      </c>
      <c r="G10" s="18">
        <f t="shared" si="0"/>
        <v>13.47962382445141</v>
      </c>
      <c r="H10" s="2">
        <f>+B10-C10+'Julio 2017'!H10</f>
        <v>541</v>
      </c>
      <c r="I10" s="22">
        <f>+'Agosto 2016'!H10</f>
        <v>485</v>
      </c>
      <c r="J10" s="18">
        <f t="shared" si="1"/>
        <v>11.546391752577319</v>
      </c>
    </row>
    <row r="11" spans="1:10" ht="13" x14ac:dyDescent="0.15">
      <c r="A11" s="1" t="s">
        <v>10</v>
      </c>
      <c r="B11" s="2">
        <v>66</v>
      </c>
      <c r="C11" s="2">
        <f>+'Agosto 2016'!B11</f>
        <v>81</v>
      </c>
      <c r="D11" s="18">
        <f t="shared" si="3"/>
        <v>-18.518518518518519</v>
      </c>
      <c r="E11" s="2">
        <f>+B11+'Julio 2017'!E11</f>
        <v>642</v>
      </c>
      <c r="F11" s="2">
        <f>+C11+'Julio 2017'!F11</f>
        <v>712</v>
      </c>
      <c r="G11" s="18">
        <f t="shared" si="0"/>
        <v>-9.8314606741573041</v>
      </c>
      <c r="H11" s="2">
        <f>+B11-C11+'Julio 2017'!H11</f>
        <v>1084</v>
      </c>
      <c r="I11" s="22">
        <f>+'Agosto 2016'!H11</f>
        <v>1076</v>
      </c>
      <c r="J11" s="18">
        <f t="shared" si="1"/>
        <v>0.74349442379182151</v>
      </c>
    </row>
    <row r="12" spans="1:10" ht="13" x14ac:dyDescent="0.15">
      <c r="A12" s="1" t="s">
        <v>11</v>
      </c>
      <c r="B12" s="2">
        <v>149</v>
      </c>
      <c r="C12" s="2">
        <f>+'Agosto 2016'!B12</f>
        <v>181</v>
      </c>
      <c r="D12" s="18">
        <f t="shared" si="3"/>
        <v>-17.679558011049725</v>
      </c>
      <c r="E12" s="2">
        <f>+B12+'Julio 2017'!E12</f>
        <v>1269</v>
      </c>
      <c r="F12" s="2">
        <f>+C12+'Julio 2017'!F12</f>
        <v>1403</v>
      </c>
      <c r="G12" s="18">
        <f t="shared" si="0"/>
        <v>-9.5509622238061294</v>
      </c>
      <c r="H12" s="2">
        <f>+B12-C12+'Julio 2017'!H12</f>
        <v>2169</v>
      </c>
      <c r="I12" s="22">
        <f>+'Agosto 2016'!H12</f>
        <v>2237</v>
      </c>
      <c r="J12" s="18">
        <f t="shared" si="1"/>
        <v>-3.0397854269110414</v>
      </c>
    </row>
    <row r="13" spans="1:10" x14ac:dyDescent="0.15">
      <c r="A13" s="8" t="s">
        <v>2</v>
      </c>
      <c r="B13" s="6">
        <f>SUM(B8:B12)</f>
        <v>275</v>
      </c>
      <c r="C13" s="6">
        <f>SUM(C8:C12)</f>
        <v>324</v>
      </c>
      <c r="D13" s="7">
        <f>+(B13-C13)*100/C13</f>
        <v>-15.123456790123457</v>
      </c>
      <c r="E13" s="6">
        <f>SUM(E8:E12)</f>
        <v>2430</v>
      </c>
      <c r="F13" s="6">
        <f>SUM(F8:F12)</f>
        <v>2557</v>
      </c>
      <c r="G13" s="7">
        <f t="shared" si="0"/>
        <v>-4.9667579194368399</v>
      </c>
      <c r="H13" s="6">
        <f>SUM(H8:H12)</f>
        <v>4021</v>
      </c>
      <c r="I13" s="6">
        <f>SUM(I8:I12)</f>
        <v>3976</v>
      </c>
      <c r="J13" s="7">
        <f t="shared" si="1"/>
        <v>1.1317907444668007</v>
      </c>
    </row>
    <row r="14" spans="1:10" ht="13" x14ac:dyDescent="0.15">
      <c r="A14" s="1" t="s">
        <v>12</v>
      </c>
      <c r="B14" s="2">
        <v>70</v>
      </c>
      <c r="C14" s="2">
        <f>+'Agosto 2016'!B14</f>
        <v>94</v>
      </c>
      <c r="D14" s="18">
        <f t="shared" si="2"/>
        <v>-25.531914893617021</v>
      </c>
      <c r="E14" s="2">
        <f>+B14+'Julio 2017'!E14</f>
        <v>569</v>
      </c>
      <c r="F14" s="2">
        <f>+C14+'Julio 2017'!F14</f>
        <v>669</v>
      </c>
      <c r="G14" s="18">
        <f t="shared" si="0"/>
        <v>-14.947683109118087</v>
      </c>
      <c r="H14" s="2">
        <f>+B14-C14+'Julio 2017'!H14</f>
        <v>1040</v>
      </c>
      <c r="I14" s="22">
        <f>+'Agosto 2016'!H14</f>
        <v>1065</v>
      </c>
      <c r="J14" s="18">
        <f t="shared" si="1"/>
        <v>-2.347417840375587</v>
      </c>
    </row>
    <row r="15" spans="1:10" ht="13" x14ac:dyDescent="0.15">
      <c r="A15" s="1" t="s">
        <v>13</v>
      </c>
      <c r="B15" s="2">
        <v>95</v>
      </c>
      <c r="C15" s="2">
        <f>+'Agosto 2016'!B15</f>
        <v>55</v>
      </c>
      <c r="D15" s="18">
        <f t="shared" si="2"/>
        <v>72.727272727272734</v>
      </c>
      <c r="E15" s="2">
        <f>+B15+'Julio 2017'!E15</f>
        <v>728</v>
      </c>
      <c r="F15" s="2">
        <f>+C15+'Julio 2017'!F15</f>
        <v>497</v>
      </c>
      <c r="G15" s="18">
        <f t="shared" si="0"/>
        <v>46.478873239436616</v>
      </c>
      <c r="H15" s="2">
        <f>+B15-C15+'Julio 2017'!H15</f>
        <v>1234</v>
      </c>
      <c r="I15" s="22">
        <f>+'Agosto 2016'!H15</f>
        <v>886</v>
      </c>
      <c r="J15" s="18">
        <f t="shared" si="1"/>
        <v>39.277652370203157</v>
      </c>
    </row>
    <row r="16" spans="1:10" ht="13" x14ac:dyDescent="0.15">
      <c r="A16" s="1" t="s">
        <v>14</v>
      </c>
      <c r="B16" s="2">
        <v>40</v>
      </c>
      <c r="C16" s="2">
        <f>+'Agosto 2016'!B16</f>
        <v>49</v>
      </c>
      <c r="D16" s="18">
        <f t="shared" si="2"/>
        <v>-18.367346938775512</v>
      </c>
      <c r="E16" s="2">
        <f>+B16+'Julio 2017'!E16</f>
        <v>407</v>
      </c>
      <c r="F16" s="2">
        <f>+C16+'Julio 2017'!F16</f>
        <v>389</v>
      </c>
      <c r="G16" s="18">
        <f t="shared" si="0"/>
        <v>4.6272493573264786</v>
      </c>
      <c r="H16" s="2">
        <f>+B16-C16+'Julio 2017'!H16</f>
        <v>748</v>
      </c>
      <c r="I16" s="22">
        <f>+'Agosto 2016'!H16</f>
        <v>717</v>
      </c>
      <c r="J16" s="18">
        <f t="shared" si="1"/>
        <v>4.3235704323570436</v>
      </c>
    </row>
    <row r="17" spans="1:10" ht="13" x14ac:dyDescent="0.15">
      <c r="A17" s="1" t="s">
        <v>15</v>
      </c>
      <c r="B17" s="2">
        <v>26</v>
      </c>
      <c r="C17" s="2">
        <f>+'Agosto 2016'!B17</f>
        <v>14</v>
      </c>
      <c r="D17" s="18">
        <f t="shared" si="2"/>
        <v>85.714285714285708</v>
      </c>
      <c r="E17" s="2">
        <f>+B17+'Julio 2017'!E17</f>
        <v>152</v>
      </c>
      <c r="F17" s="2">
        <f>+C17+'Julio 2017'!F17</f>
        <v>130</v>
      </c>
      <c r="G17" s="18">
        <f t="shared" si="0"/>
        <v>16.923076923076923</v>
      </c>
      <c r="H17" s="2">
        <f>+B17-C17+'Julio 2017'!H17</f>
        <v>290</v>
      </c>
      <c r="I17" s="22">
        <f>+'Agosto 2016'!H17</f>
        <v>244</v>
      </c>
      <c r="J17" s="18">
        <f t="shared" si="1"/>
        <v>18.852459016393443</v>
      </c>
    </row>
    <row r="18" spans="1:10" ht="13" x14ac:dyDescent="0.15">
      <c r="A18" s="1" t="s">
        <v>29</v>
      </c>
      <c r="B18" s="2">
        <v>26</v>
      </c>
      <c r="C18" s="2">
        <f>+'Agosto 2016'!B18</f>
        <v>38</v>
      </c>
      <c r="D18" s="18">
        <f t="shared" si="2"/>
        <v>-31.578947368421051</v>
      </c>
      <c r="E18" s="2">
        <f>+B18+'Julio 2017'!E18</f>
        <v>220</v>
      </c>
      <c r="F18" s="2">
        <f>+C18+'Julio 2017'!F18</f>
        <v>266</v>
      </c>
      <c r="G18" s="18">
        <f t="shared" si="0"/>
        <v>-17.293233082706767</v>
      </c>
      <c r="H18" s="2">
        <f>+B18-C18+'Julio 2017'!H18</f>
        <v>390</v>
      </c>
      <c r="I18" s="22">
        <f>+'Agosto 2016'!H18</f>
        <v>480</v>
      </c>
      <c r="J18" s="18">
        <f t="shared" si="1"/>
        <v>-18.75</v>
      </c>
    </row>
    <row r="19" spans="1:10" x14ac:dyDescent="0.15">
      <c r="A19" s="8" t="s">
        <v>3</v>
      </c>
      <c r="B19" s="6">
        <f>SUM(B14:B18)</f>
        <v>257</v>
      </c>
      <c r="C19" s="6">
        <f>SUM(C14:C18)</f>
        <v>250</v>
      </c>
      <c r="D19" s="7">
        <f>+(B19-C19)*100/C19</f>
        <v>2.8</v>
      </c>
      <c r="E19" s="6">
        <f>SUM(E14:E18)</f>
        <v>2076</v>
      </c>
      <c r="F19" s="6">
        <f>SUM(F14:F18)</f>
        <v>1951</v>
      </c>
      <c r="G19" s="7">
        <f t="shared" si="0"/>
        <v>6.4069707842132244</v>
      </c>
      <c r="H19" s="6">
        <f>SUM(H14:H18)</f>
        <v>3702</v>
      </c>
      <c r="I19" s="6">
        <f>SUM(I14:I18)</f>
        <v>3392</v>
      </c>
      <c r="J19" s="7">
        <f t="shared" si="1"/>
        <v>9.1391509433962259</v>
      </c>
    </row>
    <row r="20" spans="1:10" ht="13" x14ac:dyDescent="0.15">
      <c r="A20" s="1" t="s">
        <v>16</v>
      </c>
      <c r="B20" s="2">
        <v>36</v>
      </c>
      <c r="C20" s="2">
        <f>+'Agosto 2016'!B20</f>
        <v>24</v>
      </c>
      <c r="D20" s="18">
        <f t="shared" ref="D20:D27" si="4">+(B20-C20)*100/C20</f>
        <v>50</v>
      </c>
      <c r="E20" s="2">
        <f>+B20+'Julio 2017'!E20</f>
        <v>265</v>
      </c>
      <c r="F20" s="2">
        <f>+C20+'Julio 2017'!F20</f>
        <v>153</v>
      </c>
      <c r="G20" s="18">
        <f t="shared" si="0"/>
        <v>73.202614379084963</v>
      </c>
      <c r="H20" s="2">
        <f>+B20-C20+'Julio 2017'!H20</f>
        <v>427</v>
      </c>
      <c r="I20" s="22">
        <f>+'Agosto 2016'!H20</f>
        <v>230</v>
      </c>
      <c r="J20" s="18">
        <f t="shared" si="1"/>
        <v>85.652173913043484</v>
      </c>
    </row>
    <row r="21" spans="1:10" ht="13" x14ac:dyDescent="0.15">
      <c r="A21" s="1" t="s">
        <v>17</v>
      </c>
      <c r="B21" s="2">
        <v>25</v>
      </c>
      <c r="C21" s="2">
        <f>+'Agosto 2016'!B21</f>
        <v>27</v>
      </c>
      <c r="D21" s="18">
        <f t="shared" si="4"/>
        <v>-7.4074074074074074</v>
      </c>
      <c r="E21" s="2">
        <f>+B21+'Julio 2017'!E21</f>
        <v>205</v>
      </c>
      <c r="F21" s="2">
        <f>+C21+'Julio 2017'!F21</f>
        <v>274</v>
      </c>
      <c r="G21" s="18">
        <f t="shared" si="0"/>
        <v>-25.182481751824817</v>
      </c>
      <c r="H21" s="2">
        <f>+B21-C21+'Julio 2017'!H21</f>
        <v>400</v>
      </c>
      <c r="I21" s="22">
        <f>+'Agosto 2016'!H21</f>
        <v>513</v>
      </c>
      <c r="J21" s="18">
        <f t="shared" si="1"/>
        <v>-22.027290448343081</v>
      </c>
    </row>
    <row r="22" spans="1:10" ht="13" x14ac:dyDescent="0.15">
      <c r="A22" s="1" t="s">
        <v>19</v>
      </c>
      <c r="B22" s="2">
        <v>27</v>
      </c>
      <c r="C22" s="2">
        <f>+'Agosto 2016'!B22</f>
        <v>16</v>
      </c>
      <c r="D22" s="18">
        <f t="shared" si="4"/>
        <v>68.75</v>
      </c>
      <c r="E22" s="2">
        <f>+B22+'Julio 2017'!E22</f>
        <v>176</v>
      </c>
      <c r="F22" s="2">
        <f>+C22+'Julio 2017'!F22</f>
        <v>87</v>
      </c>
      <c r="G22" s="18">
        <f t="shared" si="0"/>
        <v>102.29885057471265</v>
      </c>
      <c r="H22" s="2">
        <f>+B22-C22+'Julio 2017'!H22</f>
        <v>265</v>
      </c>
      <c r="I22" s="22">
        <f>+'Agosto 2016'!H22</f>
        <v>128</v>
      </c>
      <c r="J22" s="18">
        <f t="shared" si="1"/>
        <v>107.03125</v>
      </c>
    </row>
    <row r="23" spans="1:10" ht="13" x14ac:dyDescent="0.15">
      <c r="A23" s="1" t="s">
        <v>18</v>
      </c>
      <c r="B23" s="2">
        <v>10</v>
      </c>
      <c r="C23" s="2">
        <f>+'Agosto 2016'!B23</f>
        <v>5</v>
      </c>
      <c r="D23" s="18">
        <f t="shared" si="4"/>
        <v>100</v>
      </c>
      <c r="E23" s="2">
        <f>+B23+'Julio 2017'!E23</f>
        <v>79</v>
      </c>
      <c r="F23" s="2">
        <f>+C23+'Julio 2017'!F23</f>
        <v>82</v>
      </c>
      <c r="G23" s="18">
        <f t="shared" si="0"/>
        <v>-3.6585365853658538</v>
      </c>
      <c r="H23" s="2">
        <f>+B23-C23+'Julio 2017'!H23</f>
        <v>125</v>
      </c>
      <c r="I23" s="22">
        <f>+'Agosto 2016'!H23</f>
        <v>152</v>
      </c>
      <c r="J23" s="18">
        <f t="shared" si="1"/>
        <v>-17.763157894736842</v>
      </c>
    </row>
    <row r="24" spans="1:10" ht="13" x14ac:dyDescent="0.15">
      <c r="A24" s="1" t="s">
        <v>20</v>
      </c>
      <c r="B24" s="2">
        <v>22</v>
      </c>
      <c r="C24" s="2">
        <f>+'Agosto 2016'!B24</f>
        <v>20</v>
      </c>
      <c r="D24" s="18">
        <f t="shared" si="4"/>
        <v>10</v>
      </c>
      <c r="E24" s="2">
        <f>+B24+'Julio 2017'!E24</f>
        <v>172</v>
      </c>
      <c r="F24" s="2">
        <f>+C24+'Julio 2017'!F24</f>
        <v>164</v>
      </c>
      <c r="G24" s="18">
        <f t="shared" si="0"/>
        <v>4.8780487804878048</v>
      </c>
      <c r="H24" s="2">
        <f>+B24-C24+'Julio 2017'!H24</f>
        <v>313</v>
      </c>
      <c r="I24" s="22">
        <f>+'Agosto 2016'!H24</f>
        <v>338</v>
      </c>
      <c r="J24" s="18">
        <f t="shared" si="1"/>
        <v>-7.3964497041420119</v>
      </c>
    </row>
    <row r="25" spans="1:10" ht="13" x14ac:dyDescent="0.15">
      <c r="A25" s="1" t="s">
        <v>22</v>
      </c>
      <c r="B25" s="2">
        <v>45</v>
      </c>
      <c r="C25" s="2">
        <f>+'Agosto 2016'!B25</f>
        <v>33</v>
      </c>
      <c r="D25" s="18">
        <f t="shared" si="4"/>
        <v>36.363636363636367</v>
      </c>
      <c r="E25" s="2">
        <f>+B25+'Julio 2017'!E25</f>
        <v>272</v>
      </c>
      <c r="F25" s="2">
        <f>+C25+'Julio 2017'!F25</f>
        <v>260</v>
      </c>
      <c r="G25" s="18">
        <f t="shared" si="0"/>
        <v>4.615384615384615</v>
      </c>
      <c r="H25" s="2">
        <f>+B25-C25+'Julio 2017'!H25</f>
        <v>465</v>
      </c>
      <c r="I25" s="22">
        <f>+'Agosto 2016'!H25</f>
        <v>511</v>
      </c>
      <c r="J25" s="18">
        <f t="shared" si="1"/>
        <v>-9.0019569471624266</v>
      </c>
    </row>
    <row r="26" spans="1:10" ht="13" x14ac:dyDescent="0.15">
      <c r="A26" s="1" t="s">
        <v>21</v>
      </c>
      <c r="B26" s="2">
        <v>12</v>
      </c>
      <c r="C26" s="2">
        <f>+'Agosto 2016'!B26</f>
        <v>7</v>
      </c>
      <c r="D26" s="18">
        <f t="shared" si="4"/>
        <v>71.428571428571431</v>
      </c>
      <c r="E26" s="2">
        <f>+B26+'Julio 2017'!E26</f>
        <v>73</v>
      </c>
      <c r="F26" s="2">
        <f>+C26+'Julio 2017'!F26</f>
        <v>63</v>
      </c>
      <c r="G26" s="18">
        <f t="shared" si="0"/>
        <v>15.873015873015873</v>
      </c>
      <c r="H26" s="2">
        <f>+B26-C26+'Julio 2017'!H26</f>
        <v>114</v>
      </c>
      <c r="I26" s="22">
        <f>+'Agosto 2016'!H26</f>
        <v>99</v>
      </c>
      <c r="J26" s="18">
        <f t="shared" si="1"/>
        <v>15.151515151515152</v>
      </c>
    </row>
    <row r="27" spans="1:10" ht="13" x14ac:dyDescent="0.15">
      <c r="A27" s="1" t="s">
        <v>28</v>
      </c>
      <c r="B27" s="2">
        <v>11</v>
      </c>
      <c r="C27" s="2">
        <f>+'Agosto 2016'!B27</f>
        <v>8</v>
      </c>
      <c r="D27" s="18">
        <f t="shared" si="4"/>
        <v>37.5</v>
      </c>
      <c r="E27" s="2">
        <f>+B27+'Julio 2017'!E27</f>
        <v>86</v>
      </c>
      <c r="F27" s="2">
        <f>+C27+'Julio 2017'!F27</f>
        <v>83</v>
      </c>
      <c r="G27" s="18">
        <f t="shared" si="0"/>
        <v>3.6144578313253013</v>
      </c>
      <c r="H27" s="2">
        <f>+B27-C27+'Julio 2017'!H27</f>
        <v>137</v>
      </c>
      <c r="I27" s="22">
        <f>+'Agosto 2016'!H27</f>
        <v>122</v>
      </c>
      <c r="J27" s="18">
        <f t="shared" si="1"/>
        <v>12.295081967213115</v>
      </c>
    </row>
    <row r="28" spans="1:10" x14ac:dyDescent="0.15">
      <c r="A28" s="8" t="s">
        <v>30</v>
      </c>
      <c r="B28" s="6">
        <f>SUM(B20:B27)</f>
        <v>188</v>
      </c>
      <c r="C28" s="6">
        <f>SUM(C20:C27)</f>
        <v>140</v>
      </c>
      <c r="D28" s="7">
        <f>+(B28-C28)*100/C28</f>
        <v>34.285714285714285</v>
      </c>
      <c r="E28" s="6">
        <f>SUM(E20:E27)</f>
        <v>1328</v>
      </c>
      <c r="F28" s="6">
        <f>SUM(F20:F27)</f>
        <v>1166</v>
      </c>
      <c r="G28" s="7">
        <f>+(E28-F28)*100/F28</f>
        <v>13.893653516295025</v>
      </c>
      <c r="H28" s="6">
        <f>SUM(H20:H27)</f>
        <v>2246</v>
      </c>
      <c r="I28" s="6">
        <f>SUM(I20:I27)</f>
        <v>2093</v>
      </c>
      <c r="J28" s="7">
        <f>+(H28-I28)*100/I28</f>
        <v>7.3100812231247012</v>
      </c>
    </row>
    <row r="29" spans="1:10" ht="14" x14ac:dyDescent="0.15">
      <c r="A29" s="16" t="s">
        <v>27</v>
      </c>
      <c r="B29" s="14">
        <f>+B7+B13+B19+B28</f>
        <v>821</v>
      </c>
      <c r="C29" s="14">
        <f>+C7+C13+C19+C28</f>
        <v>849</v>
      </c>
      <c r="D29" s="15">
        <f>+(B29-C29)*100/C29</f>
        <v>-3.2979976442873968</v>
      </c>
      <c r="E29" s="14">
        <f t="shared" ref="E29:I29" si="5">+E7+E13+E19+E28</f>
        <v>6861</v>
      </c>
      <c r="F29" s="14">
        <f t="shared" si="5"/>
        <v>6701</v>
      </c>
      <c r="G29" s="15">
        <f>+(E29-F29)*100/F29</f>
        <v>2.3877033278615132</v>
      </c>
      <c r="H29" s="14">
        <f t="shared" si="5"/>
        <v>11668</v>
      </c>
      <c r="I29" s="14">
        <f t="shared" si="5"/>
        <v>11030</v>
      </c>
      <c r="J29" s="15">
        <f>+(H29-I29)*100/I29</f>
        <v>5.7842248413417954</v>
      </c>
    </row>
    <row r="30" spans="1:10" x14ac:dyDescent="0.15">
      <c r="A30" s="13" t="s">
        <v>31</v>
      </c>
      <c r="B30" s="13">
        <f>+B29-B7</f>
        <v>720</v>
      </c>
      <c r="C30" s="13">
        <f>+C29-C7</f>
        <v>714</v>
      </c>
      <c r="D30" s="12">
        <f>+(B30-C30)*100/C30</f>
        <v>0.84033613445378152</v>
      </c>
      <c r="E30" s="13">
        <f t="shared" ref="E30:I30" si="6">+E29-E7</f>
        <v>5834</v>
      </c>
      <c r="F30" s="13">
        <f t="shared" si="6"/>
        <v>5674</v>
      </c>
      <c r="G30" s="12">
        <f>+(E30-F30)*100/F30</f>
        <v>2.8198801550934087</v>
      </c>
      <c r="H30" s="13">
        <f t="shared" si="6"/>
        <v>9969</v>
      </c>
      <c r="I30" s="13">
        <f t="shared" si="6"/>
        <v>9461</v>
      </c>
      <c r="J30" s="12">
        <f>+(H30-I30)*100/I30</f>
        <v>5.3694112673078953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20</v>
      </c>
      <c r="C4" s="2">
        <f>+'Julio 2016'!B4</f>
        <v>35</v>
      </c>
      <c r="D4" s="18">
        <f>+(B4-C4)*100/C4</f>
        <v>-42.857142857142854</v>
      </c>
      <c r="E4" s="2">
        <f>+B4+'Junio 2017'!E4</f>
        <v>254</v>
      </c>
      <c r="F4" s="2">
        <f>+C4+'Junio 2017'!F4</f>
        <v>234</v>
      </c>
      <c r="G4" s="18">
        <f t="shared" ref="G4:G27" si="0">+(E4-F4)*100/F4</f>
        <v>8.5470085470085468</v>
      </c>
      <c r="H4" s="2">
        <f>+B4-C4+'Junio 2017'!H4</f>
        <v>560</v>
      </c>
      <c r="I4" s="22">
        <f>+'Julio 2016'!H4</f>
        <v>433</v>
      </c>
      <c r="J4" s="18">
        <f t="shared" ref="J4:J27" si="1">+(H4-I4)*100/I4</f>
        <v>29.330254041570438</v>
      </c>
    </row>
    <row r="5" spans="1:10" ht="13" x14ac:dyDescent="0.15">
      <c r="A5" s="1" t="s">
        <v>5</v>
      </c>
      <c r="B5" s="2">
        <v>25</v>
      </c>
      <c r="C5" s="2">
        <f>+'Julio 2016'!B5</f>
        <v>22</v>
      </c>
      <c r="D5" s="18">
        <f t="shared" ref="D5:D18" si="2">+(B5-C5)*100/C5</f>
        <v>13.636363636363637</v>
      </c>
      <c r="E5" s="2">
        <f>+B5+'Junio 2017'!E5</f>
        <v>209</v>
      </c>
      <c r="F5" s="2">
        <f>+C5+'Junio 2017'!F5</f>
        <v>219</v>
      </c>
      <c r="G5" s="18">
        <f t="shared" si="0"/>
        <v>-4.5662100456621006</v>
      </c>
      <c r="H5" s="2">
        <f>+B5-C5+'Junio 2017'!H5</f>
        <v>406</v>
      </c>
      <c r="I5" s="22">
        <f>+'Julio 2016'!H5</f>
        <v>337</v>
      </c>
      <c r="J5" s="18">
        <f t="shared" si="1"/>
        <v>20.474777448071215</v>
      </c>
    </row>
    <row r="6" spans="1:10" ht="13" x14ac:dyDescent="0.15">
      <c r="A6" s="1" t="s">
        <v>6</v>
      </c>
      <c r="B6" s="2">
        <v>47</v>
      </c>
      <c r="C6" s="2">
        <f>+'Julio 2016'!B6</f>
        <v>53</v>
      </c>
      <c r="D6" s="18">
        <f t="shared" si="2"/>
        <v>-11.320754716981131</v>
      </c>
      <c r="E6" s="2">
        <f>+B6+'Junio 2017'!E6</f>
        <v>463</v>
      </c>
      <c r="F6" s="2">
        <f>+C6+'Junio 2017'!F6</f>
        <v>439</v>
      </c>
      <c r="G6" s="18">
        <f t="shared" si="0"/>
        <v>5.4669703872437356</v>
      </c>
      <c r="H6" s="2">
        <f>+B6-C6+'Junio 2017'!H6</f>
        <v>767</v>
      </c>
      <c r="I6" s="22">
        <f>+'Julio 2016'!H6</f>
        <v>755</v>
      </c>
      <c r="J6" s="18">
        <f t="shared" si="1"/>
        <v>1.5894039735099337</v>
      </c>
    </row>
    <row r="7" spans="1:10" x14ac:dyDescent="0.15">
      <c r="A7" s="8" t="s">
        <v>1</v>
      </c>
      <c r="B7" s="6">
        <f>SUM(B4:B6)</f>
        <v>92</v>
      </c>
      <c r="C7" s="6">
        <f>SUM(C4:C6)</f>
        <v>110</v>
      </c>
      <c r="D7" s="7">
        <f>+(B7-C7)*100/C7</f>
        <v>-16.363636363636363</v>
      </c>
      <c r="E7" s="6">
        <f>SUM(E4:E6)</f>
        <v>926</v>
      </c>
      <c r="F7" s="6">
        <f>SUM(F4:F6)</f>
        <v>892</v>
      </c>
      <c r="G7" s="7">
        <f t="shared" si="0"/>
        <v>3.811659192825112</v>
      </c>
      <c r="H7" s="6">
        <f>SUM(H4:H6)</f>
        <v>1733</v>
      </c>
      <c r="I7" s="6">
        <f>SUM(I4:I6)</f>
        <v>1525</v>
      </c>
      <c r="J7" s="7">
        <f t="shared" si="1"/>
        <v>13.639344262295081</v>
      </c>
    </row>
    <row r="8" spans="1:10" ht="13" x14ac:dyDescent="0.15">
      <c r="A8" s="1" t="s">
        <v>7</v>
      </c>
      <c r="B8" s="2">
        <v>14</v>
      </c>
      <c r="C8" s="2">
        <f>+'Julio 2016'!B8</f>
        <v>7</v>
      </c>
      <c r="D8" s="18">
        <f t="shared" ref="D8:D12" si="3">+(B8-C8)*100/C8</f>
        <v>100</v>
      </c>
      <c r="E8" s="2">
        <f>+B8+'Junio 2017'!E8</f>
        <v>70</v>
      </c>
      <c r="F8" s="2">
        <f>+C8+'Junio 2017'!F8</f>
        <v>48</v>
      </c>
      <c r="G8" s="18">
        <f t="shared" si="0"/>
        <v>45.833333333333336</v>
      </c>
      <c r="H8" s="2">
        <f>+B8-C8+'Junio 2017'!H8</f>
        <v>110</v>
      </c>
      <c r="I8" s="22">
        <f>+'Julio 2016'!H8</f>
        <v>76</v>
      </c>
      <c r="J8" s="18">
        <f t="shared" si="1"/>
        <v>44.736842105263158</v>
      </c>
    </row>
    <row r="9" spans="1:10" ht="13" x14ac:dyDescent="0.15">
      <c r="A9" s="1" t="s">
        <v>8</v>
      </c>
      <c r="B9" s="2">
        <v>11</v>
      </c>
      <c r="C9" s="2">
        <f>+'Julio 2016'!B9</f>
        <v>7</v>
      </c>
      <c r="D9" s="18">
        <f t="shared" si="3"/>
        <v>57.142857142857146</v>
      </c>
      <c r="E9" s="2">
        <f>+B9+'Junio 2017'!E9</f>
        <v>77</v>
      </c>
      <c r="F9" s="2">
        <f>+C9+'Junio 2017'!F9</f>
        <v>58</v>
      </c>
      <c r="G9" s="18">
        <f t="shared" si="0"/>
        <v>32.758620689655174</v>
      </c>
      <c r="H9" s="2">
        <f>+B9-C9+'Junio 2017'!H9</f>
        <v>124</v>
      </c>
      <c r="I9" s="22">
        <f>+'Julio 2016'!H9</f>
        <v>98</v>
      </c>
      <c r="J9" s="18">
        <f t="shared" si="1"/>
        <v>26.530612244897959</v>
      </c>
    </row>
    <row r="10" spans="1:10" ht="13" x14ac:dyDescent="0.15">
      <c r="A10" s="1" t="s">
        <v>9</v>
      </c>
      <c r="B10" s="2">
        <v>30</v>
      </c>
      <c r="C10" s="2">
        <f>+'Julio 2016'!B10</f>
        <v>37</v>
      </c>
      <c r="D10" s="18">
        <f t="shared" si="3"/>
        <v>-18.918918918918919</v>
      </c>
      <c r="E10" s="2">
        <f>+B10+'Junio 2017'!E10</f>
        <v>312</v>
      </c>
      <c r="F10" s="2">
        <f>+C10+'Junio 2017'!F10</f>
        <v>274</v>
      </c>
      <c r="G10" s="18">
        <f t="shared" si="0"/>
        <v>13.868613138686131</v>
      </c>
      <c r="H10" s="2">
        <f>+B10-C10+'Junio 2017'!H10</f>
        <v>536</v>
      </c>
      <c r="I10" s="22">
        <f>+'Julio 2016'!H10</f>
        <v>472</v>
      </c>
      <c r="J10" s="18">
        <f t="shared" si="1"/>
        <v>13.559322033898304</v>
      </c>
    </row>
    <row r="11" spans="1:10" ht="13" x14ac:dyDescent="0.15">
      <c r="A11" s="1" t="s">
        <v>10</v>
      </c>
      <c r="B11" s="2">
        <v>73</v>
      </c>
      <c r="C11" s="2">
        <f>+'Julio 2016'!B11</f>
        <v>70</v>
      </c>
      <c r="D11" s="18">
        <f t="shared" si="3"/>
        <v>4.2857142857142856</v>
      </c>
      <c r="E11" s="2">
        <f>+B11+'Junio 2017'!E11</f>
        <v>576</v>
      </c>
      <c r="F11" s="2">
        <f>+C11+'Junio 2017'!F11</f>
        <v>631</v>
      </c>
      <c r="G11" s="18">
        <f t="shared" si="0"/>
        <v>-8.7163232963549913</v>
      </c>
      <c r="H11" s="2">
        <f>+B11-C11+'Junio 2017'!H11</f>
        <v>1099</v>
      </c>
      <c r="I11" s="22">
        <f>+'Julio 2016'!H11</f>
        <v>1054</v>
      </c>
      <c r="J11" s="18">
        <f t="shared" si="1"/>
        <v>4.269449715370019</v>
      </c>
    </row>
    <row r="12" spans="1:10" ht="13" x14ac:dyDescent="0.15">
      <c r="A12" s="1" t="s">
        <v>11</v>
      </c>
      <c r="B12" s="2">
        <v>141</v>
      </c>
      <c r="C12" s="2">
        <f>+'Julio 2016'!B12</f>
        <v>143</v>
      </c>
      <c r="D12" s="18">
        <f t="shared" si="3"/>
        <v>-1.3986013986013985</v>
      </c>
      <c r="E12" s="2">
        <f>+B12+'Junio 2017'!E12</f>
        <v>1120</v>
      </c>
      <c r="F12" s="2">
        <f>+C12+'Junio 2017'!F12</f>
        <v>1222</v>
      </c>
      <c r="G12" s="18">
        <f t="shared" si="0"/>
        <v>-8.3469721767594116</v>
      </c>
      <c r="H12" s="2">
        <f>+B12-C12+'Junio 2017'!H12</f>
        <v>2201</v>
      </c>
      <c r="I12" s="22">
        <f>+'Julio 2016'!H12</f>
        <v>2214</v>
      </c>
      <c r="J12" s="18">
        <f t="shared" si="1"/>
        <v>-0.58717253839205064</v>
      </c>
    </row>
    <row r="13" spans="1:10" x14ac:dyDescent="0.15">
      <c r="A13" s="8" t="s">
        <v>2</v>
      </c>
      <c r="B13" s="6">
        <f>SUM(B8:B12)</f>
        <v>269</v>
      </c>
      <c r="C13" s="6">
        <f>SUM(C8:C12)</f>
        <v>264</v>
      </c>
      <c r="D13" s="7">
        <f>+(B13-C13)*100/C13</f>
        <v>1.893939393939394</v>
      </c>
      <c r="E13" s="6">
        <f>SUM(E8:E12)</f>
        <v>2155</v>
      </c>
      <c r="F13" s="6">
        <f>SUM(F8:F12)</f>
        <v>2233</v>
      </c>
      <c r="G13" s="7">
        <f t="shared" si="0"/>
        <v>-3.4930586654724585</v>
      </c>
      <c r="H13" s="6">
        <f>SUM(H8:H12)</f>
        <v>4070</v>
      </c>
      <c r="I13" s="6">
        <f>SUM(I8:I12)</f>
        <v>3914</v>
      </c>
      <c r="J13" s="7">
        <f t="shared" si="1"/>
        <v>3.9856923863055695</v>
      </c>
    </row>
    <row r="14" spans="1:10" ht="13" x14ac:dyDescent="0.15">
      <c r="A14" s="1" t="s">
        <v>12</v>
      </c>
      <c r="B14" s="2">
        <v>81</v>
      </c>
      <c r="C14" s="2">
        <f>+'Julio 2016'!B14</f>
        <v>87</v>
      </c>
      <c r="D14" s="18">
        <f t="shared" si="2"/>
        <v>-6.8965517241379306</v>
      </c>
      <c r="E14" s="2">
        <f>+B14+'Junio 2017'!E14</f>
        <v>499</v>
      </c>
      <c r="F14" s="2">
        <f>+C14+'Junio 2017'!F14</f>
        <v>575</v>
      </c>
      <c r="G14" s="18">
        <f t="shared" si="0"/>
        <v>-13.217391304347826</v>
      </c>
      <c r="H14" s="2">
        <f>+B14-C14+'Junio 2017'!H14</f>
        <v>1064</v>
      </c>
      <c r="I14" s="22">
        <f>+'Julio 2016'!H14</f>
        <v>1054</v>
      </c>
      <c r="J14" s="18">
        <f t="shared" si="1"/>
        <v>0.94876660341555974</v>
      </c>
    </row>
    <row r="15" spans="1:10" ht="13" x14ac:dyDescent="0.15">
      <c r="A15" s="1" t="s">
        <v>13</v>
      </c>
      <c r="B15" s="2">
        <v>83</v>
      </c>
      <c r="C15" s="2">
        <f>+'Julio 2016'!B15</f>
        <v>59</v>
      </c>
      <c r="D15" s="18">
        <f t="shared" si="2"/>
        <v>40.677966101694913</v>
      </c>
      <c r="E15" s="2">
        <f>+B15+'Junio 2017'!E15</f>
        <v>633</v>
      </c>
      <c r="F15" s="2">
        <f>+C15+'Junio 2017'!F15</f>
        <v>442</v>
      </c>
      <c r="G15" s="18">
        <f t="shared" si="0"/>
        <v>43.212669683257921</v>
      </c>
      <c r="H15" s="2">
        <f>+B15-C15+'Junio 2017'!H15</f>
        <v>1194</v>
      </c>
      <c r="I15" s="22">
        <f>+'Julio 2016'!H15</f>
        <v>886</v>
      </c>
      <c r="J15" s="18">
        <f t="shared" si="1"/>
        <v>34.762979683972915</v>
      </c>
    </row>
    <row r="16" spans="1:10" ht="13" x14ac:dyDescent="0.15">
      <c r="A16" s="1" t="s">
        <v>14</v>
      </c>
      <c r="B16" s="2">
        <v>44</v>
      </c>
      <c r="C16" s="2">
        <f>+'Julio 2016'!B16</f>
        <v>48</v>
      </c>
      <c r="D16" s="18">
        <f t="shared" si="2"/>
        <v>-8.3333333333333339</v>
      </c>
      <c r="E16" s="2">
        <f>+B16+'Junio 2017'!E16</f>
        <v>367</v>
      </c>
      <c r="F16" s="2">
        <f>+C16+'Junio 2017'!F16</f>
        <v>340</v>
      </c>
      <c r="G16" s="18">
        <f t="shared" si="0"/>
        <v>7.9411764705882355</v>
      </c>
      <c r="H16" s="2">
        <f>+B16-C16+'Junio 2017'!H16</f>
        <v>757</v>
      </c>
      <c r="I16" s="22">
        <f>+'Julio 2016'!H16</f>
        <v>726</v>
      </c>
      <c r="J16" s="18">
        <f t="shared" si="1"/>
        <v>4.2699724517906334</v>
      </c>
    </row>
    <row r="17" spans="1:10" ht="13" x14ac:dyDescent="0.15">
      <c r="A17" s="1" t="s">
        <v>15</v>
      </c>
      <c r="B17" s="2">
        <v>13</v>
      </c>
      <c r="C17" s="2">
        <f>+'Julio 2016'!B17</f>
        <v>22</v>
      </c>
      <c r="D17" s="18">
        <f t="shared" si="2"/>
        <v>-40.909090909090907</v>
      </c>
      <c r="E17" s="2">
        <f>+B17+'Junio 2017'!E17</f>
        <v>126</v>
      </c>
      <c r="F17" s="2">
        <f>+C17+'Junio 2017'!F17</f>
        <v>116</v>
      </c>
      <c r="G17" s="18">
        <f t="shared" si="0"/>
        <v>8.6206896551724146</v>
      </c>
      <c r="H17" s="2">
        <f>+B17-C17+'Junio 2017'!H17</f>
        <v>278</v>
      </c>
      <c r="I17" s="22">
        <f>+'Julio 2016'!H17</f>
        <v>255</v>
      </c>
      <c r="J17" s="18">
        <f t="shared" si="1"/>
        <v>9.0196078431372548</v>
      </c>
    </row>
    <row r="18" spans="1:10" ht="13" x14ac:dyDescent="0.15">
      <c r="A18" s="1" t="s">
        <v>29</v>
      </c>
      <c r="B18" s="2">
        <v>32</v>
      </c>
      <c r="C18" s="2">
        <f>+'Julio 2016'!B18</f>
        <v>24</v>
      </c>
      <c r="D18" s="18">
        <f t="shared" si="2"/>
        <v>33.333333333333336</v>
      </c>
      <c r="E18" s="2">
        <f>+B18+'Junio 2017'!E18</f>
        <v>194</v>
      </c>
      <c r="F18" s="2">
        <f>+C18+'Junio 2017'!F18</f>
        <v>228</v>
      </c>
      <c r="G18" s="18">
        <f t="shared" si="0"/>
        <v>-14.912280701754385</v>
      </c>
      <c r="H18" s="2">
        <f>+B18-C18+'Junio 2017'!H18</f>
        <v>402</v>
      </c>
      <c r="I18" s="22">
        <f>+'Julio 2016'!H18</f>
        <v>480</v>
      </c>
      <c r="J18" s="18">
        <f t="shared" si="1"/>
        <v>-16.25</v>
      </c>
    </row>
    <row r="19" spans="1:10" x14ac:dyDescent="0.15">
      <c r="A19" s="8" t="s">
        <v>3</v>
      </c>
      <c r="B19" s="6">
        <f>SUM(B14:B18)</f>
        <v>253</v>
      </c>
      <c r="C19" s="6">
        <f>SUM(C14:C18)</f>
        <v>240</v>
      </c>
      <c r="D19" s="7">
        <f>+(B19-C19)*100/C19</f>
        <v>5.416666666666667</v>
      </c>
      <c r="E19" s="6">
        <f>SUM(E14:E18)</f>
        <v>1819</v>
      </c>
      <c r="F19" s="6">
        <f>SUM(F14:F18)</f>
        <v>1701</v>
      </c>
      <c r="G19" s="7">
        <f t="shared" si="0"/>
        <v>6.9370958259847146</v>
      </c>
      <c r="H19" s="6">
        <f>SUM(H14:H18)</f>
        <v>3695</v>
      </c>
      <c r="I19" s="6">
        <f>SUM(I14:I18)</f>
        <v>3401</v>
      </c>
      <c r="J19" s="7">
        <f t="shared" si="1"/>
        <v>8.6445163187297851</v>
      </c>
    </row>
    <row r="20" spans="1:10" ht="13" x14ac:dyDescent="0.15">
      <c r="A20" s="1" t="s">
        <v>16</v>
      </c>
      <c r="B20" s="2">
        <v>29</v>
      </c>
      <c r="C20" s="2">
        <f>+'Julio 2016'!B20</f>
        <v>14</v>
      </c>
      <c r="D20" s="18">
        <f t="shared" ref="D20:D27" si="4">+(B20-C20)*100/C20</f>
        <v>107.14285714285714</v>
      </c>
      <c r="E20" s="2">
        <f>+B20+'Junio 2017'!E20</f>
        <v>229</v>
      </c>
      <c r="F20" s="2">
        <f>+C20+'Junio 2017'!F20</f>
        <v>129</v>
      </c>
      <c r="G20" s="18">
        <f t="shared" si="0"/>
        <v>77.519379844961236</v>
      </c>
      <c r="H20" s="2">
        <f>+B20-C20+'Junio 2017'!H20</f>
        <v>415</v>
      </c>
      <c r="I20" s="22">
        <f>+'Julio 2016'!H20</f>
        <v>226</v>
      </c>
      <c r="J20" s="18">
        <f t="shared" si="1"/>
        <v>83.628318584070797</v>
      </c>
    </row>
    <row r="21" spans="1:10" ht="13" x14ac:dyDescent="0.15">
      <c r="A21" s="1" t="s">
        <v>17</v>
      </c>
      <c r="B21" s="2">
        <v>19</v>
      </c>
      <c r="C21" s="2">
        <f>+'Julio 2016'!B21</f>
        <v>20</v>
      </c>
      <c r="D21" s="18">
        <f t="shared" si="4"/>
        <v>-5</v>
      </c>
      <c r="E21" s="2">
        <f>+B21+'Junio 2017'!E21</f>
        <v>180</v>
      </c>
      <c r="F21" s="2">
        <f>+C21+'Junio 2017'!F21</f>
        <v>247</v>
      </c>
      <c r="G21" s="18">
        <f t="shared" si="0"/>
        <v>-27.125506072874494</v>
      </c>
      <c r="H21" s="2">
        <f>+B21-C21+'Junio 2017'!H21</f>
        <v>402</v>
      </c>
      <c r="I21" s="22">
        <f>+'Julio 2016'!H21</f>
        <v>520</v>
      </c>
      <c r="J21" s="18">
        <f t="shared" si="1"/>
        <v>-22.692307692307693</v>
      </c>
    </row>
    <row r="22" spans="1:10" ht="13" x14ac:dyDescent="0.15">
      <c r="A22" s="1" t="s">
        <v>19</v>
      </c>
      <c r="B22" s="2">
        <v>12</v>
      </c>
      <c r="C22" s="2">
        <f>+'Julio 2016'!B22</f>
        <v>13</v>
      </c>
      <c r="D22" s="18">
        <f t="shared" si="4"/>
        <v>-7.6923076923076925</v>
      </c>
      <c r="E22" s="2">
        <f>+B22+'Junio 2017'!E22</f>
        <v>149</v>
      </c>
      <c r="F22" s="2">
        <f>+C22+'Junio 2017'!F22</f>
        <v>71</v>
      </c>
      <c r="G22" s="18">
        <f t="shared" si="0"/>
        <v>109.85915492957747</v>
      </c>
      <c r="H22" s="2">
        <f>+B22-C22+'Junio 2017'!H22</f>
        <v>254</v>
      </c>
      <c r="I22" s="22">
        <f>+'Julio 2016'!H22</f>
        <v>118</v>
      </c>
      <c r="J22" s="18">
        <f t="shared" si="1"/>
        <v>115.2542372881356</v>
      </c>
    </row>
    <row r="23" spans="1:10" ht="13" x14ac:dyDescent="0.15">
      <c r="A23" s="1" t="s">
        <v>18</v>
      </c>
      <c r="B23" s="2">
        <v>8</v>
      </c>
      <c r="C23" s="2">
        <f>+'Julio 2016'!B23</f>
        <v>11</v>
      </c>
      <c r="D23" s="18">
        <f t="shared" si="4"/>
        <v>-27.272727272727273</v>
      </c>
      <c r="E23" s="2">
        <f>+B23+'Junio 2017'!E23</f>
        <v>69</v>
      </c>
      <c r="F23" s="2">
        <f>+C23+'Junio 2017'!F23</f>
        <v>77</v>
      </c>
      <c r="G23" s="18">
        <f t="shared" si="0"/>
        <v>-10.38961038961039</v>
      </c>
      <c r="H23" s="2">
        <f>+B23-C23+'Junio 2017'!H23</f>
        <v>120</v>
      </c>
      <c r="I23" s="22">
        <f>+'Julio 2016'!H23</f>
        <v>167</v>
      </c>
      <c r="J23" s="18">
        <f t="shared" si="1"/>
        <v>-28.143712574850298</v>
      </c>
    </row>
    <row r="24" spans="1:10" ht="13" x14ac:dyDescent="0.15">
      <c r="A24" s="1" t="s">
        <v>20</v>
      </c>
      <c r="B24" s="2">
        <v>17</v>
      </c>
      <c r="C24" s="2">
        <f>+'Julio 2016'!B24</f>
        <v>21</v>
      </c>
      <c r="D24" s="18">
        <f t="shared" si="4"/>
        <v>-19.047619047619047</v>
      </c>
      <c r="E24" s="2">
        <f>+B24+'Junio 2017'!E24</f>
        <v>150</v>
      </c>
      <c r="F24" s="2">
        <f>+C24+'Junio 2017'!F24</f>
        <v>144</v>
      </c>
      <c r="G24" s="18">
        <f t="shared" si="0"/>
        <v>4.166666666666667</v>
      </c>
      <c r="H24" s="2">
        <f>+B24-C24+'Junio 2017'!H24</f>
        <v>311</v>
      </c>
      <c r="I24" s="22">
        <f>+'Julio 2016'!H24</f>
        <v>337</v>
      </c>
      <c r="J24" s="18">
        <f t="shared" si="1"/>
        <v>-7.71513353115727</v>
      </c>
    </row>
    <row r="25" spans="1:10" ht="13" x14ac:dyDescent="0.15">
      <c r="A25" s="1" t="s">
        <v>22</v>
      </c>
      <c r="B25" s="2">
        <v>23</v>
      </c>
      <c r="C25" s="2">
        <f>+'Julio 2016'!B25</f>
        <v>21</v>
      </c>
      <c r="D25" s="18">
        <f t="shared" si="4"/>
        <v>9.5238095238095237</v>
      </c>
      <c r="E25" s="2">
        <f>+B25+'Junio 2017'!E25</f>
        <v>227</v>
      </c>
      <c r="F25" s="2">
        <f>+C25+'Junio 2017'!F25</f>
        <v>227</v>
      </c>
      <c r="G25" s="18">
        <f t="shared" si="0"/>
        <v>0</v>
      </c>
      <c r="H25" s="2">
        <f>+B25-C25+'Junio 2017'!H25</f>
        <v>453</v>
      </c>
      <c r="I25" s="22">
        <f>+'Julio 2016'!H25</f>
        <v>510</v>
      </c>
      <c r="J25" s="18">
        <f t="shared" si="1"/>
        <v>-11.176470588235293</v>
      </c>
    </row>
    <row r="26" spans="1:10" ht="13" x14ac:dyDescent="0.15">
      <c r="A26" s="1" t="s">
        <v>21</v>
      </c>
      <c r="B26" s="2">
        <v>3</v>
      </c>
      <c r="C26" s="2">
        <f>+'Julio 2016'!B26</f>
        <v>9</v>
      </c>
      <c r="D26" s="18">
        <f t="shared" si="4"/>
        <v>-66.666666666666671</v>
      </c>
      <c r="E26" s="2">
        <f>+B26+'Junio 2017'!E26</f>
        <v>61</v>
      </c>
      <c r="F26" s="2">
        <f>+C26+'Junio 2017'!F26</f>
        <v>56</v>
      </c>
      <c r="G26" s="18">
        <f t="shared" si="0"/>
        <v>8.9285714285714288</v>
      </c>
      <c r="H26" s="2">
        <f>+B26-C26+'Junio 2017'!H26</f>
        <v>109</v>
      </c>
      <c r="I26" s="22">
        <f>+'Julio 2016'!H26</f>
        <v>100</v>
      </c>
      <c r="J26" s="18">
        <f t="shared" si="1"/>
        <v>9</v>
      </c>
    </row>
    <row r="27" spans="1:10" ht="13" x14ac:dyDescent="0.15">
      <c r="A27" s="1" t="s">
        <v>28</v>
      </c>
      <c r="B27" s="2">
        <v>5</v>
      </c>
      <c r="C27" s="2">
        <f>+'Julio 2016'!B27</f>
        <v>9</v>
      </c>
      <c r="D27" s="18">
        <f t="shared" si="4"/>
        <v>-44.444444444444443</v>
      </c>
      <c r="E27" s="2">
        <f>+B27+'Junio 2017'!E27</f>
        <v>75</v>
      </c>
      <c r="F27" s="2">
        <f>+C27+'Junio 2017'!F27</f>
        <v>75</v>
      </c>
      <c r="G27" s="18">
        <f t="shared" si="0"/>
        <v>0</v>
      </c>
      <c r="H27" s="2">
        <f>+B27-C27+'Junio 2017'!H27</f>
        <v>134</v>
      </c>
      <c r="I27" s="22">
        <f>+'Julio 2016'!H27</f>
        <v>118</v>
      </c>
      <c r="J27" s="18">
        <f t="shared" si="1"/>
        <v>13.559322033898304</v>
      </c>
    </row>
    <row r="28" spans="1:10" x14ac:dyDescent="0.15">
      <c r="A28" s="8" t="s">
        <v>30</v>
      </c>
      <c r="B28" s="6">
        <f>SUM(B20:B27)</f>
        <v>116</v>
      </c>
      <c r="C28" s="6">
        <f>SUM(C20:C27)</f>
        <v>118</v>
      </c>
      <c r="D28" s="7">
        <f>+(B28-C28)*100/C28</f>
        <v>-1.6949152542372881</v>
      </c>
      <c r="E28" s="6">
        <f>SUM(E20:E27)</f>
        <v>1140</v>
      </c>
      <c r="F28" s="6">
        <f>SUM(F20:F27)</f>
        <v>1026</v>
      </c>
      <c r="G28" s="7">
        <f>+(E28-F28)*100/F28</f>
        <v>11.111111111111111</v>
      </c>
      <c r="H28" s="6">
        <f>SUM(H20:H27)</f>
        <v>2198</v>
      </c>
      <c r="I28" s="6">
        <f>SUM(I20:I27)</f>
        <v>2096</v>
      </c>
      <c r="J28" s="7">
        <f>+(H28-I28)*100/I28</f>
        <v>4.8664122137404577</v>
      </c>
    </row>
    <row r="29" spans="1:10" ht="14" x14ac:dyDescent="0.15">
      <c r="A29" s="16" t="s">
        <v>27</v>
      </c>
      <c r="B29" s="14">
        <f>+B7+B13+B19+B28</f>
        <v>730</v>
      </c>
      <c r="C29" s="14">
        <f>+C7+C13+C19+C28</f>
        <v>732</v>
      </c>
      <c r="D29" s="15">
        <f>+(B29-C29)*100/C29</f>
        <v>-0.27322404371584702</v>
      </c>
      <c r="E29" s="14">
        <f t="shared" ref="E29:I29" si="5">+E7+E13+E19+E28</f>
        <v>6040</v>
      </c>
      <c r="F29" s="14">
        <f t="shared" si="5"/>
        <v>5852</v>
      </c>
      <c r="G29" s="15">
        <f>+(E29-F29)*100/F29</f>
        <v>3.2125768967874233</v>
      </c>
      <c r="H29" s="14">
        <f t="shared" si="5"/>
        <v>11696</v>
      </c>
      <c r="I29" s="14">
        <f t="shared" si="5"/>
        <v>10936</v>
      </c>
      <c r="J29" s="15">
        <f>+(H29-I29)*100/I29</f>
        <v>6.9495245062179958</v>
      </c>
    </row>
    <row r="30" spans="1:10" x14ac:dyDescent="0.15">
      <c r="A30" s="13" t="s">
        <v>31</v>
      </c>
      <c r="B30" s="13">
        <f>+B29-B7</f>
        <v>638</v>
      </c>
      <c r="C30" s="13">
        <f>+C29-C7</f>
        <v>622</v>
      </c>
      <c r="D30" s="12">
        <f>+(B30-C30)*100/C30</f>
        <v>2.572347266881029</v>
      </c>
      <c r="E30" s="13">
        <f t="shared" ref="E30:I30" si="6">+E29-E7</f>
        <v>5114</v>
      </c>
      <c r="F30" s="13">
        <f t="shared" si="6"/>
        <v>4960</v>
      </c>
      <c r="G30" s="12">
        <f>+(E30-F30)*100/F30</f>
        <v>3.1048387096774195</v>
      </c>
      <c r="H30" s="13">
        <f t="shared" si="6"/>
        <v>9963</v>
      </c>
      <c r="I30" s="13">
        <f t="shared" si="6"/>
        <v>9411</v>
      </c>
      <c r="J30" s="12">
        <f>+(H30-I30)*100/I30</f>
        <v>5.8654765699713103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54</v>
      </c>
      <c r="C4" s="2">
        <f>+'Junio 2016'!B4</f>
        <v>48</v>
      </c>
      <c r="D4" s="18">
        <f>+(B4-C4)*100/C4</f>
        <v>12.5</v>
      </c>
      <c r="E4" s="2">
        <f>+B4+'Mayo 2017'!E4</f>
        <v>234</v>
      </c>
      <c r="F4" s="2">
        <f>+C4+'Mayo 2017'!F4</f>
        <v>199</v>
      </c>
      <c r="G4" s="18">
        <f t="shared" ref="G4:G27" si="0">+(E4-F4)*100/F4</f>
        <v>17.587939698492463</v>
      </c>
      <c r="H4" s="2">
        <f>+B4-C4+'Mayo 2017'!H4</f>
        <v>575</v>
      </c>
      <c r="I4" s="22">
        <f>+'Junio 2016'!H4</f>
        <v>444</v>
      </c>
      <c r="J4" s="18">
        <f t="shared" ref="J4:J27" si="1">+(H4-I4)*100/I4</f>
        <v>29.504504504504503</v>
      </c>
    </row>
    <row r="5" spans="1:10" ht="13" x14ac:dyDescent="0.15">
      <c r="A5" s="1" t="s">
        <v>5</v>
      </c>
      <c r="B5" s="2">
        <v>28</v>
      </c>
      <c r="C5" s="2">
        <f>+'Junio 2016'!B5</f>
        <v>37</v>
      </c>
      <c r="D5" s="18">
        <f t="shared" ref="D5:D18" si="2">+(B5-C5)*100/C5</f>
        <v>-24.324324324324323</v>
      </c>
      <c r="E5" s="2">
        <f>+B5+'Mayo 2017'!E5</f>
        <v>184</v>
      </c>
      <c r="F5" s="2">
        <f>+C5+'Mayo 2017'!F5</f>
        <v>197</v>
      </c>
      <c r="G5" s="18">
        <f t="shared" si="0"/>
        <v>-6.5989847715736039</v>
      </c>
      <c r="H5" s="2">
        <f>+B5-C5+'Mayo 2017'!H5</f>
        <v>403</v>
      </c>
      <c r="I5" s="22">
        <f>+'Junio 2016'!H5</f>
        <v>343</v>
      </c>
      <c r="J5" s="18">
        <f t="shared" si="1"/>
        <v>17.492711370262391</v>
      </c>
    </row>
    <row r="6" spans="1:10" ht="13" x14ac:dyDescent="0.15">
      <c r="A6" s="1" t="s">
        <v>6</v>
      </c>
      <c r="B6" s="2">
        <v>76</v>
      </c>
      <c r="C6" s="2">
        <f>+'Junio 2016'!B6</f>
        <v>78</v>
      </c>
      <c r="D6" s="18">
        <f t="shared" si="2"/>
        <v>-2.5641025641025643</v>
      </c>
      <c r="E6" s="2">
        <f>+B6+'Mayo 2017'!E6</f>
        <v>416</v>
      </c>
      <c r="F6" s="2">
        <f>+C6+'Mayo 2017'!F6</f>
        <v>386</v>
      </c>
      <c r="G6" s="18">
        <f t="shared" si="0"/>
        <v>7.7720207253886011</v>
      </c>
      <c r="H6" s="2">
        <f>+B6-C6+'Mayo 2017'!H6</f>
        <v>773</v>
      </c>
      <c r="I6" s="22">
        <f>+'Junio 2016'!H6</f>
        <v>753</v>
      </c>
      <c r="J6" s="18">
        <f t="shared" si="1"/>
        <v>2.6560424966799467</v>
      </c>
    </row>
    <row r="7" spans="1:10" x14ac:dyDescent="0.15">
      <c r="A7" s="8" t="s">
        <v>1</v>
      </c>
      <c r="B7" s="6">
        <f>SUM(B4:B6)</f>
        <v>158</v>
      </c>
      <c r="C7" s="6">
        <f>SUM(C4:C6)</f>
        <v>163</v>
      </c>
      <c r="D7" s="7">
        <f>+(B7-C7)*100/C7</f>
        <v>-3.0674846625766872</v>
      </c>
      <c r="E7" s="6">
        <f>SUM(E4:E6)</f>
        <v>834</v>
      </c>
      <c r="F7" s="6">
        <f>SUM(F4:F6)</f>
        <v>782</v>
      </c>
      <c r="G7" s="7">
        <f t="shared" si="0"/>
        <v>6.6496163682864449</v>
      </c>
      <c r="H7" s="6">
        <f>SUM(H4:H6)</f>
        <v>1751</v>
      </c>
      <c r="I7" s="6">
        <f>SUM(I4:I6)</f>
        <v>1540</v>
      </c>
      <c r="J7" s="7">
        <f t="shared" si="1"/>
        <v>13.7012987012987</v>
      </c>
    </row>
    <row r="8" spans="1:10" ht="13" x14ac:dyDescent="0.15">
      <c r="A8" s="1" t="s">
        <v>7</v>
      </c>
      <c r="B8" s="2">
        <v>11</v>
      </c>
      <c r="C8" s="2">
        <f>+'Junio 2016'!B8</f>
        <v>10</v>
      </c>
      <c r="D8" s="18">
        <f t="shared" ref="D8:D12" si="3">+(B8-C8)*100/C8</f>
        <v>10</v>
      </c>
      <c r="E8" s="2">
        <f>+B8+'Mayo 2017'!E8</f>
        <v>56</v>
      </c>
      <c r="F8" s="2">
        <f>+C8+'Mayo 2017'!F8</f>
        <v>41</v>
      </c>
      <c r="G8" s="18">
        <f t="shared" si="0"/>
        <v>36.585365853658537</v>
      </c>
      <c r="H8" s="2">
        <f>+B8-C8+'Mayo 2017'!H8</f>
        <v>103</v>
      </c>
      <c r="I8" s="22">
        <f>+'Junio 2016'!H8</f>
        <v>84</v>
      </c>
      <c r="J8" s="18">
        <f t="shared" si="1"/>
        <v>22.61904761904762</v>
      </c>
    </row>
    <row r="9" spans="1:10" ht="13" x14ac:dyDescent="0.15">
      <c r="A9" s="1" t="s">
        <v>8</v>
      </c>
      <c r="B9" s="2">
        <v>10</v>
      </c>
      <c r="C9" s="2">
        <f>+'Junio 2016'!B9</f>
        <v>5</v>
      </c>
      <c r="D9" s="18">
        <f t="shared" si="3"/>
        <v>100</v>
      </c>
      <c r="E9" s="2">
        <f>+B9+'Mayo 2017'!E9</f>
        <v>66</v>
      </c>
      <c r="F9" s="2">
        <f>+C9+'Mayo 2017'!F9</f>
        <v>51</v>
      </c>
      <c r="G9" s="18">
        <f t="shared" si="0"/>
        <v>29.411764705882351</v>
      </c>
      <c r="H9" s="2">
        <f>+B9-C9+'Mayo 2017'!H9</f>
        <v>120</v>
      </c>
      <c r="I9" s="22">
        <f>+'Junio 2016'!H9</f>
        <v>98</v>
      </c>
      <c r="J9" s="18">
        <f t="shared" si="1"/>
        <v>22.448979591836736</v>
      </c>
    </row>
    <row r="10" spans="1:10" ht="13" x14ac:dyDescent="0.15">
      <c r="A10" s="1" t="s">
        <v>9</v>
      </c>
      <c r="B10" s="2">
        <v>52</v>
      </c>
      <c r="C10" s="2">
        <f>+'Junio 2016'!B10</f>
        <v>52</v>
      </c>
      <c r="D10" s="18">
        <f t="shared" si="3"/>
        <v>0</v>
      </c>
      <c r="E10" s="2">
        <f>+B10+'Mayo 2017'!E10</f>
        <v>282</v>
      </c>
      <c r="F10" s="2">
        <f>+C10+'Mayo 2017'!F10</f>
        <v>237</v>
      </c>
      <c r="G10" s="18">
        <f t="shared" si="0"/>
        <v>18.9873417721519</v>
      </c>
      <c r="H10" s="2">
        <f>+B10-C10+'Mayo 2017'!H10</f>
        <v>543</v>
      </c>
      <c r="I10" s="22">
        <f>+'Junio 2016'!H10</f>
        <v>481</v>
      </c>
      <c r="J10" s="18">
        <f t="shared" si="1"/>
        <v>12.889812889812889</v>
      </c>
    </row>
    <row r="11" spans="1:10" ht="13" x14ac:dyDescent="0.15">
      <c r="A11" s="1" t="s">
        <v>10</v>
      </c>
      <c r="B11" s="2">
        <v>104</v>
      </c>
      <c r="C11" s="2">
        <f>+'Junio 2016'!B11</f>
        <v>127</v>
      </c>
      <c r="D11" s="18">
        <f t="shared" si="3"/>
        <v>-18.110236220472441</v>
      </c>
      <c r="E11" s="2">
        <f>+B11+'Mayo 2017'!E11</f>
        <v>503</v>
      </c>
      <c r="F11" s="2">
        <f>+C11+'Mayo 2017'!F11</f>
        <v>561</v>
      </c>
      <c r="G11" s="18">
        <f t="shared" si="0"/>
        <v>-10.33868092691622</v>
      </c>
      <c r="H11" s="2">
        <f>+B11-C11+'Mayo 2017'!H11</f>
        <v>1096</v>
      </c>
      <c r="I11" s="22">
        <f>+'Junio 2016'!H11</f>
        <v>1086</v>
      </c>
      <c r="J11" s="18">
        <f t="shared" si="1"/>
        <v>0.92081031307550643</v>
      </c>
    </row>
    <row r="12" spans="1:10" ht="13" x14ac:dyDescent="0.15">
      <c r="A12" s="1" t="s">
        <v>11</v>
      </c>
      <c r="B12" s="2">
        <v>205</v>
      </c>
      <c r="C12" s="2">
        <f>+'Junio 2016'!B12</f>
        <v>244</v>
      </c>
      <c r="D12" s="18">
        <f t="shared" si="3"/>
        <v>-15.983606557377049</v>
      </c>
      <c r="E12" s="2">
        <f>+B12+'Mayo 2017'!E12</f>
        <v>979</v>
      </c>
      <c r="F12" s="2">
        <f>+C12+'Mayo 2017'!F12</f>
        <v>1079</v>
      </c>
      <c r="G12" s="18">
        <f t="shared" si="0"/>
        <v>-9.2678405931417984</v>
      </c>
      <c r="H12" s="2">
        <f>+B12-C12+'Mayo 2017'!H12</f>
        <v>2203</v>
      </c>
      <c r="I12" s="22">
        <f>+'Junio 2016'!H12</f>
        <v>2260</v>
      </c>
      <c r="J12" s="18">
        <f t="shared" si="1"/>
        <v>-2.5221238938053099</v>
      </c>
    </row>
    <row r="13" spans="1:10" x14ac:dyDescent="0.15">
      <c r="A13" s="8" t="s">
        <v>2</v>
      </c>
      <c r="B13" s="6">
        <f>SUM(B8:B12)</f>
        <v>382</v>
      </c>
      <c r="C13" s="6">
        <f>SUM(C8:C12)</f>
        <v>438</v>
      </c>
      <c r="D13" s="7">
        <f>+(B13-C13)*100/C13</f>
        <v>-12.785388127853881</v>
      </c>
      <c r="E13" s="6">
        <f>SUM(E8:E12)</f>
        <v>1886</v>
      </c>
      <c r="F13" s="6">
        <f>SUM(F8:F12)</f>
        <v>1969</v>
      </c>
      <c r="G13" s="7">
        <f t="shared" si="0"/>
        <v>-4.2153377348908077</v>
      </c>
      <c r="H13" s="6">
        <f>SUM(H8:H12)</f>
        <v>4065</v>
      </c>
      <c r="I13" s="6">
        <f>SUM(I8:I12)</f>
        <v>4009</v>
      </c>
      <c r="J13" s="7">
        <f t="shared" si="1"/>
        <v>1.396857071588925</v>
      </c>
    </row>
    <row r="14" spans="1:10" ht="13" x14ac:dyDescent="0.15">
      <c r="A14" s="1" t="s">
        <v>12</v>
      </c>
      <c r="B14" s="2">
        <v>124</v>
      </c>
      <c r="C14" s="2">
        <f>+'Junio 2016'!B14</f>
        <v>124</v>
      </c>
      <c r="D14" s="18">
        <f t="shared" si="2"/>
        <v>0</v>
      </c>
      <c r="E14" s="2">
        <f>+B14+'Mayo 2017'!E14</f>
        <v>418</v>
      </c>
      <c r="F14" s="2">
        <f>+C14+'Mayo 2017'!F14</f>
        <v>488</v>
      </c>
      <c r="G14" s="18">
        <f t="shared" si="0"/>
        <v>-14.344262295081966</v>
      </c>
      <c r="H14" s="2">
        <f>+B14-C14+'Mayo 2017'!H14</f>
        <v>1070</v>
      </c>
      <c r="I14" s="22">
        <f>+'Junio 2016'!H14</f>
        <v>1049</v>
      </c>
      <c r="J14" s="18">
        <f t="shared" si="1"/>
        <v>2.0019065776930409</v>
      </c>
    </row>
    <row r="15" spans="1:10" ht="13" x14ac:dyDescent="0.15">
      <c r="A15" s="1" t="s">
        <v>13</v>
      </c>
      <c r="B15" s="2">
        <v>112</v>
      </c>
      <c r="C15" s="2">
        <f>+'Junio 2016'!B15</f>
        <v>80</v>
      </c>
      <c r="D15" s="18">
        <f t="shared" si="2"/>
        <v>40</v>
      </c>
      <c r="E15" s="2">
        <f>+B15+'Mayo 2017'!E15</f>
        <v>550</v>
      </c>
      <c r="F15" s="2">
        <f>+C15+'Mayo 2017'!F15</f>
        <v>383</v>
      </c>
      <c r="G15" s="18">
        <f t="shared" si="0"/>
        <v>43.603133159268928</v>
      </c>
      <c r="H15" s="2">
        <f>+B15-C15+'Mayo 2017'!H15</f>
        <v>1170</v>
      </c>
      <c r="I15" s="22">
        <f>+'Junio 2016'!H15</f>
        <v>906</v>
      </c>
      <c r="J15" s="18">
        <f t="shared" si="1"/>
        <v>29.139072847682119</v>
      </c>
    </row>
    <row r="16" spans="1:10" ht="13" x14ac:dyDescent="0.15">
      <c r="A16" s="1" t="s">
        <v>14</v>
      </c>
      <c r="B16" s="2">
        <v>49</v>
      </c>
      <c r="C16" s="2">
        <f>+'Junio 2016'!B16</f>
        <v>70</v>
      </c>
      <c r="D16" s="18">
        <f t="shared" si="2"/>
        <v>-30</v>
      </c>
      <c r="E16" s="2">
        <f>+B16+'Mayo 2017'!E16</f>
        <v>323</v>
      </c>
      <c r="F16" s="2">
        <f>+C16+'Mayo 2017'!F16</f>
        <v>292</v>
      </c>
      <c r="G16" s="18">
        <f t="shared" si="0"/>
        <v>10.616438356164384</v>
      </c>
      <c r="H16" s="2">
        <f>+B16-C16+'Mayo 2017'!H16</f>
        <v>761</v>
      </c>
      <c r="I16" s="22">
        <f>+'Junio 2016'!H16</f>
        <v>754</v>
      </c>
      <c r="J16" s="18">
        <f t="shared" si="1"/>
        <v>0.92838196286472152</v>
      </c>
    </row>
    <row r="17" spans="1:10" ht="13" x14ac:dyDescent="0.15">
      <c r="A17" s="1" t="s">
        <v>15</v>
      </c>
      <c r="B17" s="2">
        <v>20</v>
      </c>
      <c r="C17" s="2">
        <f>+'Junio 2016'!B17</f>
        <v>16</v>
      </c>
      <c r="D17" s="18">
        <f t="shared" si="2"/>
        <v>25</v>
      </c>
      <c r="E17" s="2">
        <f>+B17+'Mayo 2017'!E17</f>
        <v>113</v>
      </c>
      <c r="F17" s="2">
        <f>+C17+'Mayo 2017'!F17</f>
        <v>94</v>
      </c>
      <c r="G17" s="18">
        <f t="shared" si="0"/>
        <v>20.212765957446809</v>
      </c>
      <c r="H17" s="2">
        <f>+B17-C17+'Mayo 2017'!H17</f>
        <v>287</v>
      </c>
      <c r="I17" s="22">
        <f>+'Junio 2016'!H17</f>
        <v>259</v>
      </c>
      <c r="J17" s="18">
        <f t="shared" si="1"/>
        <v>10.810810810810811</v>
      </c>
    </row>
    <row r="18" spans="1:10" ht="13" x14ac:dyDescent="0.15">
      <c r="A18" s="1" t="s">
        <v>29</v>
      </c>
      <c r="B18" s="2">
        <v>37</v>
      </c>
      <c r="C18" s="2">
        <f>+'Junio 2016'!B18</f>
        <v>37</v>
      </c>
      <c r="D18" s="18">
        <f t="shared" si="2"/>
        <v>0</v>
      </c>
      <c r="E18" s="2">
        <f>+B18+'Mayo 2017'!E18</f>
        <v>162</v>
      </c>
      <c r="F18" s="2">
        <f>+C18+'Mayo 2017'!F18</f>
        <v>204</v>
      </c>
      <c r="G18" s="18">
        <f t="shared" si="0"/>
        <v>-20.588235294117649</v>
      </c>
      <c r="H18" s="2">
        <f>+B18-C18+'Mayo 2017'!H18</f>
        <v>394</v>
      </c>
      <c r="I18" s="22">
        <f>+'Junio 2016'!H18</f>
        <v>495</v>
      </c>
      <c r="J18" s="18">
        <f t="shared" si="1"/>
        <v>-20.404040404040405</v>
      </c>
    </row>
    <row r="19" spans="1:10" x14ac:dyDescent="0.15">
      <c r="A19" s="8" t="s">
        <v>3</v>
      </c>
      <c r="B19" s="6">
        <f>SUM(B14:B18)</f>
        <v>342</v>
      </c>
      <c r="C19" s="6">
        <f>SUM(C14:C18)</f>
        <v>327</v>
      </c>
      <c r="D19" s="7">
        <f>+(B19-C19)*100/C19</f>
        <v>4.5871559633027523</v>
      </c>
      <c r="E19" s="6">
        <f>SUM(E14:E18)</f>
        <v>1566</v>
      </c>
      <c r="F19" s="6">
        <f>SUM(F14:F18)</f>
        <v>1461</v>
      </c>
      <c r="G19" s="7">
        <f t="shared" si="0"/>
        <v>7.1868583162217661</v>
      </c>
      <c r="H19" s="6">
        <f>SUM(H14:H18)</f>
        <v>3682</v>
      </c>
      <c r="I19" s="6">
        <f>SUM(I14:I18)</f>
        <v>3463</v>
      </c>
      <c r="J19" s="7">
        <f t="shared" si="1"/>
        <v>6.3239965347964189</v>
      </c>
    </row>
    <row r="20" spans="1:10" ht="13" x14ac:dyDescent="0.15">
      <c r="A20" s="1" t="s">
        <v>16</v>
      </c>
      <c r="B20" s="2">
        <v>46</v>
      </c>
      <c r="C20" s="2">
        <f>+'Junio 2016'!B20</f>
        <v>21</v>
      </c>
      <c r="D20" s="18">
        <f t="shared" ref="D20:D27" si="4">+(B20-C20)*100/C20</f>
        <v>119.04761904761905</v>
      </c>
      <c r="E20" s="2">
        <f>+B20+'Mayo 2017'!E20</f>
        <v>200</v>
      </c>
      <c r="F20" s="2">
        <f>+C20+'Mayo 2017'!F20</f>
        <v>115</v>
      </c>
      <c r="G20" s="18">
        <f t="shared" si="0"/>
        <v>73.913043478260875</v>
      </c>
      <c r="H20" s="2">
        <f>+B20-C20+'Mayo 2017'!H20</f>
        <v>400</v>
      </c>
      <c r="I20" s="22">
        <f>+'Junio 2016'!H20</f>
        <v>238</v>
      </c>
      <c r="J20" s="18">
        <f t="shared" si="1"/>
        <v>68.067226890756302</v>
      </c>
    </row>
    <row r="21" spans="1:10" ht="13" x14ac:dyDescent="0.15">
      <c r="A21" s="1" t="s">
        <v>17</v>
      </c>
      <c r="B21" s="2">
        <v>32</v>
      </c>
      <c r="C21" s="2">
        <f>+'Junio 2016'!B21</f>
        <v>50</v>
      </c>
      <c r="D21" s="18">
        <f t="shared" si="4"/>
        <v>-36</v>
      </c>
      <c r="E21" s="2">
        <f>+B21+'Mayo 2017'!E21</f>
        <v>161</v>
      </c>
      <c r="F21" s="2">
        <f>+C21+'Mayo 2017'!F21</f>
        <v>227</v>
      </c>
      <c r="G21" s="18">
        <f t="shared" si="0"/>
        <v>-29.07488986784141</v>
      </c>
      <c r="H21" s="2">
        <f>+B21-C21+'Mayo 2017'!H21</f>
        <v>403</v>
      </c>
      <c r="I21" s="22">
        <f>+'Junio 2016'!H21</f>
        <v>536</v>
      </c>
      <c r="J21" s="18">
        <f t="shared" si="1"/>
        <v>-24.813432835820894</v>
      </c>
    </row>
    <row r="22" spans="1:10" ht="13" x14ac:dyDescent="0.15">
      <c r="A22" s="1" t="s">
        <v>19</v>
      </c>
      <c r="B22" s="2">
        <v>16</v>
      </c>
      <c r="C22" s="2">
        <f>+'Junio 2016'!B22</f>
        <v>18</v>
      </c>
      <c r="D22" s="18">
        <f t="shared" si="4"/>
        <v>-11.111111111111111</v>
      </c>
      <c r="E22" s="2">
        <f>+B22+'Mayo 2017'!E22</f>
        <v>137</v>
      </c>
      <c r="F22" s="2">
        <f>+C22+'Mayo 2017'!F22</f>
        <v>58</v>
      </c>
      <c r="G22" s="18">
        <f t="shared" si="0"/>
        <v>136.20689655172413</v>
      </c>
      <c r="H22" s="2">
        <f>+B22-C22+'Mayo 2017'!H22</f>
        <v>255</v>
      </c>
      <c r="I22" s="22">
        <f>+'Junio 2016'!H22</f>
        <v>110</v>
      </c>
      <c r="J22" s="18">
        <f t="shared" si="1"/>
        <v>131.81818181818181</v>
      </c>
    </row>
    <row r="23" spans="1:10" ht="13" x14ac:dyDescent="0.15">
      <c r="A23" s="1" t="s">
        <v>18</v>
      </c>
      <c r="B23" s="2">
        <v>14</v>
      </c>
      <c r="C23" s="2">
        <f>+'Junio 2016'!B23</f>
        <v>9</v>
      </c>
      <c r="D23" s="18">
        <f t="shared" si="4"/>
        <v>55.555555555555557</v>
      </c>
      <c r="E23" s="2">
        <f>+B23+'Mayo 2017'!E23</f>
        <v>61</v>
      </c>
      <c r="F23" s="2">
        <f>+C23+'Mayo 2017'!F23</f>
        <v>66</v>
      </c>
      <c r="G23" s="18">
        <f t="shared" si="0"/>
        <v>-7.5757575757575761</v>
      </c>
      <c r="H23" s="2">
        <f>+B23-C23+'Mayo 2017'!H23</f>
        <v>123</v>
      </c>
      <c r="I23" s="22">
        <f>+'Junio 2016'!H23</f>
        <v>165</v>
      </c>
      <c r="J23" s="18">
        <f t="shared" si="1"/>
        <v>-25.454545454545453</v>
      </c>
    </row>
    <row r="24" spans="1:10" ht="13" x14ac:dyDescent="0.15">
      <c r="A24" s="1" t="s">
        <v>20</v>
      </c>
      <c r="B24" s="2">
        <v>27</v>
      </c>
      <c r="C24" s="2">
        <f>+'Junio 2016'!B24</f>
        <v>33</v>
      </c>
      <c r="D24" s="18">
        <f t="shared" si="4"/>
        <v>-18.181818181818183</v>
      </c>
      <c r="E24" s="2">
        <f>+B24+'Mayo 2017'!E24</f>
        <v>133</v>
      </c>
      <c r="F24" s="2">
        <f>+C24+'Mayo 2017'!F24</f>
        <v>123</v>
      </c>
      <c r="G24" s="18">
        <f t="shared" si="0"/>
        <v>8.1300813008130088</v>
      </c>
      <c r="H24" s="2">
        <f>+B24-C24+'Mayo 2017'!H24</f>
        <v>315</v>
      </c>
      <c r="I24" s="22">
        <f>+'Junio 2016'!H24</f>
        <v>337</v>
      </c>
      <c r="J24" s="18">
        <f t="shared" si="1"/>
        <v>-6.5281899109792283</v>
      </c>
    </row>
    <row r="25" spans="1:10" ht="13" x14ac:dyDescent="0.15">
      <c r="A25" s="1" t="s">
        <v>22</v>
      </c>
      <c r="B25" s="2">
        <v>44</v>
      </c>
      <c r="C25" s="2">
        <f>+'Junio 2016'!B25</f>
        <v>43</v>
      </c>
      <c r="D25" s="18">
        <f t="shared" si="4"/>
        <v>2.3255813953488373</v>
      </c>
      <c r="E25" s="2">
        <f>+B25+'Mayo 2017'!E25</f>
        <v>204</v>
      </c>
      <c r="F25" s="2">
        <f>+C25+'Mayo 2017'!F25</f>
        <v>206</v>
      </c>
      <c r="G25" s="18">
        <f t="shared" si="0"/>
        <v>-0.970873786407767</v>
      </c>
      <c r="H25" s="2">
        <f>+B25-C25+'Mayo 2017'!H25</f>
        <v>451</v>
      </c>
      <c r="I25" s="22">
        <f>+'Junio 2016'!H25</f>
        <v>524</v>
      </c>
      <c r="J25" s="18">
        <f t="shared" si="1"/>
        <v>-13.931297709923664</v>
      </c>
    </row>
    <row r="26" spans="1:10" ht="13" x14ac:dyDescent="0.15">
      <c r="A26" s="1" t="s">
        <v>21</v>
      </c>
      <c r="B26" s="2">
        <v>17</v>
      </c>
      <c r="C26" s="2">
        <f>+'Junio 2016'!B26</f>
        <v>9</v>
      </c>
      <c r="D26" s="18">
        <f t="shared" si="4"/>
        <v>88.888888888888886</v>
      </c>
      <c r="E26" s="2">
        <f>+B26+'Mayo 2017'!E26</f>
        <v>58</v>
      </c>
      <c r="F26" s="2">
        <f>+C26+'Mayo 2017'!F26</f>
        <v>47</v>
      </c>
      <c r="G26" s="18">
        <f t="shared" si="0"/>
        <v>23.404255319148938</v>
      </c>
      <c r="H26" s="2">
        <f>+B26-C26+'Mayo 2017'!H26</f>
        <v>115</v>
      </c>
      <c r="I26" s="22">
        <f>+'Junio 2016'!H26</f>
        <v>95</v>
      </c>
      <c r="J26" s="18">
        <f t="shared" si="1"/>
        <v>21.05263157894737</v>
      </c>
    </row>
    <row r="27" spans="1:10" ht="13" x14ac:dyDescent="0.15">
      <c r="A27" s="1" t="s">
        <v>28</v>
      </c>
      <c r="B27" s="2">
        <v>17</v>
      </c>
      <c r="C27" s="2">
        <f>+'Junio 2016'!B27</f>
        <v>15</v>
      </c>
      <c r="D27" s="18">
        <f t="shared" si="4"/>
        <v>13.333333333333334</v>
      </c>
      <c r="E27" s="2">
        <f>+B27+'Mayo 2017'!E27</f>
        <v>70</v>
      </c>
      <c r="F27" s="2">
        <f>+C27+'Mayo 2017'!F27</f>
        <v>66</v>
      </c>
      <c r="G27" s="18">
        <f t="shared" si="0"/>
        <v>6.0606060606060606</v>
      </c>
      <c r="H27" s="2">
        <f>+B27-C27+'Mayo 2017'!H27</f>
        <v>138</v>
      </c>
      <c r="I27" s="22">
        <f>+'Junio 2016'!H27</f>
        <v>115</v>
      </c>
      <c r="J27" s="18">
        <f t="shared" si="1"/>
        <v>20</v>
      </c>
    </row>
    <row r="28" spans="1:10" x14ac:dyDescent="0.15">
      <c r="A28" s="8" t="s">
        <v>30</v>
      </c>
      <c r="B28" s="6">
        <f>SUM(B20:B27)</f>
        <v>213</v>
      </c>
      <c r="C28" s="6">
        <f>SUM(C20:C27)</f>
        <v>198</v>
      </c>
      <c r="D28" s="7">
        <f>+(B28-C28)*100/C28</f>
        <v>7.5757575757575761</v>
      </c>
      <c r="E28" s="6">
        <f>SUM(E20:E27)</f>
        <v>1024</v>
      </c>
      <c r="F28" s="6">
        <f>SUM(F20:F27)</f>
        <v>908</v>
      </c>
      <c r="G28" s="7">
        <f>+(E28-F28)*100/F28</f>
        <v>12.775330396475772</v>
      </c>
      <c r="H28" s="6">
        <f>SUM(H20:H27)</f>
        <v>2200</v>
      </c>
      <c r="I28" s="6">
        <f>SUM(I20:I27)</f>
        <v>2120</v>
      </c>
      <c r="J28" s="7">
        <f>+(H28-I28)*100/I28</f>
        <v>3.7735849056603774</v>
      </c>
    </row>
    <row r="29" spans="1:10" ht="14" x14ac:dyDescent="0.15">
      <c r="A29" s="16" t="s">
        <v>27</v>
      </c>
      <c r="B29" s="14">
        <f>+B7+B13+B19+B28</f>
        <v>1095</v>
      </c>
      <c r="C29" s="14">
        <f>+C7+C13+C19+C28</f>
        <v>1126</v>
      </c>
      <c r="D29" s="15">
        <f>+(B29-C29)*100/C29</f>
        <v>-2.7531083481349912</v>
      </c>
      <c r="E29" s="14">
        <f t="shared" ref="E29:I29" si="5">+E7+E13+E19+E28</f>
        <v>5310</v>
      </c>
      <c r="F29" s="14">
        <f t="shared" si="5"/>
        <v>5120</v>
      </c>
      <c r="G29" s="15">
        <f>+(E29-F29)*100/F29</f>
        <v>3.7109375</v>
      </c>
      <c r="H29" s="14">
        <f t="shared" si="5"/>
        <v>11698</v>
      </c>
      <c r="I29" s="14">
        <f t="shared" si="5"/>
        <v>11132</v>
      </c>
      <c r="J29" s="15">
        <f>+(H29-I29)*100/I29</f>
        <v>5.0844412504491556</v>
      </c>
    </row>
    <row r="30" spans="1:10" x14ac:dyDescent="0.15">
      <c r="A30" s="13" t="s">
        <v>31</v>
      </c>
      <c r="B30" s="13">
        <f>+B29-B7</f>
        <v>937</v>
      </c>
      <c r="C30" s="13">
        <f>+C29-C7</f>
        <v>963</v>
      </c>
      <c r="D30" s="12">
        <f>+(B30-C30)*100/C30</f>
        <v>-2.6998961578400831</v>
      </c>
      <c r="E30" s="13">
        <f t="shared" ref="E30:I30" si="6">+E29-E7</f>
        <v>4476</v>
      </c>
      <c r="F30" s="13">
        <f t="shared" si="6"/>
        <v>4338</v>
      </c>
      <c r="G30" s="12">
        <f>+(E30-F30)*100/F30</f>
        <v>3.18118948824343</v>
      </c>
      <c r="H30" s="13">
        <f t="shared" si="6"/>
        <v>9947</v>
      </c>
      <c r="I30" s="13">
        <f t="shared" si="6"/>
        <v>9592</v>
      </c>
      <c r="J30" s="12">
        <f>+(H30-I30)*100/I30</f>
        <v>3.7010008340283571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46D7-B509-B948-B10E-07347F042E59}">
  <dimension ref="A2:J42"/>
  <sheetViews>
    <sheetView zoomScale="130" zoomScaleNormal="130" zoomScalePageLayoutView="138" workbookViewId="0">
      <selection activeCell="B26" sqref="B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2024</v>
      </c>
      <c r="C3" s="10">
        <v>2023</v>
      </c>
      <c r="D3" s="11" t="s">
        <v>23</v>
      </c>
      <c r="E3" s="9">
        <v>2024</v>
      </c>
      <c r="F3" s="10">
        <v>2023</v>
      </c>
      <c r="G3" s="11" t="s">
        <v>23</v>
      </c>
      <c r="H3" s="9">
        <v>2024</v>
      </c>
      <c r="I3" s="10">
        <v>2023</v>
      </c>
      <c r="J3" s="11" t="s">
        <v>23</v>
      </c>
    </row>
    <row r="4" spans="1:10" ht="13" x14ac:dyDescent="0.15">
      <c r="A4" s="1" t="s">
        <v>4</v>
      </c>
      <c r="B4" s="2">
        <v>44</v>
      </c>
      <c r="C4" s="2">
        <f>+'Febrero 2023'!B4</f>
        <v>39</v>
      </c>
      <c r="D4" s="18">
        <f>+(B4-C4)*100/C4</f>
        <v>12.820512820512821</v>
      </c>
      <c r="E4" s="2">
        <f>+B4+'Enero 2024'!E4</f>
        <v>84</v>
      </c>
      <c r="F4" s="2">
        <f>+C4+'Enero 2024'!F4</f>
        <v>75</v>
      </c>
      <c r="G4" s="18">
        <f t="shared" ref="G4:G27" si="0">+(E4-F4)*100/F4</f>
        <v>12</v>
      </c>
      <c r="H4" s="2">
        <f>+B4-C4+'Enero 2024'!H4</f>
        <v>624</v>
      </c>
      <c r="I4" s="22">
        <f>+'Febrero 2023'!H4</f>
        <v>581</v>
      </c>
      <c r="J4" s="18">
        <f t="shared" ref="J4:J27" si="1">+(H4-I4)*100/I4</f>
        <v>7.4010327022375213</v>
      </c>
    </row>
    <row r="5" spans="1:10" ht="13" x14ac:dyDescent="0.15">
      <c r="A5" s="1" t="s">
        <v>5</v>
      </c>
      <c r="B5" s="2">
        <v>8</v>
      </c>
      <c r="C5" s="2">
        <f>+'Febrero 2023'!B5</f>
        <v>2</v>
      </c>
      <c r="D5" s="18">
        <f t="shared" ref="D5:D6" si="2">+(B5-C5)*100/C5</f>
        <v>300</v>
      </c>
      <c r="E5" s="2">
        <f>+B5+'Enero 2024'!E5</f>
        <v>14</v>
      </c>
      <c r="F5" s="2">
        <f>+C5+'Enero 2024'!F5</f>
        <v>4</v>
      </c>
      <c r="G5" s="18">
        <f t="shared" si="0"/>
        <v>250</v>
      </c>
      <c r="H5" s="2">
        <f>+B5-C5+'Enero 2024'!H5</f>
        <v>128</v>
      </c>
      <c r="I5" s="22">
        <f>+'Febrero 2023'!H5</f>
        <v>90</v>
      </c>
      <c r="J5" s="18">
        <f t="shared" si="1"/>
        <v>42.222222222222221</v>
      </c>
    </row>
    <row r="6" spans="1:10" ht="13" x14ac:dyDescent="0.15">
      <c r="A6" s="1" t="s">
        <v>6</v>
      </c>
      <c r="B6" s="2">
        <v>7</v>
      </c>
      <c r="C6" s="2">
        <f>+'Febrero 2023'!B6</f>
        <v>10</v>
      </c>
      <c r="D6" s="18">
        <f t="shared" si="2"/>
        <v>-30</v>
      </c>
      <c r="E6" s="2">
        <f>+B6+'Enero 2024'!E6</f>
        <v>14</v>
      </c>
      <c r="F6" s="2">
        <f>+C6+'Enero 2024'!F6</f>
        <v>18</v>
      </c>
      <c r="G6" s="18">
        <f t="shared" si="0"/>
        <v>-22.222222222222221</v>
      </c>
      <c r="H6" s="2">
        <f>+B6-C6+'Enero 2024'!H6</f>
        <v>156</v>
      </c>
      <c r="I6" s="22">
        <f>+'Febrero 2023'!H6</f>
        <v>205</v>
      </c>
      <c r="J6" s="18">
        <f t="shared" si="1"/>
        <v>-23.902439024390244</v>
      </c>
    </row>
    <row r="7" spans="1:10" x14ac:dyDescent="0.15">
      <c r="A7" s="8" t="s">
        <v>1</v>
      </c>
      <c r="B7" s="6">
        <f>SUM(B4:B6)</f>
        <v>59</v>
      </c>
      <c r="C7" s="6">
        <f>SUM(C4:C6)</f>
        <v>51</v>
      </c>
      <c r="D7" s="7">
        <f>+(B7-C7)*100/C7</f>
        <v>15.686274509803921</v>
      </c>
      <c r="E7" s="6">
        <f>SUM(E4:E6)</f>
        <v>112</v>
      </c>
      <c r="F7" s="6">
        <f>SUM(F4:F6)</f>
        <v>97</v>
      </c>
      <c r="G7" s="7">
        <f t="shared" si="0"/>
        <v>15.463917525773196</v>
      </c>
      <c r="H7" s="6">
        <f>SUM(H4:H6)</f>
        <v>908</v>
      </c>
      <c r="I7" s="6">
        <f>SUM(I4:I6)</f>
        <v>876</v>
      </c>
      <c r="J7" s="7">
        <f t="shared" si="1"/>
        <v>3.6529680365296802</v>
      </c>
    </row>
    <row r="8" spans="1:10" ht="13" x14ac:dyDescent="0.15">
      <c r="A8" s="1" t="s">
        <v>7</v>
      </c>
      <c r="B8" s="2">
        <v>15</v>
      </c>
      <c r="C8" s="2">
        <f>+'Febrero 2023'!B8</f>
        <v>7</v>
      </c>
      <c r="D8" s="18">
        <f t="shared" ref="D8:D27" si="3">+(B8-C8)*100/C8</f>
        <v>114.28571428571429</v>
      </c>
      <c r="E8" s="2">
        <f>+B8+'Enero 2024'!E8</f>
        <v>20</v>
      </c>
      <c r="F8" s="2">
        <f>+C8+'Enero 2024'!F8</f>
        <v>14</v>
      </c>
      <c r="G8" s="18">
        <f t="shared" si="0"/>
        <v>42.857142857142854</v>
      </c>
      <c r="H8" s="2">
        <f>+B8-C8+'Enero 2024'!H8</f>
        <v>202</v>
      </c>
      <c r="I8" s="22">
        <f>+'Febrero 2023'!H8</f>
        <v>196</v>
      </c>
      <c r="J8" s="18">
        <f t="shared" si="1"/>
        <v>3.0612244897959182</v>
      </c>
    </row>
    <row r="9" spans="1:10" ht="13" x14ac:dyDescent="0.15">
      <c r="A9" s="1" t="s">
        <v>8</v>
      </c>
      <c r="B9" s="2">
        <v>3</v>
      </c>
      <c r="C9" s="2">
        <f>+'Febrero 2023'!B9</f>
        <v>9</v>
      </c>
      <c r="D9" s="18">
        <f t="shared" si="3"/>
        <v>-66.666666666666671</v>
      </c>
      <c r="E9" s="2">
        <f>+B9+'Enero 2024'!E9</f>
        <v>6</v>
      </c>
      <c r="F9" s="2">
        <f>+C9+'Enero 2024'!F9</f>
        <v>13</v>
      </c>
      <c r="G9" s="18">
        <f t="shared" si="0"/>
        <v>-53.846153846153847</v>
      </c>
      <c r="H9" s="2">
        <f>+B9-C9+'Enero 2024'!H9</f>
        <v>82</v>
      </c>
      <c r="I9" s="22">
        <f>+'Febrero 2023'!H9</f>
        <v>99</v>
      </c>
      <c r="J9" s="18">
        <f t="shared" si="1"/>
        <v>-17.171717171717173</v>
      </c>
    </row>
    <row r="10" spans="1:10" ht="13" x14ac:dyDescent="0.15">
      <c r="A10" s="1" t="s">
        <v>9</v>
      </c>
      <c r="B10" s="2">
        <v>51</v>
      </c>
      <c r="C10" s="2">
        <f>+'Febrero 2023'!B10</f>
        <v>28</v>
      </c>
      <c r="D10" s="18">
        <f t="shared" si="3"/>
        <v>82.142857142857139</v>
      </c>
      <c r="E10" s="2">
        <f>+B10+'Enero 2024'!E10</f>
        <v>86</v>
      </c>
      <c r="F10" s="2">
        <f>+C10+'Enero 2024'!F10</f>
        <v>50</v>
      </c>
      <c r="G10" s="18">
        <f t="shared" si="0"/>
        <v>72</v>
      </c>
      <c r="H10" s="2">
        <f>+B10-C10+'Enero 2024'!H10</f>
        <v>534</v>
      </c>
      <c r="I10" s="22">
        <f>+'Febrero 2023'!H10</f>
        <v>498</v>
      </c>
      <c r="J10" s="18">
        <f t="shared" si="1"/>
        <v>7.2289156626506026</v>
      </c>
    </row>
    <row r="11" spans="1:10" ht="13" x14ac:dyDescent="0.15">
      <c r="A11" s="1" t="s">
        <v>10</v>
      </c>
      <c r="B11" s="2">
        <v>13</v>
      </c>
      <c r="C11" s="2">
        <f>+'Febrero 2023'!B11</f>
        <v>6</v>
      </c>
      <c r="D11" s="18">
        <f t="shared" si="3"/>
        <v>116.66666666666667</v>
      </c>
      <c r="E11" s="2">
        <f>+B11+'Enero 2024'!E11</f>
        <v>20</v>
      </c>
      <c r="F11" s="2">
        <f>+C11+'Enero 2024'!F11</f>
        <v>31</v>
      </c>
      <c r="G11" s="18">
        <f t="shared" si="0"/>
        <v>-35.483870967741936</v>
      </c>
      <c r="H11" s="2">
        <f>+B11-C11+'Enero 2024'!H11</f>
        <v>154</v>
      </c>
      <c r="I11" s="22">
        <f>+'Febrero 2023'!H11</f>
        <v>394</v>
      </c>
      <c r="J11" s="18">
        <f t="shared" si="1"/>
        <v>-60.913705583756347</v>
      </c>
    </row>
    <row r="12" spans="1:10" ht="13" x14ac:dyDescent="0.15">
      <c r="A12" s="1" t="s">
        <v>11</v>
      </c>
      <c r="B12" s="2">
        <v>52</v>
      </c>
      <c r="C12" s="2">
        <f>+'Febrero 2023'!B12</f>
        <v>46</v>
      </c>
      <c r="D12" s="18">
        <f t="shared" si="3"/>
        <v>13.043478260869565</v>
      </c>
      <c r="E12" s="2">
        <f>+B12+'Enero 2024'!E12</f>
        <v>96</v>
      </c>
      <c r="F12" s="2">
        <f>+C12+'Enero 2024'!F12</f>
        <v>86</v>
      </c>
      <c r="G12" s="18">
        <f t="shared" si="0"/>
        <v>11.627906976744185</v>
      </c>
      <c r="H12" s="2">
        <f>+B12-C12+'Enero 2024'!H12</f>
        <v>614</v>
      </c>
      <c r="I12" s="22">
        <f>+'Febrero 2023'!H12</f>
        <v>1133</v>
      </c>
      <c r="J12" s="18">
        <f t="shared" si="1"/>
        <v>-45.807590467784642</v>
      </c>
    </row>
    <row r="13" spans="1:10" x14ac:dyDescent="0.15">
      <c r="A13" s="8" t="s">
        <v>2</v>
      </c>
      <c r="B13" s="6">
        <f>SUM(B8:B12)</f>
        <v>134</v>
      </c>
      <c r="C13" s="6">
        <f>SUM(C8:C12)</f>
        <v>96</v>
      </c>
      <c r="D13" s="7">
        <f t="shared" si="3"/>
        <v>39.583333333333336</v>
      </c>
      <c r="E13" s="6">
        <f>SUM(E8:E12)</f>
        <v>228</v>
      </c>
      <c r="F13" s="6">
        <f>SUM(F8:F12)</f>
        <v>194</v>
      </c>
      <c r="G13" s="7">
        <f t="shared" si="0"/>
        <v>17.52577319587629</v>
      </c>
      <c r="H13" s="6">
        <f>SUM(H8:H12)</f>
        <v>1586</v>
      </c>
      <c r="I13" s="6">
        <f>SUM(I8:I12)</f>
        <v>2320</v>
      </c>
      <c r="J13" s="7">
        <f t="shared" si="1"/>
        <v>-31.637931034482758</v>
      </c>
    </row>
    <row r="14" spans="1:10" ht="13" x14ac:dyDescent="0.15">
      <c r="A14" s="1" t="s">
        <v>12</v>
      </c>
      <c r="B14" s="2">
        <v>65</v>
      </c>
      <c r="C14" s="2">
        <f>+'Febrero 2023'!B14</f>
        <v>59</v>
      </c>
      <c r="D14" s="18">
        <f t="shared" si="3"/>
        <v>10.169491525423728</v>
      </c>
      <c r="E14" s="2">
        <f>+B14+'Enero 2024'!E14</f>
        <v>125</v>
      </c>
      <c r="F14" s="2">
        <f>+C14+'Enero 2024'!F14</f>
        <v>112</v>
      </c>
      <c r="G14" s="18">
        <f t="shared" si="0"/>
        <v>11.607142857142858</v>
      </c>
      <c r="H14" s="2">
        <f>+B14-C14+'Enero 2024'!H14</f>
        <v>801</v>
      </c>
      <c r="I14" s="22">
        <f>+'Febrero 2023'!H14</f>
        <v>1097</v>
      </c>
      <c r="J14" s="18">
        <f t="shared" si="1"/>
        <v>-26.98268003646308</v>
      </c>
    </row>
    <row r="15" spans="1:10" ht="13" x14ac:dyDescent="0.15">
      <c r="A15" s="1" t="s">
        <v>13</v>
      </c>
      <c r="B15" s="2">
        <v>48</v>
      </c>
      <c r="C15" s="2">
        <f>+'Febrero 2023'!B15</f>
        <v>61</v>
      </c>
      <c r="D15" s="18">
        <f t="shared" si="3"/>
        <v>-21.311475409836067</v>
      </c>
      <c r="E15" s="2">
        <f>+B15+'Enero 2024'!E15</f>
        <v>122</v>
      </c>
      <c r="F15" s="2">
        <f>+C15+'Enero 2024'!F15</f>
        <v>118</v>
      </c>
      <c r="G15" s="18">
        <f t="shared" si="0"/>
        <v>3.3898305084745761</v>
      </c>
      <c r="H15" s="2">
        <f>+B15-C15+'Enero 2024'!H15</f>
        <v>868</v>
      </c>
      <c r="I15" s="22">
        <f>+'Febrero 2023'!H15</f>
        <v>876</v>
      </c>
      <c r="J15" s="18">
        <f t="shared" si="1"/>
        <v>-0.91324200913242004</v>
      </c>
    </row>
    <row r="16" spans="1:10" ht="13" x14ac:dyDescent="0.15">
      <c r="A16" s="1" t="s">
        <v>14</v>
      </c>
      <c r="B16" s="2">
        <v>18</v>
      </c>
      <c r="C16" s="2">
        <f>+'Febrero 2023'!B16</f>
        <v>17</v>
      </c>
      <c r="D16" s="18">
        <f t="shared" si="3"/>
        <v>5.882352941176471</v>
      </c>
      <c r="E16" s="2">
        <f>+B16+'Enero 2024'!E16</f>
        <v>36</v>
      </c>
      <c r="F16" s="2">
        <f>+C16+'Enero 2024'!F16</f>
        <v>40</v>
      </c>
      <c r="G16" s="18">
        <f t="shared" si="0"/>
        <v>-10</v>
      </c>
      <c r="H16" s="2">
        <f>+B16-C16+'Enero 2024'!H16</f>
        <v>278</v>
      </c>
      <c r="I16" s="22">
        <f>+'Febrero 2023'!H16</f>
        <v>401</v>
      </c>
      <c r="J16" s="18">
        <f t="shared" si="1"/>
        <v>-30.673316708229425</v>
      </c>
    </row>
    <row r="17" spans="1:10" ht="13" x14ac:dyDescent="0.15">
      <c r="A17" s="1" t="s">
        <v>15</v>
      </c>
      <c r="B17" s="2">
        <v>28</v>
      </c>
      <c r="C17" s="2">
        <f>+'Febrero 2023'!B17</f>
        <v>25</v>
      </c>
      <c r="D17" s="18">
        <f t="shared" si="3"/>
        <v>12</v>
      </c>
      <c r="E17" s="2">
        <f>+B17+'Enero 2024'!E17</f>
        <v>49</v>
      </c>
      <c r="F17" s="2">
        <f>+C17+'Enero 2024'!F17</f>
        <v>57</v>
      </c>
      <c r="G17" s="18">
        <f t="shared" si="0"/>
        <v>-14.035087719298245</v>
      </c>
      <c r="H17" s="2">
        <f>+B17-C17+'Enero 2024'!H17</f>
        <v>415</v>
      </c>
      <c r="I17" s="22">
        <f>+'Febrero 2023'!H17</f>
        <v>485</v>
      </c>
      <c r="J17" s="18">
        <f t="shared" si="1"/>
        <v>-14.43298969072165</v>
      </c>
    </row>
    <row r="18" spans="1:10" ht="13" x14ac:dyDescent="0.15">
      <c r="A18" s="1" t="s">
        <v>29</v>
      </c>
      <c r="B18" s="2">
        <v>22</v>
      </c>
      <c r="C18" s="2">
        <f>+'Febrero 2023'!B18</f>
        <v>20</v>
      </c>
      <c r="D18" s="18">
        <f t="shared" si="3"/>
        <v>10</v>
      </c>
      <c r="E18" s="2">
        <f>+B18+'Enero 2024'!E18</f>
        <v>54</v>
      </c>
      <c r="F18" s="2">
        <f>+C18+'Enero 2024'!F18</f>
        <v>44</v>
      </c>
      <c r="G18" s="18">
        <f t="shared" si="0"/>
        <v>22.727272727272727</v>
      </c>
      <c r="H18" s="2">
        <f>+B18-C18+'Enero 2024'!H18</f>
        <v>359</v>
      </c>
      <c r="I18" s="22">
        <f>+'Febrero 2023'!H18</f>
        <v>420</v>
      </c>
      <c r="J18" s="18">
        <f t="shared" si="1"/>
        <v>-14.523809523809524</v>
      </c>
    </row>
    <row r="19" spans="1:10" x14ac:dyDescent="0.15">
      <c r="A19" s="8" t="s">
        <v>3</v>
      </c>
      <c r="B19" s="6">
        <f>SUM(B14:B18)</f>
        <v>181</v>
      </c>
      <c r="C19" s="6">
        <f>SUM(C14:C18)</f>
        <v>182</v>
      </c>
      <c r="D19" s="7">
        <f t="shared" si="3"/>
        <v>-0.5494505494505495</v>
      </c>
      <c r="E19" s="6">
        <f>SUM(E14:E18)</f>
        <v>386</v>
      </c>
      <c r="F19" s="6">
        <f>SUM(F14:F18)</f>
        <v>371</v>
      </c>
      <c r="G19" s="7">
        <f t="shared" si="0"/>
        <v>4.0431266846361185</v>
      </c>
      <c r="H19" s="6">
        <f>SUM(H14:H18)</f>
        <v>2721</v>
      </c>
      <c r="I19" s="6">
        <f>SUM(I14:I18)</f>
        <v>3279</v>
      </c>
      <c r="J19" s="7">
        <f t="shared" si="1"/>
        <v>-17.017383348581884</v>
      </c>
    </row>
    <row r="20" spans="1:10" ht="13" x14ac:dyDescent="0.15">
      <c r="A20" s="1" t="s">
        <v>16</v>
      </c>
      <c r="B20" s="2">
        <v>16</v>
      </c>
      <c r="C20" s="2">
        <f>+'Febrero 2023'!B20</f>
        <v>25</v>
      </c>
      <c r="D20" s="18">
        <f t="shared" si="3"/>
        <v>-36</v>
      </c>
      <c r="E20" s="2">
        <f>+B20+'Enero 2024'!E20</f>
        <v>40</v>
      </c>
      <c r="F20" s="2">
        <f>+C20+'Enero 2024'!F20</f>
        <v>43</v>
      </c>
      <c r="G20" s="18">
        <f t="shared" si="0"/>
        <v>-6.9767441860465116</v>
      </c>
      <c r="H20" s="2">
        <f>+B20-C20+'Enero 2024'!H20</f>
        <v>320</v>
      </c>
      <c r="I20" s="22">
        <f>+'Febrero 2023'!H20</f>
        <v>365</v>
      </c>
      <c r="J20" s="18">
        <f t="shared" si="1"/>
        <v>-12.328767123287671</v>
      </c>
    </row>
    <row r="21" spans="1:10" ht="13" x14ac:dyDescent="0.15">
      <c r="A21" s="1" t="s">
        <v>17</v>
      </c>
      <c r="B21" s="2">
        <v>10</v>
      </c>
      <c r="C21" s="2">
        <f>+'Febrero 2023'!B21</f>
        <v>9</v>
      </c>
      <c r="D21" s="18">
        <f t="shared" si="3"/>
        <v>11.111111111111111</v>
      </c>
      <c r="E21" s="2">
        <f>+B21+'Enero 2024'!E21</f>
        <v>21</v>
      </c>
      <c r="F21" s="2">
        <f>+C21+'Enero 2024'!F21</f>
        <v>16</v>
      </c>
      <c r="G21" s="18">
        <f t="shared" si="0"/>
        <v>31.25</v>
      </c>
      <c r="H21" s="2">
        <f>+B21-C21+'Enero 2024'!H21</f>
        <v>203</v>
      </c>
      <c r="I21" s="22">
        <f>+'Febrero 2023'!H21</f>
        <v>170</v>
      </c>
      <c r="J21" s="18">
        <f t="shared" si="1"/>
        <v>19.411764705882351</v>
      </c>
    </row>
    <row r="22" spans="1:10" ht="13" x14ac:dyDescent="0.15">
      <c r="A22" s="1" t="s">
        <v>19</v>
      </c>
      <c r="B22" s="2">
        <v>20</v>
      </c>
      <c r="C22" s="2">
        <f>+'Febrero 2023'!B22</f>
        <v>15</v>
      </c>
      <c r="D22" s="18">
        <f t="shared" si="3"/>
        <v>33.333333333333336</v>
      </c>
      <c r="E22" s="2">
        <f>+B22+'Enero 2024'!E22</f>
        <v>43</v>
      </c>
      <c r="F22" s="2">
        <f>+C22+'Enero 2024'!F22</f>
        <v>45</v>
      </c>
      <c r="G22" s="18">
        <f t="shared" si="0"/>
        <v>-4.4444444444444446</v>
      </c>
      <c r="H22" s="2">
        <f>+B22-C22+'Enero 2024'!H22</f>
        <v>329</v>
      </c>
      <c r="I22" s="22">
        <f>+'Febrero 2023'!H22</f>
        <v>389</v>
      </c>
      <c r="J22" s="18">
        <f t="shared" si="1"/>
        <v>-15.424164524421593</v>
      </c>
    </row>
    <row r="23" spans="1:10" ht="13" x14ac:dyDescent="0.15">
      <c r="A23" s="1" t="s">
        <v>18</v>
      </c>
      <c r="B23" s="2">
        <v>7</v>
      </c>
      <c r="C23" s="2">
        <f>+'Febrero 2023'!B23</f>
        <v>11</v>
      </c>
      <c r="D23" s="18">
        <f t="shared" si="3"/>
        <v>-36.363636363636367</v>
      </c>
      <c r="E23" s="2">
        <f>+B23+'Enero 2024'!E23</f>
        <v>11</v>
      </c>
      <c r="F23" s="2">
        <f>+C23+'Enero 2024'!F23</f>
        <v>17</v>
      </c>
      <c r="G23" s="18">
        <f t="shared" si="0"/>
        <v>-35.294117647058826</v>
      </c>
      <c r="H23" s="2">
        <f>+B23-C23+'Enero 2024'!H23</f>
        <v>90</v>
      </c>
      <c r="I23" s="22">
        <f>+'Febrero 2023'!H23</f>
        <v>106</v>
      </c>
      <c r="J23" s="18">
        <f t="shared" si="1"/>
        <v>-15.09433962264151</v>
      </c>
    </row>
    <row r="24" spans="1:10" ht="13" x14ac:dyDescent="0.15">
      <c r="A24" s="1" t="s">
        <v>20</v>
      </c>
      <c r="B24" s="2">
        <v>10</v>
      </c>
      <c r="C24" s="2">
        <f>+'Febrero 2023'!B24</f>
        <v>15</v>
      </c>
      <c r="D24" s="18">
        <f t="shared" si="3"/>
        <v>-33.333333333333336</v>
      </c>
      <c r="E24" s="2">
        <f>+B24+'Enero 2024'!E24</f>
        <v>24</v>
      </c>
      <c r="F24" s="2">
        <f>+C24+'Enero 2024'!F24</f>
        <v>27</v>
      </c>
      <c r="G24" s="18">
        <f t="shared" si="0"/>
        <v>-11.111111111111111</v>
      </c>
      <c r="H24" s="2">
        <f>+B24-C24+'Enero 2024'!H24</f>
        <v>177</v>
      </c>
      <c r="I24" s="22">
        <f>+'Febrero 2023'!H24</f>
        <v>255</v>
      </c>
      <c r="J24" s="18">
        <f t="shared" si="1"/>
        <v>-30.588235294117649</v>
      </c>
    </row>
    <row r="25" spans="1:10" ht="13" x14ac:dyDescent="0.15">
      <c r="A25" s="1" t="s">
        <v>22</v>
      </c>
      <c r="B25" s="2">
        <v>60</v>
      </c>
      <c r="C25" s="2">
        <f>+'Febrero 2023'!B25</f>
        <v>48</v>
      </c>
      <c r="D25" s="18">
        <f t="shared" si="3"/>
        <v>25</v>
      </c>
      <c r="E25" s="2">
        <f>+B25+'Enero 2024'!E25</f>
        <v>116</v>
      </c>
      <c r="F25" s="2">
        <f>+C25+'Enero 2024'!F25</f>
        <v>122</v>
      </c>
      <c r="G25" s="18">
        <f t="shared" si="0"/>
        <v>-4.918032786885246</v>
      </c>
      <c r="H25" s="2">
        <f>+B25-C25+'Enero 2024'!H25</f>
        <v>742</v>
      </c>
      <c r="I25" s="22">
        <f>+'Febrero 2023'!H25</f>
        <v>807</v>
      </c>
      <c r="J25" s="18">
        <f t="shared" si="1"/>
        <v>-8.0545229244113994</v>
      </c>
    </row>
    <row r="26" spans="1:10" ht="13" x14ac:dyDescent="0.15">
      <c r="A26" s="1" t="s">
        <v>21</v>
      </c>
      <c r="B26" s="2">
        <v>26</v>
      </c>
      <c r="C26" s="2">
        <f>+'Febrero 2023'!B26</f>
        <v>19</v>
      </c>
      <c r="D26" s="18">
        <f t="shared" si="3"/>
        <v>36.842105263157897</v>
      </c>
      <c r="E26" s="2">
        <f>+B26+'Enero 2024'!E26</f>
        <v>62</v>
      </c>
      <c r="F26" s="2">
        <f>+C26+'Enero 2024'!F26</f>
        <v>47</v>
      </c>
      <c r="G26" s="18">
        <f t="shared" si="0"/>
        <v>31.914893617021278</v>
      </c>
      <c r="H26" s="2">
        <f>+B26-C26+'Enero 2024'!H26</f>
        <v>466</v>
      </c>
      <c r="I26" s="22">
        <f>+'Febrero 2023'!H26</f>
        <v>286</v>
      </c>
      <c r="J26" s="18">
        <f t="shared" si="1"/>
        <v>62.93706293706294</v>
      </c>
    </row>
    <row r="27" spans="1:10" ht="13" x14ac:dyDescent="0.15">
      <c r="A27" s="1" t="s">
        <v>28</v>
      </c>
      <c r="B27" s="2">
        <v>17</v>
      </c>
      <c r="C27" s="2">
        <f>+'Febrero 2023'!B27</f>
        <v>11</v>
      </c>
      <c r="D27" s="18">
        <f t="shared" si="3"/>
        <v>54.545454545454547</v>
      </c>
      <c r="E27" s="2">
        <f>+B27+'Enero 2024'!E27</f>
        <v>56</v>
      </c>
      <c r="F27" s="2">
        <f>+C27+'Enero 2024'!F27</f>
        <v>19</v>
      </c>
      <c r="G27" s="18">
        <f t="shared" si="0"/>
        <v>194.73684210526315</v>
      </c>
      <c r="H27" s="2">
        <f>+B27-C27+'Enero 2024'!H27</f>
        <v>275</v>
      </c>
      <c r="I27" s="22">
        <f>+'Febrero 2023'!H27</f>
        <v>204</v>
      </c>
      <c r="J27" s="18">
        <f t="shared" si="1"/>
        <v>34.803921568627452</v>
      </c>
    </row>
    <row r="28" spans="1:10" x14ac:dyDescent="0.15">
      <c r="A28" s="8" t="s">
        <v>30</v>
      </c>
      <c r="B28" s="6">
        <f>SUM(B20:B27)</f>
        <v>166</v>
      </c>
      <c r="C28" s="6">
        <f>SUM(C20:C27)</f>
        <v>153</v>
      </c>
      <c r="D28" s="7">
        <f>+(B28-C28)*100/C28</f>
        <v>8.4967320261437909</v>
      </c>
      <c r="E28" s="6">
        <f>SUM(E20:E27)</f>
        <v>373</v>
      </c>
      <c r="F28" s="6">
        <f>SUM(F20:F27)</f>
        <v>336</v>
      </c>
      <c r="G28" s="7">
        <f>+(E28-F28)*100/F28</f>
        <v>11.011904761904763</v>
      </c>
      <c r="H28" s="6">
        <f>SUM(H20:H27)</f>
        <v>2602</v>
      </c>
      <c r="I28" s="6">
        <f>SUM(I20:I27)</f>
        <v>2582</v>
      </c>
      <c r="J28" s="7">
        <f>+(H28-I28)*100/I28</f>
        <v>0.77459333849728895</v>
      </c>
    </row>
    <row r="29" spans="1:10" ht="14" x14ac:dyDescent="0.15">
      <c r="A29" s="16" t="s">
        <v>27</v>
      </c>
      <c r="B29" s="14">
        <f>+B7+B13+B19+B28</f>
        <v>540</v>
      </c>
      <c r="C29" s="14">
        <f>+C7+C13+C19+C28</f>
        <v>482</v>
      </c>
      <c r="D29" s="15">
        <f>+(B29-C29)*100/C29</f>
        <v>12.033195020746888</v>
      </c>
      <c r="E29" s="14">
        <f t="shared" ref="E29:I29" si="4">+E7+E13+E19+E28</f>
        <v>1099</v>
      </c>
      <c r="F29" s="14">
        <f t="shared" si="4"/>
        <v>998</v>
      </c>
      <c r="G29" s="15">
        <f>+(E29-F29)*100/F29</f>
        <v>10.120240480961924</v>
      </c>
      <c r="H29" s="14">
        <f t="shared" si="4"/>
        <v>7817</v>
      </c>
      <c r="I29" s="14">
        <f t="shared" si="4"/>
        <v>9057</v>
      </c>
      <c r="J29" s="15">
        <f>+(H29-I29)*100/I29</f>
        <v>-13.691067682455559</v>
      </c>
    </row>
    <row r="30" spans="1:10" x14ac:dyDescent="0.15">
      <c r="A30" s="13" t="s">
        <v>31</v>
      </c>
      <c r="B30" s="13">
        <f>+B29-B7</f>
        <v>481</v>
      </c>
      <c r="C30" s="13">
        <f>+C29-C7</f>
        <v>431</v>
      </c>
      <c r="D30" s="12">
        <f>+(B30-C30)*100/C30</f>
        <v>11.600928074245939</v>
      </c>
      <c r="E30" s="13">
        <f t="shared" ref="E30:I30" si="5">+E29-E7</f>
        <v>987</v>
      </c>
      <c r="F30" s="13">
        <f t="shared" si="5"/>
        <v>901</v>
      </c>
      <c r="G30" s="12">
        <f>+(E30-F30)*100/F30</f>
        <v>9.5449500554938957</v>
      </c>
      <c r="H30" s="13">
        <f t="shared" si="5"/>
        <v>6909</v>
      </c>
      <c r="I30" s="13">
        <f t="shared" si="5"/>
        <v>8181</v>
      </c>
      <c r="J30" s="12">
        <f>+(H30-I30)*100/I30</f>
        <v>-15.548221488815548</v>
      </c>
    </row>
    <row r="42" ht="10" customHeight="1" x14ac:dyDescent="0.15"/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47</v>
      </c>
      <c r="C4" s="2">
        <f>+'Mayo 2016'!B4</f>
        <v>44</v>
      </c>
      <c r="D4" s="18">
        <f>+(B4-C4)*100/C4</f>
        <v>6.8181818181818183</v>
      </c>
      <c r="E4" s="2">
        <f>+B4+'Abril 2017'!E4</f>
        <v>180</v>
      </c>
      <c r="F4" s="2">
        <f>+C4+'Abril 2017'!F4</f>
        <v>151</v>
      </c>
      <c r="G4" s="18">
        <f t="shared" ref="G4:G27" si="0">+(E4-F4)*100/F4</f>
        <v>19.205298013245034</v>
      </c>
      <c r="H4" s="2">
        <f>+B4-C4+'Abril 2017'!H4</f>
        <v>569</v>
      </c>
      <c r="I4" s="22">
        <f>+'Mayo 2016'!H4</f>
        <v>436</v>
      </c>
      <c r="J4" s="18">
        <f t="shared" ref="J4:J27" si="1">+(H4-I4)*100/I4</f>
        <v>30.504587155963304</v>
      </c>
    </row>
    <row r="5" spans="1:10" ht="13" x14ac:dyDescent="0.15">
      <c r="A5" s="1" t="s">
        <v>5</v>
      </c>
      <c r="B5" s="2">
        <v>52</v>
      </c>
      <c r="C5" s="2">
        <f>+'Mayo 2016'!B5</f>
        <v>57</v>
      </c>
      <c r="D5" s="18">
        <f t="shared" ref="D5:D18" si="2">+(B5-C5)*100/C5</f>
        <v>-8.7719298245614041</v>
      </c>
      <c r="E5" s="2">
        <f>+B5+'Abril 2017'!E5</f>
        <v>156</v>
      </c>
      <c r="F5" s="2">
        <f>+C5+'Abril 2017'!F5</f>
        <v>160</v>
      </c>
      <c r="G5" s="18">
        <f t="shared" si="0"/>
        <v>-2.5</v>
      </c>
      <c r="H5" s="2">
        <f>+B5-C5+'Abril 2017'!H5</f>
        <v>412</v>
      </c>
      <c r="I5" s="22">
        <f>+'Mayo 2016'!H5</f>
        <v>342</v>
      </c>
      <c r="J5" s="18">
        <f t="shared" si="1"/>
        <v>20.467836257309941</v>
      </c>
    </row>
    <row r="6" spans="1:10" ht="13" x14ac:dyDescent="0.15">
      <c r="A6" s="1" t="s">
        <v>6</v>
      </c>
      <c r="B6" s="2">
        <v>76</v>
      </c>
      <c r="C6" s="2">
        <f>+'Mayo 2016'!B6</f>
        <v>83</v>
      </c>
      <c r="D6" s="18">
        <f t="shared" si="2"/>
        <v>-8.4337349397590362</v>
      </c>
      <c r="E6" s="2">
        <f>+B6+'Abril 2017'!E6</f>
        <v>340</v>
      </c>
      <c r="F6" s="2">
        <f>+C6+'Abril 2017'!F6</f>
        <v>308</v>
      </c>
      <c r="G6" s="18">
        <f t="shared" si="0"/>
        <v>10.38961038961039</v>
      </c>
      <c r="H6" s="2">
        <f>+B6-C6+'Abril 2017'!H6</f>
        <v>775</v>
      </c>
      <c r="I6" s="22">
        <f>+'Mayo 2016'!H6</f>
        <v>729</v>
      </c>
      <c r="J6" s="18">
        <f t="shared" si="1"/>
        <v>6.3100137174211248</v>
      </c>
    </row>
    <row r="7" spans="1:10" x14ac:dyDescent="0.15">
      <c r="A7" s="8" t="s">
        <v>1</v>
      </c>
      <c r="B7" s="6">
        <f>SUM(B4:B6)</f>
        <v>175</v>
      </c>
      <c r="C7" s="6">
        <f>SUM(C4:C6)</f>
        <v>184</v>
      </c>
      <c r="D7" s="7">
        <f>+(B7-C7)*100/C7</f>
        <v>-4.8913043478260869</v>
      </c>
      <c r="E7" s="6">
        <f>SUM(E4:E6)</f>
        <v>676</v>
      </c>
      <c r="F7" s="6">
        <f>SUM(F4:F6)</f>
        <v>619</v>
      </c>
      <c r="G7" s="7">
        <f t="shared" si="0"/>
        <v>9.2084006462035539</v>
      </c>
      <c r="H7" s="6">
        <f>SUM(H4:H6)</f>
        <v>1756</v>
      </c>
      <c r="I7" s="6">
        <f>SUM(I4:I6)</f>
        <v>1507</v>
      </c>
      <c r="J7" s="7">
        <f t="shared" si="1"/>
        <v>16.522893165228933</v>
      </c>
    </row>
    <row r="8" spans="1:10" ht="13" x14ac:dyDescent="0.15">
      <c r="A8" s="1" t="s">
        <v>7</v>
      </c>
      <c r="B8" s="2">
        <v>3</v>
      </c>
      <c r="C8" s="2">
        <f>+'Mayo 2016'!B8</f>
        <v>8</v>
      </c>
      <c r="D8" s="18">
        <f t="shared" ref="D8:D12" si="3">+(B8-C8)*100/C8</f>
        <v>-62.5</v>
      </c>
      <c r="E8" s="2">
        <f>+B8+'Abril 2017'!E8</f>
        <v>45</v>
      </c>
      <c r="F8" s="2">
        <f>+C8+'Abril 2017'!F8</f>
        <v>31</v>
      </c>
      <c r="G8" s="18">
        <f t="shared" si="0"/>
        <v>45.161290322580648</v>
      </c>
      <c r="H8" s="2">
        <f>+B8-C8+'Abril 2017'!H8</f>
        <v>102</v>
      </c>
      <c r="I8" s="22">
        <f>+'Mayo 2016'!H8</f>
        <v>87</v>
      </c>
      <c r="J8" s="18">
        <f t="shared" si="1"/>
        <v>17.241379310344829</v>
      </c>
    </row>
    <row r="9" spans="1:10" ht="13" x14ac:dyDescent="0.15">
      <c r="A9" s="1" t="s">
        <v>8</v>
      </c>
      <c r="B9" s="2">
        <v>15</v>
      </c>
      <c r="C9" s="2">
        <f>+'Mayo 2016'!B9</f>
        <v>4</v>
      </c>
      <c r="D9" s="18">
        <f t="shared" si="3"/>
        <v>275</v>
      </c>
      <c r="E9" s="2">
        <f>+B9+'Abril 2017'!E9</f>
        <v>56</v>
      </c>
      <c r="F9" s="2">
        <f>+C9+'Abril 2017'!F9</f>
        <v>46</v>
      </c>
      <c r="G9" s="18">
        <f t="shared" si="0"/>
        <v>21.739130434782609</v>
      </c>
      <c r="H9" s="2">
        <f>+B9-C9+'Abril 2017'!H9</f>
        <v>115</v>
      </c>
      <c r="I9" s="22">
        <f>+'Mayo 2016'!H9</f>
        <v>101</v>
      </c>
      <c r="J9" s="18">
        <f t="shared" si="1"/>
        <v>13.861386138613861</v>
      </c>
    </row>
    <row r="10" spans="1:10" ht="13" x14ac:dyDescent="0.15">
      <c r="A10" s="1" t="s">
        <v>9</v>
      </c>
      <c r="B10" s="2">
        <v>56</v>
      </c>
      <c r="C10" s="2">
        <f>+'Mayo 2016'!B10</f>
        <v>47</v>
      </c>
      <c r="D10" s="18">
        <f t="shared" si="3"/>
        <v>19.148936170212767</v>
      </c>
      <c r="E10" s="2">
        <f>+B10+'Abril 2017'!E10</f>
        <v>230</v>
      </c>
      <c r="F10" s="2">
        <f>+C10+'Abril 2017'!F10</f>
        <v>185</v>
      </c>
      <c r="G10" s="18">
        <f t="shared" si="0"/>
        <v>24.324324324324323</v>
      </c>
      <c r="H10" s="2">
        <f>+B10-C10+'Abril 2017'!H10</f>
        <v>543</v>
      </c>
      <c r="I10" s="22">
        <f>+'Mayo 2016'!H10</f>
        <v>462</v>
      </c>
      <c r="J10" s="18">
        <f t="shared" si="1"/>
        <v>17.532467532467532</v>
      </c>
    </row>
    <row r="11" spans="1:10" ht="13" x14ac:dyDescent="0.15">
      <c r="A11" s="1" t="s">
        <v>10</v>
      </c>
      <c r="B11" s="2">
        <v>104</v>
      </c>
      <c r="C11" s="2">
        <f>+'Mayo 2016'!B11</f>
        <v>98</v>
      </c>
      <c r="D11" s="18">
        <f t="shared" si="3"/>
        <v>6.1224489795918364</v>
      </c>
      <c r="E11" s="2">
        <f>+B11+'Abril 2017'!E11</f>
        <v>399</v>
      </c>
      <c r="F11" s="2">
        <f>+C11+'Abril 2017'!F11</f>
        <v>434</v>
      </c>
      <c r="G11" s="18">
        <f t="shared" si="0"/>
        <v>-8.064516129032258</v>
      </c>
      <c r="H11" s="2">
        <f>+B11-C11+'Abril 2017'!H11</f>
        <v>1119</v>
      </c>
      <c r="I11" s="22">
        <f>+'Mayo 2016'!H11</f>
        <v>1049</v>
      </c>
      <c r="J11" s="18">
        <f t="shared" si="1"/>
        <v>6.6730219256434697</v>
      </c>
    </row>
    <row r="12" spans="1:10" ht="13" x14ac:dyDescent="0.15">
      <c r="A12" s="1" t="s">
        <v>11</v>
      </c>
      <c r="B12" s="2">
        <v>171</v>
      </c>
      <c r="C12" s="2">
        <f>+'Mayo 2016'!B12</f>
        <v>202</v>
      </c>
      <c r="D12" s="18">
        <f t="shared" si="3"/>
        <v>-15.346534653465346</v>
      </c>
      <c r="E12" s="2">
        <f>+B12+'Abril 2017'!E12</f>
        <v>774</v>
      </c>
      <c r="F12" s="2">
        <f>+C12+'Abril 2017'!F12</f>
        <v>835</v>
      </c>
      <c r="G12" s="18">
        <f t="shared" si="0"/>
        <v>-7.3053892215568865</v>
      </c>
      <c r="H12" s="2">
        <f>+B12-C12+'Abril 2017'!H12</f>
        <v>2242</v>
      </c>
      <c r="I12" s="22">
        <f>+'Mayo 2016'!H12</f>
        <v>2228</v>
      </c>
      <c r="J12" s="18">
        <f t="shared" si="1"/>
        <v>0.62836624775583483</v>
      </c>
    </row>
    <row r="13" spans="1:10" x14ac:dyDescent="0.15">
      <c r="A13" s="8" t="s">
        <v>2</v>
      </c>
      <c r="B13" s="6">
        <f>SUM(B8:B12)</f>
        <v>349</v>
      </c>
      <c r="C13" s="6">
        <f>SUM(C8:C12)</f>
        <v>359</v>
      </c>
      <c r="D13" s="7">
        <f>+(B13-C13)*100/C13</f>
        <v>-2.785515320334262</v>
      </c>
      <c r="E13" s="6">
        <f>SUM(E8:E12)</f>
        <v>1504</v>
      </c>
      <c r="F13" s="6">
        <f>SUM(F8:F12)</f>
        <v>1531</v>
      </c>
      <c r="G13" s="7">
        <f t="shared" si="0"/>
        <v>-1.7635532331809276</v>
      </c>
      <c r="H13" s="6">
        <f>SUM(H8:H12)</f>
        <v>4121</v>
      </c>
      <c r="I13" s="6">
        <f>SUM(I8:I12)</f>
        <v>3927</v>
      </c>
      <c r="J13" s="7">
        <f t="shared" si="1"/>
        <v>4.9401578813343523</v>
      </c>
    </row>
    <row r="14" spans="1:10" ht="13" x14ac:dyDescent="0.15">
      <c r="A14" s="1" t="s">
        <v>12</v>
      </c>
      <c r="B14" s="2">
        <v>71</v>
      </c>
      <c r="C14" s="2">
        <f>+'Mayo 2016'!B14</f>
        <v>71</v>
      </c>
      <c r="D14" s="18">
        <f t="shared" si="2"/>
        <v>0</v>
      </c>
      <c r="E14" s="2">
        <f>+B14+'Abril 2017'!E14</f>
        <v>294</v>
      </c>
      <c r="F14" s="2">
        <f>+C14+'Abril 2017'!F14</f>
        <v>364</v>
      </c>
      <c r="G14" s="18">
        <f t="shared" si="0"/>
        <v>-19.23076923076923</v>
      </c>
      <c r="H14" s="2">
        <f>+B14-C14+'Abril 2017'!H14</f>
        <v>1070</v>
      </c>
      <c r="I14" s="22">
        <f>+'Mayo 2016'!H14</f>
        <v>1022</v>
      </c>
      <c r="J14" s="18">
        <f t="shared" si="1"/>
        <v>4.6966731898238745</v>
      </c>
    </row>
    <row r="15" spans="1:10" ht="13" x14ac:dyDescent="0.15">
      <c r="A15" s="1" t="s">
        <v>13</v>
      </c>
      <c r="B15" s="2">
        <v>100</v>
      </c>
      <c r="C15" s="2">
        <f>+'Mayo 2016'!B15</f>
        <v>80</v>
      </c>
      <c r="D15" s="18">
        <f t="shared" si="2"/>
        <v>25</v>
      </c>
      <c r="E15" s="2">
        <f>+B15+'Abril 2017'!E15</f>
        <v>438</v>
      </c>
      <c r="F15" s="2">
        <f>+C15+'Abril 2017'!F15</f>
        <v>303</v>
      </c>
      <c r="G15" s="18">
        <f t="shared" si="0"/>
        <v>44.554455445544555</v>
      </c>
      <c r="H15" s="2">
        <f>+B15-C15+'Abril 2017'!H15</f>
        <v>1138</v>
      </c>
      <c r="I15" s="22">
        <f>+'Mayo 2016'!H15</f>
        <v>910</v>
      </c>
      <c r="J15" s="18">
        <f t="shared" si="1"/>
        <v>25.054945054945055</v>
      </c>
    </row>
    <row r="16" spans="1:10" ht="13" x14ac:dyDescent="0.15">
      <c r="A16" s="1" t="s">
        <v>14</v>
      </c>
      <c r="B16" s="2">
        <v>58</v>
      </c>
      <c r="C16" s="2">
        <f>+'Mayo 2016'!B16</f>
        <v>58</v>
      </c>
      <c r="D16" s="18">
        <f t="shared" si="2"/>
        <v>0</v>
      </c>
      <c r="E16" s="2">
        <f>+B16+'Abril 2017'!E16</f>
        <v>274</v>
      </c>
      <c r="F16" s="2">
        <f>+C16+'Abril 2017'!F16</f>
        <v>222</v>
      </c>
      <c r="G16" s="18">
        <f t="shared" si="0"/>
        <v>23.423423423423422</v>
      </c>
      <c r="H16" s="2">
        <f>+B16-C16+'Abril 2017'!H16</f>
        <v>782</v>
      </c>
      <c r="I16" s="22">
        <f>+'Mayo 2016'!H16</f>
        <v>763</v>
      </c>
      <c r="J16" s="18">
        <f t="shared" si="1"/>
        <v>2.490170380078637</v>
      </c>
    </row>
    <row r="17" spans="1:10" ht="13" x14ac:dyDescent="0.15">
      <c r="A17" s="1" t="s">
        <v>15</v>
      </c>
      <c r="B17" s="2">
        <v>22</v>
      </c>
      <c r="C17" s="2">
        <f>+'Mayo 2016'!B17</f>
        <v>13</v>
      </c>
      <c r="D17" s="18">
        <f t="shared" si="2"/>
        <v>69.230769230769226</v>
      </c>
      <c r="E17" s="2">
        <f>+B17+'Abril 2017'!E17</f>
        <v>93</v>
      </c>
      <c r="F17" s="2">
        <f>+C17+'Abril 2017'!F17</f>
        <v>78</v>
      </c>
      <c r="G17" s="18">
        <f t="shared" si="0"/>
        <v>19.23076923076923</v>
      </c>
      <c r="H17" s="2">
        <f>+B17-C17+'Abril 2017'!H17</f>
        <v>283</v>
      </c>
      <c r="I17" s="22">
        <f>+'Mayo 2016'!H17</f>
        <v>276</v>
      </c>
      <c r="J17" s="18">
        <f t="shared" si="1"/>
        <v>2.5362318840579712</v>
      </c>
    </row>
    <row r="18" spans="1:10" ht="13" x14ac:dyDescent="0.15">
      <c r="A18" s="1" t="s">
        <v>29</v>
      </c>
      <c r="B18" s="2">
        <v>30</v>
      </c>
      <c r="C18" s="2">
        <f>+'Mayo 2016'!B18</f>
        <v>27</v>
      </c>
      <c r="D18" s="18">
        <f t="shared" si="2"/>
        <v>11.111111111111111</v>
      </c>
      <c r="E18" s="2">
        <f>+B18+'Abril 2017'!E18</f>
        <v>125</v>
      </c>
      <c r="F18" s="2">
        <f>+C18+'Abril 2017'!F18</f>
        <v>167</v>
      </c>
      <c r="G18" s="18">
        <f t="shared" si="0"/>
        <v>-25.149700598802394</v>
      </c>
      <c r="H18" s="2">
        <f>+B18-C18+'Abril 2017'!H18</f>
        <v>394</v>
      </c>
      <c r="I18" s="22">
        <f>+'Mayo 2016'!H18</f>
        <v>505</v>
      </c>
      <c r="J18" s="18">
        <f t="shared" si="1"/>
        <v>-21.980198019801982</v>
      </c>
    </row>
    <row r="19" spans="1:10" x14ac:dyDescent="0.15">
      <c r="A19" s="8" t="s">
        <v>3</v>
      </c>
      <c r="B19" s="6">
        <f>SUM(B14:B18)</f>
        <v>281</v>
      </c>
      <c r="C19" s="6">
        <f>SUM(C14:C18)</f>
        <v>249</v>
      </c>
      <c r="D19" s="7">
        <f>+(B19-C19)*100/C19</f>
        <v>12.85140562248996</v>
      </c>
      <c r="E19" s="6">
        <f>SUM(E14:E18)</f>
        <v>1224</v>
      </c>
      <c r="F19" s="6">
        <f>SUM(F14:F18)</f>
        <v>1134</v>
      </c>
      <c r="G19" s="7">
        <f t="shared" si="0"/>
        <v>7.9365079365079367</v>
      </c>
      <c r="H19" s="6">
        <f>SUM(H14:H18)</f>
        <v>3667</v>
      </c>
      <c r="I19" s="6">
        <f>SUM(I14:I18)</f>
        <v>3476</v>
      </c>
      <c r="J19" s="7">
        <f t="shared" si="1"/>
        <v>5.4948216340621405</v>
      </c>
    </row>
    <row r="20" spans="1:10" ht="13" x14ac:dyDescent="0.15">
      <c r="A20" s="1" t="s">
        <v>16</v>
      </c>
      <c r="B20" s="2">
        <v>34</v>
      </c>
      <c r="C20" s="2">
        <f>+'Mayo 2016'!B20</f>
        <v>17</v>
      </c>
      <c r="D20" s="18">
        <f t="shared" ref="D20:D27" si="4">+(B20-C20)*100/C20</f>
        <v>100</v>
      </c>
      <c r="E20" s="2">
        <f>+B20+'Abril 2017'!E20</f>
        <v>154</v>
      </c>
      <c r="F20" s="2">
        <f>+C20+'Abril 2017'!F20</f>
        <v>94</v>
      </c>
      <c r="G20" s="18">
        <f t="shared" si="0"/>
        <v>63.829787234042556</v>
      </c>
      <c r="H20" s="2">
        <f>+B20-C20+'Abril 2017'!H20</f>
        <v>375</v>
      </c>
      <c r="I20" s="22">
        <f>+'Mayo 2016'!H20</f>
        <v>241</v>
      </c>
      <c r="J20" s="18">
        <f t="shared" si="1"/>
        <v>55.601659751037346</v>
      </c>
    </row>
    <row r="21" spans="1:10" ht="13" x14ac:dyDescent="0.15">
      <c r="A21" s="1" t="s">
        <v>17</v>
      </c>
      <c r="B21" s="2">
        <v>28</v>
      </c>
      <c r="C21" s="2">
        <f>+'Mayo 2016'!B21</f>
        <v>51</v>
      </c>
      <c r="D21" s="18">
        <f t="shared" si="4"/>
        <v>-45.098039215686278</v>
      </c>
      <c r="E21" s="2">
        <f>+B21+'Abril 2017'!E21</f>
        <v>129</v>
      </c>
      <c r="F21" s="2">
        <f>+C21+'Abril 2017'!F21</f>
        <v>177</v>
      </c>
      <c r="G21" s="18">
        <f t="shared" si="0"/>
        <v>-27.118644067796609</v>
      </c>
      <c r="H21" s="2">
        <f>+B21-C21+'Abril 2017'!H21</f>
        <v>421</v>
      </c>
      <c r="I21" s="22">
        <f>+'Mayo 2016'!H21</f>
        <v>506</v>
      </c>
      <c r="J21" s="18">
        <f t="shared" si="1"/>
        <v>-16.798418972332016</v>
      </c>
    </row>
    <row r="22" spans="1:10" ht="13" x14ac:dyDescent="0.15">
      <c r="A22" s="1" t="s">
        <v>19</v>
      </c>
      <c r="B22" s="2">
        <v>14</v>
      </c>
      <c r="C22" s="2">
        <f>+'Mayo 2016'!B22</f>
        <v>9</v>
      </c>
      <c r="D22" s="18">
        <f t="shared" si="4"/>
        <v>55.555555555555557</v>
      </c>
      <c r="E22" s="2">
        <f>+B22+'Abril 2017'!E22</f>
        <v>121</v>
      </c>
      <c r="F22" s="2">
        <f>+C22+'Abril 2017'!F22</f>
        <v>40</v>
      </c>
      <c r="G22" s="18">
        <f t="shared" si="0"/>
        <v>202.5</v>
      </c>
      <c r="H22" s="2">
        <f>+B22-C22+'Abril 2017'!H22</f>
        <v>257</v>
      </c>
      <c r="I22" s="22">
        <f>+'Mayo 2016'!H22</f>
        <v>94</v>
      </c>
      <c r="J22" s="18">
        <f t="shared" si="1"/>
        <v>173.40425531914894</v>
      </c>
    </row>
    <row r="23" spans="1:10" ht="13" x14ac:dyDescent="0.15">
      <c r="A23" s="1" t="s">
        <v>18</v>
      </c>
      <c r="B23" s="2">
        <v>11</v>
      </c>
      <c r="C23" s="2">
        <f>+'Mayo 2016'!B23</f>
        <v>10</v>
      </c>
      <c r="D23" s="18">
        <f t="shared" si="4"/>
        <v>10</v>
      </c>
      <c r="E23" s="2">
        <f>+B23+'Abril 2017'!E23</f>
        <v>47</v>
      </c>
      <c r="F23" s="2">
        <f>+C23+'Abril 2017'!F23</f>
        <v>57</v>
      </c>
      <c r="G23" s="18">
        <f t="shared" si="0"/>
        <v>-17.543859649122808</v>
      </c>
      <c r="H23" s="2">
        <f>+B23-C23+'Abril 2017'!H23</f>
        <v>118</v>
      </c>
      <c r="I23" s="22">
        <f>+'Mayo 2016'!H23</f>
        <v>169</v>
      </c>
      <c r="J23" s="18">
        <f t="shared" si="1"/>
        <v>-30.177514792899409</v>
      </c>
    </row>
    <row r="24" spans="1:10" ht="13" x14ac:dyDescent="0.15">
      <c r="A24" s="1" t="s">
        <v>20</v>
      </c>
      <c r="B24" s="2">
        <v>25</v>
      </c>
      <c r="C24" s="2">
        <f>+'Mayo 2016'!B24</f>
        <v>23</v>
      </c>
      <c r="D24" s="18">
        <f t="shared" si="4"/>
        <v>8.695652173913043</v>
      </c>
      <c r="E24" s="2">
        <f>+B24+'Abril 2017'!E24</f>
        <v>106</v>
      </c>
      <c r="F24" s="2">
        <f>+C24+'Abril 2017'!F24</f>
        <v>90</v>
      </c>
      <c r="G24" s="18">
        <f t="shared" si="0"/>
        <v>17.777777777777779</v>
      </c>
      <c r="H24" s="2">
        <f>+B24-C24+'Abril 2017'!H24</f>
        <v>321</v>
      </c>
      <c r="I24" s="22">
        <f>+'Mayo 2016'!H24</f>
        <v>319</v>
      </c>
      <c r="J24" s="18">
        <f t="shared" si="1"/>
        <v>0.62695924764890287</v>
      </c>
    </row>
    <row r="25" spans="1:10" ht="13" x14ac:dyDescent="0.15">
      <c r="A25" s="1" t="s">
        <v>22</v>
      </c>
      <c r="B25" s="2">
        <v>19</v>
      </c>
      <c r="C25" s="2">
        <f>+'Mayo 2016'!B25</f>
        <v>44</v>
      </c>
      <c r="D25" s="18">
        <f t="shared" si="4"/>
        <v>-56.81818181818182</v>
      </c>
      <c r="E25" s="2">
        <f>+B25+'Abril 2017'!E25</f>
        <v>160</v>
      </c>
      <c r="F25" s="2">
        <f>+C25+'Abril 2017'!F25</f>
        <v>163</v>
      </c>
      <c r="G25" s="18">
        <f t="shared" si="0"/>
        <v>-1.8404907975460123</v>
      </c>
      <c r="H25" s="2">
        <f>+B25-C25+'Abril 2017'!H25</f>
        <v>450</v>
      </c>
      <c r="I25" s="22">
        <f>+'Mayo 2016'!H25</f>
        <v>531</v>
      </c>
      <c r="J25" s="18">
        <f t="shared" si="1"/>
        <v>-15.254237288135593</v>
      </c>
    </row>
    <row r="26" spans="1:10" ht="13" x14ac:dyDescent="0.15">
      <c r="A26" s="1" t="s">
        <v>21</v>
      </c>
      <c r="B26" s="2">
        <v>10</v>
      </c>
      <c r="C26" s="2">
        <f>+'Mayo 2016'!B26</f>
        <v>10</v>
      </c>
      <c r="D26" s="18">
        <f t="shared" si="4"/>
        <v>0</v>
      </c>
      <c r="E26" s="2">
        <f>+B26+'Abril 2017'!E26</f>
        <v>41</v>
      </c>
      <c r="F26" s="2">
        <f>+C26+'Abril 2017'!F26</f>
        <v>38</v>
      </c>
      <c r="G26" s="18">
        <f t="shared" si="0"/>
        <v>7.8947368421052628</v>
      </c>
      <c r="H26" s="2">
        <f>+B26-C26+'Abril 2017'!H26</f>
        <v>107</v>
      </c>
      <c r="I26" s="22">
        <f>+'Mayo 2016'!H26</f>
        <v>92</v>
      </c>
      <c r="J26" s="18">
        <f t="shared" si="1"/>
        <v>16.304347826086957</v>
      </c>
    </row>
    <row r="27" spans="1:10" ht="13" x14ac:dyDescent="0.15">
      <c r="A27" s="1" t="s">
        <v>28</v>
      </c>
      <c r="B27" s="2">
        <v>13</v>
      </c>
      <c r="C27" s="2">
        <f>+'Mayo 2016'!B27</f>
        <v>15</v>
      </c>
      <c r="D27" s="18">
        <f t="shared" si="4"/>
        <v>-13.333333333333334</v>
      </c>
      <c r="E27" s="2">
        <f>+B27+'Abril 2017'!E27</f>
        <v>53</v>
      </c>
      <c r="F27" s="2">
        <f>+C27+'Abril 2017'!F27</f>
        <v>51</v>
      </c>
      <c r="G27" s="18">
        <f t="shared" si="0"/>
        <v>3.9215686274509802</v>
      </c>
      <c r="H27" s="2">
        <f>+B27-C27+'Abril 2017'!H27</f>
        <v>136</v>
      </c>
      <c r="I27" s="22">
        <f>+'Mayo 2016'!H27</f>
        <v>102</v>
      </c>
      <c r="J27" s="18">
        <f t="shared" si="1"/>
        <v>33.333333333333336</v>
      </c>
    </row>
    <row r="28" spans="1:10" x14ac:dyDescent="0.15">
      <c r="A28" s="8" t="s">
        <v>30</v>
      </c>
      <c r="B28" s="6">
        <f>SUM(B20:B27)</f>
        <v>154</v>
      </c>
      <c r="C28" s="6">
        <f>SUM(C20:C27)</f>
        <v>179</v>
      </c>
      <c r="D28" s="7">
        <f>+(B28-C28)*100/C28</f>
        <v>-13.966480446927374</v>
      </c>
      <c r="E28" s="6">
        <f>SUM(E20:E27)</f>
        <v>811</v>
      </c>
      <c r="F28" s="6">
        <f>SUM(F20:F27)</f>
        <v>710</v>
      </c>
      <c r="G28" s="7">
        <f>+(E28-F28)*100/F28</f>
        <v>14.225352112676056</v>
      </c>
      <c r="H28" s="6">
        <f>SUM(H20:H27)</f>
        <v>2185</v>
      </c>
      <c r="I28" s="6">
        <f>SUM(I20:I27)</f>
        <v>2054</v>
      </c>
      <c r="J28" s="7">
        <f>+(H28-I28)*100/I28</f>
        <v>6.3777994157740991</v>
      </c>
    </row>
    <row r="29" spans="1:10" ht="14" x14ac:dyDescent="0.15">
      <c r="A29" s="16" t="s">
        <v>27</v>
      </c>
      <c r="B29" s="14">
        <f>+B7+B13+B19+B28</f>
        <v>959</v>
      </c>
      <c r="C29" s="14">
        <f>+C7+C13+C19+C28</f>
        <v>971</v>
      </c>
      <c r="D29" s="15">
        <f>+(B29-C29)*100/C29</f>
        <v>-1.2358393408856849</v>
      </c>
      <c r="E29" s="14">
        <f t="shared" ref="E29:I29" si="5">+E7+E13+E19+E28</f>
        <v>4215</v>
      </c>
      <c r="F29" s="14">
        <f t="shared" si="5"/>
        <v>3994</v>
      </c>
      <c r="G29" s="15">
        <f>+(E29-F29)*100/F29</f>
        <v>5.5332999499248876</v>
      </c>
      <c r="H29" s="14">
        <f t="shared" si="5"/>
        <v>11729</v>
      </c>
      <c r="I29" s="14">
        <f t="shared" si="5"/>
        <v>10964</v>
      </c>
      <c r="J29" s="15">
        <f>+(H29-I29)*100/I29</f>
        <v>6.9773805180591024</v>
      </c>
    </row>
    <row r="30" spans="1:10" x14ac:dyDescent="0.15">
      <c r="A30" s="13" t="s">
        <v>31</v>
      </c>
      <c r="B30" s="13">
        <f>+B29-B7</f>
        <v>784</v>
      </c>
      <c r="C30" s="13">
        <f>+C29-C7</f>
        <v>787</v>
      </c>
      <c r="D30" s="12">
        <f>+(B30-C30)*100/C30</f>
        <v>-0.38119440914866581</v>
      </c>
      <c r="E30" s="13">
        <f t="shared" ref="E30:I30" si="6">+E29-E7</f>
        <v>3539</v>
      </c>
      <c r="F30" s="13">
        <f t="shared" si="6"/>
        <v>3375</v>
      </c>
      <c r="G30" s="12">
        <f>+(E30-F30)*100/F30</f>
        <v>4.8592592592592592</v>
      </c>
      <c r="H30" s="13">
        <f t="shared" si="6"/>
        <v>9973</v>
      </c>
      <c r="I30" s="13">
        <f t="shared" si="6"/>
        <v>9457</v>
      </c>
      <c r="J30" s="12">
        <f>+(H30-I30)*100/I30</f>
        <v>5.4562757745585282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J30"/>
  <sheetViews>
    <sheetView zoomScale="138" zoomScaleNormal="138" zoomScalePageLayoutView="138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49</v>
      </c>
      <c r="C4" s="2">
        <f>+'Abril 2016'!B4</f>
        <v>45</v>
      </c>
      <c r="D4" s="18">
        <f>+(B4-C4)*100/C4</f>
        <v>8.8888888888888893</v>
      </c>
      <c r="E4" s="2">
        <f>+B4+'Marzo 2017'!E4</f>
        <v>133</v>
      </c>
      <c r="F4" s="2">
        <f>+C4+'Marzo 2017'!F4</f>
        <v>107</v>
      </c>
      <c r="G4" s="18">
        <f t="shared" ref="G4:G27" si="0">+(E4-F4)*100/F4</f>
        <v>24.299065420560748</v>
      </c>
      <c r="H4" s="2">
        <f>+B4-C4+'Marzo 2017'!H4</f>
        <v>566</v>
      </c>
      <c r="I4" s="22">
        <f>+'Abril 2016'!H4</f>
        <v>428</v>
      </c>
      <c r="J4" s="18">
        <f t="shared" ref="J4:J27" si="1">+(H4-I4)*100/I4</f>
        <v>32.242990654205606</v>
      </c>
    </row>
    <row r="5" spans="1:10" ht="13" x14ac:dyDescent="0.15">
      <c r="A5" s="1" t="s">
        <v>5</v>
      </c>
      <c r="B5" s="2">
        <v>34</v>
      </c>
      <c r="C5" s="2">
        <f>+'Abril 2016'!B5</f>
        <v>44</v>
      </c>
      <c r="D5" s="18">
        <f t="shared" ref="D5:D18" si="2">+(B5-C5)*100/C5</f>
        <v>-22.727272727272727</v>
      </c>
      <c r="E5" s="2">
        <f>+B5+'Marzo 2017'!E5</f>
        <v>104</v>
      </c>
      <c r="F5" s="2">
        <f>+C5+'Marzo 2017'!F5</f>
        <v>103</v>
      </c>
      <c r="G5" s="18">
        <f t="shared" si="0"/>
        <v>0.970873786407767</v>
      </c>
      <c r="H5" s="2">
        <f>+B5-C5+'Marzo 2017'!H5</f>
        <v>417</v>
      </c>
      <c r="I5" s="22">
        <f>+'Abril 2016'!H5</f>
        <v>317</v>
      </c>
      <c r="J5" s="18">
        <f t="shared" si="1"/>
        <v>31.545741324921135</v>
      </c>
    </row>
    <row r="6" spans="1:10" ht="13" x14ac:dyDescent="0.15">
      <c r="A6" s="1" t="s">
        <v>6</v>
      </c>
      <c r="B6" s="2">
        <v>66</v>
      </c>
      <c r="C6" s="2">
        <f>+'Abril 2016'!B6</f>
        <v>52</v>
      </c>
      <c r="D6" s="18">
        <f t="shared" si="2"/>
        <v>26.923076923076923</v>
      </c>
      <c r="E6" s="2">
        <f>+B6+'Marzo 2017'!E6</f>
        <v>264</v>
      </c>
      <c r="F6" s="2">
        <f>+C6+'Marzo 2017'!F6</f>
        <v>225</v>
      </c>
      <c r="G6" s="18">
        <f t="shared" si="0"/>
        <v>17.333333333333332</v>
      </c>
      <c r="H6" s="2">
        <f>+B6-C6+'Marzo 2017'!H6</f>
        <v>782</v>
      </c>
      <c r="I6" s="22">
        <f>+'Abril 2016'!H6</f>
        <v>695</v>
      </c>
      <c r="J6" s="18">
        <f t="shared" si="1"/>
        <v>12.517985611510792</v>
      </c>
    </row>
    <row r="7" spans="1:10" x14ac:dyDescent="0.15">
      <c r="A7" s="8" t="s">
        <v>1</v>
      </c>
      <c r="B7" s="6">
        <f>SUM(B4:B6)</f>
        <v>149</v>
      </c>
      <c r="C7" s="6">
        <f>SUM(C4:C6)</f>
        <v>141</v>
      </c>
      <c r="D7" s="7">
        <f>+(B7-C7)*100/C7</f>
        <v>5.6737588652482271</v>
      </c>
      <c r="E7" s="6">
        <f>SUM(E4:E6)</f>
        <v>501</v>
      </c>
      <c r="F7" s="6">
        <f>SUM(F4:F6)</f>
        <v>435</v>
      </c>
      <c r="G7" s="7">
        <f t="shared" si="0"/>
        <v>15.172413793103448</v>
      </c>
      <c r="H7" s="6">
        <f>SUM(H4:H6)</f>
        <v>1765</v>
      </c>
      <c r="I7" s="6">
        <f>SUM(I4:I6)</f>
        <v>1440</v>
      </c>
      <c r="J7" s="7">
        <f t="shared" si="1"/>
        <v>22.569444444444443</v>
      </c>
    </row>
    <row r="8" spans="1:10" ht="13" x14ac:dyDescent="0.15">
      <c r="A8" s="1" t="s">
        <v>7</v>
      </c>
      <c r="B8" s="2">
        <v>8</v>
      </c>
      <c r="C8" s="2">
        <f>+'Abril 2016'!B8</f>
        <v>8</v>
      </c>
      <c r="D8" s="18">
        <f t="shared" ref="D8:D12" si="3">+(B8-C8)*100/C8</f>
        <v>0</v>
      </c>
      <c r="E8" s="2">
        <f>+B8+'Marzo 2017'!E8</f>
        <v>42</v>
      </c>
      <c r="F8" s="2">
        <f>+C8+'Marzo 2017'!F8</f>
        <v>23</v>
      </c>
      <c r="G8" s="18">
        <f t="shared" si="0"/>
        <v>82.608695652173907</v>
      </c>
      <c r="H8" s="2">
        <f>+B8-C8+'Marzo 2017'!H8</f>
        <v>107</v>
      </c>
      <c r="I8" s="22">
        <f>+'Abril 2016'!H8</f>
        <v>92</v>
      </c>
      <c r="J8" s="18">
        <f t="shared" si="1"/>
        <v>16.304347826086957</v>
      </c>
    </row>
    <row r="9" spans="1:10" ht="13" x14ac:dyDescent="0.15">
      <c r="A9" s="1" t="s">
        <v>8</v>
      </c>
      <c r="B9" s="2">
        <v>7</v>
      </c>
      <c r="C9" s="2">
        <f>+'Abril 2016'!B9</f>
        <v>19</v>
      </c>
      <c r="D9" s="18">
        <f t="shared" si="3"/>
        <v>-63.157894736842103</v>
      </c>
      <c r="E9" s="2">
        <f>+B9+'Marzo 2017'!E9</f>
        <v>41</v>
      </c>
      <c r="F9" s="2">
        <f>+C9+'Marzo 2017'!F9</f>
        <v>42</v>
      </c>
      <c r="G9" s="18">
        <f t="shared" si="0"/>
        <v>-2.3809523809523809</v>
      </c>
      <c r="H9" s="2">
        <f>+B9-C9+'Marzo 2017'!H9</f>
        <v>104</v>
      </c>
      <c r="I9" s="22">
        <f>+'Abril 2016'!H9</f>
        <v>107</v>
      </c>
      <c r="J9" s="18">
        <f t="shared" si="1"/>
        <v>-2.8037383177570092</v>
      </c>
    </row>
    <row r="10" spans="1:10" ht="13" x14ac:dyDescent="0.15">
      <c r="A10" s="1" t="s">
        <v>9</v>
      </c>
      <c r="B10" s="2">
        <v>45</v>
      </c>
      <c r="C10" s="2">
        <f>+'Abril 2016'!B10</f>
        <v>44</v>
      </c>
      <c r="D10" s="18">
        <f t="shared" si="3"/>
        <v>2.2727272727272729</v>
      </c>
      <c r="E10" s="2">
        <f>+B10+'Marzo 2017'!E10</f>
        <v>174</v>
      </c>
      <c r="F10" s="2">
        <f>+C10+'Marzo 2017'!F10</f>
        <v>138</v>
      </c>
      <c r="G10" s="18">
        <f t="shared" si="0"/>
        <v>26.086956521739129</v>
      </c>
      <c r="H10" s="2">
        <f>+B10-C10+'Marzo 2017'!H10</f>
        <v>534</v>
      </c>
      <c r="I10" s="22">
        <f>+'Abril 2016'!H10</f>
        <v>454</v>
      </c>
      <c r="J10" s="18">
        <f t="shared" si="1"/>
        <v>17.621145374449338</v>
      </c>
    </row>
    <row r="11" spans="1:10" ht="13" x14ac:dyDescent="0.15">
      <c r="A11" s="1" t="s">
        <v>10</v>
      </c>
      <c r="B11" s="2">
        <v>84</v>
      </c>
      <c r="C11" s="2">
        <f>+'Abril 2016'!B11</f>
        <v>96</v>
      </c>
      <c r="D11" s="18">
        <f t="shared" si="3"/>
        <v>-12.5</v>
      </c>
      <c r="E11" s="2">
        <f>+B11+'Marzo 2017'!E11</f>
        <v>295</v>
      </c>
      <c r="F11" s="2">
        <f>+C11+'Marzo 2017'!F11</f>
        <v>336</v>
      </c>
      <c r="G11" s="18">
        <f t="shared" si="0"/>
        <v>-12.202380952380953</v>
      </c>
      <c r="H11" s="2">
        <f>+B11-C11+'Marzo 2017'!H11</f>
        <v>1113</v>
      </c>
      <c r="I11" s="22">
        <f>+'Abril 2016'!H11</f>
        <v>1039</v>
      </c>
      <c r="J11" s="18">
        <f t="shared" si="1"/>
        <v>7.1222329162656397</v>
      </c>
    </row>
    <row r="12" spans="1:10" ht="13" x14ac:dyDescent="0.15">
      <c r="A12" s="1" t="s">
        <v>11</v>
      </c>
      <c r="B12" s="2">
        <v>158</v>
      </c>
      <c r="C12" s="2">
        <f>+'Abril 2016'!B12</f>
        <v>193</v>
      </c>
      <c r="D12" s="18">
        <f t="shared" si="3"/>
        <v>-18.134715025906736</v>
      </c>
      <c r="E12" s="2">
        <f>+B12+'Marzo 2017'!E12</f>
        <v>603</v>
      </c>
      <c r="F12" s="2">
        <f>+C12+'Marzo 2017'!F12</f>
        <v>633</v>
      </c>
      <c r="G12" s="18">
        <f t="shared" si="0"/>
        <v>-4.7393364928909953</v>
      </c>
      <c r="H12" s="2">
        <f>+B12-C12+'Marzo 2017'!H12</f>
        <v>2273</v>
      </c>
      <c r="I12" s="22">
        <f>+'Abril 2016'!H12</f>
        <v>2163</v>
      </c>
      <c r="J12" s="18">
        <f t="shared" si="1"/>
        <v>5.0855293573740177</v>
      </c>
    </row>
    <row r="13" spans="1:10" x14ac:dyDescent="0.15">
      <c r="A13" s="8" t="s">
        <v>2</v>
      </c>
      <c r="B13" s="6">
        <f>SUM(B8:B12)</f>
        <v>302</v>
      </c>
      <c r="C13" s="6">
        <f>SUM(C8:C12)</f>
        <v>360</v>
      </c>
      <c r="D13" s="7">
        <f>+(B13-C13)*100/C13</f>
        <v>-16.111111111111111</v>
      </c>
      <c r="E13" s="6">
        <f>SUM(E8:E12)</f>
        <v>1155</v>
      </c>
      <c r="F13" s="6">
        <f>SUM(F8:F12)</f>
        <v>1172</v>
      </c>
      <c r="G13" s="7">
        <f t="shared" si="0"/>
        <v>-1.4505119453924915</v>
      </c>
      <c r="H13" s="6">
        <f>SUM(H8:H12)</f>
        <v>4131</v>
      </c>
      <c r="I13" s="6">
        <f>SUM(I8:I12)</f>
        <v>3855</v>
      </c>
      <c r="J13" s="7">
        <f t="shared" si="1"/>
        <v>7.1595330739299614</v>
      </c>
    </row>
    <row r="14" spans="1:10" ht="13" x14ac:dyDescent="0.15">
      <c r="A14" s="1" t="s">
        <v>12</v>
      </c>
      <c r="B14" s="2">
        <v>49</v>
      </c>
      <c r="C14" s="2">
        <f>+'Abril 2016'!B14</f>
        <v>90</v>
      </c>
      <c r="D14" s="18">
        <f t="shared" si="2"/>
        <v>-45.555555555555557</v>
      </c>
      <c r="E14" s="2">
        <f>+B14+'Marzo 2017'!E14</f>
        <v>223</v>
      </c>
      <c r="F14" s="2">
        <f>+C14+'Marzo 2017'!F14</f>
        <v>293</v>
      </c>
      <c r="G14" s="18">
        <f t="shared" si="0"/>
        <v>-23.890784982935152</v>
      </c>
      <c r="H14" s="2">
        <f>+B14-C14+'Marzo 2017'!H14</f>
        <v>1070</v>
      </c>
      <c r="I14" s="22">
        <f>+'Abril 2016'!H14</f>
        <v>1018</v>
      </c>
      <c r="J14" s="18">
        <f t="shared" si="1"/>
        <v>5.1080550098231825</v>
      </c>
    </row>
    <row r="15" spans="1:10" ht="13" x14ac:dyDescent="0.15">
      <c r="A15" s="1" t="s">
        <v>13</v>
      </c>
      <c r="B15" s="2">
        <v>86</v>
      </c>
      <c r="C15" s="2">
        <f>+'Abril 2016'!B15</f>
        <v>71</v>
      </c>
      <c r="D15" s="18">
        <f t="shared" si="2"/>
        <v>21.12676056338028</v>
      </c>
      <c r="E15" s="2">
        <f>+B15+'Marzo 2017'!E15</f>
        <v>338</v>
      </c>
      <c r="F15" s="2">
        <f>+C15+'Marzo 2017'!F15</f>
        <v>223</v>
      </c>
      <c r="G15" s="18">
        <f t="shared" si="0"/>
        <v>51.569506726457398</v>
      </c>
      <c r="H15" s="2">
        <f>+B15-C15+'Marzo 2017'!H15</f>
        <v>1118</v>
      </c>
      <c r="I15" s="22">
        <f>+'Abril 2016'!H15</f>
        <v>889</v>
      </c>
      <c r="J15" s="18">
        <f t="shared" si="1"/>
        <v>25.759280089988753</v>
      </c>
    </row>
    <row r="16" spans="1:10" ht="13" x14ac:dyDescent="0.15">
      <c r="A16" s="1" t="s">
        <v>14</v>
      </c>
      <c r="B16" s="2">
        <v>61</v>
      </c>
      <c r="C16" s="2">
        <f>+'Abril 2016'!B16</f>
        <v>57</v>
      </c>
      <c r="D16" s="18">
        <f t="shared" si="2"/>
        <v>7.0175438596491224</v>
      </c>
      <c r="E16" s="2">
        <f>+B16+'Marzo 2017'!E16</f>
        <v>216</v>
      </c>
      <c r="F16" s="2">
        <f>+C16+'Marzo 2017'!F16</f>
        <v>164</v>
      </c>
      <c r="G16" s="18">
        <f t="shared" si="0"/>
        <v>31.707317073170731</v>
      </c>
      <c r="H16" s="2">
        <f>+B16-C16+'Marzo 2017'!H16</f>
        <v>782</v>
      </c>
      <c r="I16" s="22">
        <f>+'Abril 2016'!H16</f>
        <v>767</v>
      </c>
      <c r="J16" s="18">
        <f t="shared" si="1"/>
        <v>1.955671447196871</v>
      </c>
    </row>
    <row r="17" spans="1:10" ht="13" x14ac:dyDescent="0.15">
      <c r="A17" s="1" t="s">
        <v>15</v>
      </c>
      <c r="B17" s="2">
        <v>15</v>
      </c>
      <c r="C17" s="2">
        <f>+'Abril 2016'!B17</f>
        <v>16</v>
      </c>
      <c r="D17" s="18">
        <f t="shared" si="2"/>
        <v>-6.25</v>
      </c>
      <c r="E17" s="2">
        <f>+B17+'Marzo 2017'!E17</f>
        <v>71</v>
      </c>
      <c r="F17" s="2">
        <f>+C17+'Marzo 2017'!F17</f>
        <v>65</v>
      </c>
      <c r="G17" s="18">
        <f t="shared" si="0"/>
        <v>9.2307692307692299</v>
      </c>
      <c r="H17" s="2">
        <f>+B17-C17+'Marzo 2017'!H17</f>
        <v>274</v>
      </c>
      <c r="I17" s="22">
        <f>+'Abril 2016'!H17</f>
        <v>287</v>
      </c>
      <c r="J17" s="18">
        <f t="shared" si="1"/>
        <v>-4.529616724738676</v>
      </c>
    </row>
    <row r="18" spans="1:10" ht="13" x14ac:dyDescent="0.15">
      <c r="A18" s="1" t="s">
        <v>29</v>
      </c>
      <c r="B18" s="2">
        <v>17</v>
      </c>
      <c r="C18" s="2">
        <f>+'Abril 2016'!B18</f>
        <v>47</v>
      </c>
      <c r="D18" s="18">
        <f t="shared" si="2"/>
        <v>-63.829787234042556</v>
      </c>
      <c r="E18" s="2">
        <f>+B18+'Marzo 2017'!E18</f>
        <v>95</v>
      </c>
      <c r="F18" s="2">
        <f>+C18+'Marzo 2017'!F18</f>
        <v>140</v>
      </c>
      <c r="G18" s="18">
        <f t="shared" si="0"/>
        <v>-32.142857142857146</v>
      </c>
      <c r="H18" s="2">
        <f>+B18-C18+'Marzo 2017'!H18</f>
        <v>391</v>
      </c>
      <c r="I18" s="22">
        <f>+'Abril 2016'!H18</f>
        <v>516</v>
      </c>
      <c r="J18" s="18">
        <f t="shared" si="1"/>
        <v>-24.224806201550386</v>
      </c>
    </row>
    <row r="19" spans="1:10" x14ac:dyDescent="0.15">
      <c r="A19" s="8" t="s">
        <v>3</v>
      </c>
      <c r="B19" s="6">
        <f>SUM(B14:B18)</f>
        <v>228</v>
      </c>
      <c r="C19" s="6">
        <f>SUM(C14:C18)</f>
        <v>281</v>
      </c>
      <c r="D19" s="7">
        <f>+(B19-C19)*100/C19</f>
        <v>-18.861209964412812</v>
      </c>
      <c r="E19" s="6">
        <f>SUM(E14:E18)</f>
        <v>943</v>
      </c>
      <c r="F19" s="6">
        <f>SUM(F14:F18)</f>
        <v>885</v>
      </c>
      <c r="G19" s="7">
        <f t="shared" si="0"/>
        <v>6.5536723163841808</v>
      </c>
      <c r="H19" s="6">
        <f>SUM(H14:H18)</f>
        <v>3635</v>
      </c>
      <c r="I19" s="6">
        <f>SUM(I14:I18)</f>
        <v>3477</v>
      </c>
      <c r="J19" s="7">
        <f t="shared" si="1"/>
        <v>4.5441472533793501</v>
      </c>
    </row>
    <row r="20" spans="1:10" ht="13" x14ac:dyDescent="0.15">
      <c r="A20" s="1" t="s">
        <v>16</v>
      </c>
      <c r="B20" s="2">
        <v>35</v>
      </c>
      <c r="C20" s="2">
        <f>+'Abril 2016'!B20</f>
        <v>22</v>
      </c>
      <c r="D20" s="18">
        <f t="shared" ref="D20:D27" si="4">+(B20-C20)*100/C20</f>
        <v>59.090909090909093</v>
      </c>
      <c r="E20" s="2">
        <f>+B20+'Marzo 2017'!E20</f>
        <v>120</v>
      </c>
      <c r="F20" s="2">
        <f>+C20+'Marzo 2017'!F20</f>
        <v>77</v>
      </c>
      <c r="G20" s="18">
        <f t="shared" si="0"/>
        <v>55.844155844155843</v>
      </c>
      <c r="H20" s="2">
        <f>+B20-C20+'Marzo 2017'!H20</f>
        <v>358</v>
      </c>
      <c r="I20" s="22">
        <f>+'Abril 2016'!H20</f>
        <v>246</v>
      </c>
      <c r="J20" s="18">
        <f t="shared" si="1"/>
        <v>45.528455284552848</v>
      </c>
    </row>
    <row r="21" spans="1:10" ht="13" x14ac:dyDescent="0.15">
      <c r="A21" s="1" t="s">
        <v>17</v>
      </c>
      <c r="B21" s="2">
        <v>20</v>
      </c>
      <c r="C21" s="2">
        <f>+'Abril 2016'!B21</f>
        <v>39</v>
      </c>
      <c r="D21" s="18">
        <f t="shared" si="4"/>
        <v>-48.717948717948715</v>
      </c>
      <c r="E21" s="2">
        <f>+B21+'Marzo 2017'!E21</f>
        <v>101</v>
      </c>
      <c r="F21" s="2">
        <f>+C21+'Marzo 2017'!F21</f>
        <v>126</v>
      </c>
      <c r="G21" s="18">
        <f t="shared" si="0"/>
        <v>-19.841269841269842</v>
      </c>
      <c r="H21" s="2">
        <f>+B21-C21+'Marzo 2017'!H21</f>
        <v>444</v>
      </c>
      <c r="I21" s="22">
        <f>+'Abril 2016'!H21</f>
        <v>495</v>
      </c>
      <c r="J21" s="18">
        <f t="shared" si="1"/>
        <v>-10.303030303030303</v>
      </c>
    </row>
    <row r="22" spans="1:10" ht="13" x14ac:dyDescent="0.15">
      <c r="A22" s="1" t="s">
        <v>19</v>
      </c>
      <c r="B22" s="2">
        <v>29</v>
      </c>
      <c r="C22" s="2">
        <f>+'Abril 2016'!B22</f>
        <v>14</v>
      </c>
      <c r="D22" s="18">
        <f t="shared" si="4"/>
        <v>107.14285714285714</v>
      </c>
      <c r="E22" s="2">
        <f>+B22+'Marzo 2017'!E22</f>
        <v>107</v>
      </c>
      <c r="F22" s="2">
        <f>+C22+'Marzo 2017'!F22</f>
        <v>31</v>
      </c>
      <c r="G22" s="18">
        <f t="shared" si="0"/>
        <v>245.16129032258064</v>
      </c>
      <c r="H22" s="2">
        <f>+B22-C22+'Marzo 2017'!H22</f>
        <v>252</v>
      </c>
      <c r="I22" s="22">
        <f>+'Abril 2016'!H22</f>
        <v>91</v>
      </c>
      <c r="J22" s="18">
        <f t="shared" si="1"/>
        <v>176.92307692307693</v>
      </c>
    </row>
    <row r="23" spans="1:10" ht="13" x14ac:dyDescent="0.15">
      <c r="A23" s="1" t="s">
        <v>18</v>
      </c>
      <c r="B23" s="2">
        <v>4</v>
      </c>
      <c r="C23" s="2">
        <f>+'Abril 2016'!B23</f>
        <v>10</v>
      </c>
      <c r="D23" s="18">
        <f t="shared" si="4"/>
        <v>-60</v>
      </c>
      <c r="E23" s="2">
        <f>+B23+'Marzo 2017'!E23</f>
        <v>36</v>
      </c>
      <c r="F23" s="2">
        <f>+C23+'Marzo 2017'!F23</f>
        <v>47</v>
      </c>
      <c r="G23" s="18">
        <f t="shared" si="0"/>
        <v>-23.404255319148938</v>
      </c>
      <c r="H23" s="2">
        <f>+B23-C23+'Marzo 2017'!H23</f>
        <v>117</v>
      </c>
      <c r="I23" s="22">
        <f>+'Abril 2016'!H23</f>
        <v>166</v>
      </c>
      <c r="J23" s="18">
        <f t="shared" si="1"/>
        <v>-29.518072289156628</v>
      </c>
    </row>
    <row r="24" spans="1:10" ht="13" x14ac:dyDescent="0.15">
      <c r="A24" s="1" t="s">
        <v>20</v>
      </c>
      <c r="B24" s="2">
        <v>22</v>
      </c>
      <c r="C24" s="2">
        <f>+'Abril 2016'!B24</f>
        <v>24</v>
      </c>
      <c r="D24" s="18">
        <f t="shared" si="4"/>
        <v>-8.3333333333333339</v>
      </c>
      <c r="E24" s="2">
        <f>+B24+'Marzo 2017'!E24</f>
        <v>81</v>
      </c>
      <c r="F24" s="2">
        <f>+C24+'Marzo 2017'!F24</f>
        <v>67</v>
      </c>
      <c r="G24" s="18">
        <f t="shared" si="0"/>
        <v>20.895522388059703</v>
      </c>
      <c r="H24" s="2">
        <f>+B24-C24+'Marzo 2017'!H24</f>
        <v>319</v>
      </c>
      <c r="I24" s="22">
        <f>+'Abril 2016'!H24</f>
        <v>322</v>
      </c>
      <c r="J24" s="18">
        <f t="shared" si="1"/>
        <v>-0.93167701863354035</v>
      </c>
    </row>
    <row r="25" spans="1:10" ht="13" x14ac:dyDescent="0.15">
      <c r="A25" s="1" t="s">
        <v>22</v>
      </c>
      <c r="B25" s="2">
        <v>29</v>
      </c>
      <c r="C25" s="2">
        <f>+'Abril 2016'!B25</f>
        <v>46</v>
      </c>
      <c r="D25" s="18">
        <f t="shared" si="4"/>
        <v>-36.956521739130437</v>
      </c>
      <c r="E25" s="2">
        <f>+B25+'Marzo 2017'!E25</f>
        <v>141</v>
      </c>
      <c r="F25" s="2">
        <f>+C25+'Marzo 2017'!F25</f>
        <v>119</v>
      </c>
      <c r="G25" s="18">
        <f t="shared" si="0"/>
        <v>18.487394957983192</v>
      </c>
      <c r="H25" s="2">
        <f>+B25-C25+'Marzo 2017'!H25</f>
        <v>475</v>
      </c>
      <c r="I25" s="22">
        <f>+'Abril 2016'!H25</f>
        <v>514</v>
      </c>
      <c r="J25" s="18">
        <f t="shared" si="1"/>
        <v>-7.5875486381322954</v>
      </c>
    </row>
    <row r="26" spans="1:10" ht="13" x14ac:dyDescent="0.15">
      <c r="A26" s="1" t="s">
        <v>21</v>
      </c>
      <c r="B26" s="2">
        <v>11</v>
      </c>
      <c r="C26" s="2">
        <f>+'Abril 2016'!B26</f>
        <v>11</v>
      </c>
      <c r="D26" s="18">
        <f t="shared" si="4"/>
        <v>0</v>
      </c>
      <c r="E26" s="2">
        <f>+B26+'Marzo 2017'!E26</f>
        <v>31</v>
      </c>
      <c r="F26" s="2">
        <f>+C26+'Marzo 2017'!F26</f>
        <v>28</v>
      </c>
      <c r="G26" s="18">
        <f t="shared" si="0"/>
        <v>10.714285714285714</v>
      </c>
      <c r="H26" s="2">
        <f>+B26-C26+'Marzo 2017'!H26</f>
        <v>107</v>
      </c>
      <c r="I26" s="22">
        <f>+'Abril 2016'!H26</f>
        <v>89</v>
      </c>
      <c r="J26" s="18">
        <f t="shared" si="1"/>
        <v>20.224719101123597</v>
      </c>
    </row>
    <row r="27" spans="1:10" ht="13" x14ac:dyDescent="0.15">
      <c r="A27" s="1" t="s">
        <v>28</v>
      </c>
      <c r="B27" s="2">
        <v>10</v>
      </c>
      <c r="C27" s="2">
        <f>+'Abril 2016'!B27</f>
        <v>12</v>
      </c>
      <c r="D27" s="18">
        <f t="shared" si="4"/>
        <v>-16.666666666666668</v>
      </c>
      <c r="E27" s="2">
        <f>+B27+'Marzo 2017'!E27</f>
        <v>40</v>
      </c>
      <c r="F27" s="2">
        <f>+C27+'Marzo 2017'!F27</f>
        <v>36</v>
      </c>
      <c r="G27" s="18">
        <f t="shared" si="0"/>
        <v>11.111111111111111</v>
      </c>
      <c r="H27" s="2">
        <f>+B27-C27+'Marzo 2017'!H27</f>
        <v>138</v>
      </c>
      <c r="I27" s="22">
        <f>+'Abril 2016'!H27</f>
        <v>96</v>
      </c>
      <c r="J27" s="18">
        <f t="shared" si="1"/>
        <v>43.75</v>
      </c>
    </row>
    <row r="28" spans="1:10" x14ac:dyDescent="0.15">
      <c r="A28" s="8" t="s">
        <v>30</v>
      </c>
      <c r="B28" s="6">
        <f>SUM(B20:B27)</f>
        <v>160</v>
      </c>
      <c r="C28" s="6">
        <f>SUM(C20:C27)</f>
        <v>178</v>
      </c>
      <c r="D28" s="7">
        <f>+(B28-C28)*100/C28</f>
        <v>-10.112359550561798</v>
      </c>
      <c r="E28" s="6">
        <f>SUM(E20:E27)</f>
        <v>657</v>
      </c>
      <c r="F28" s="6">
        <f>SUM(F20:F27)</f>
        <v>531</v>
      </c>
      <c r="G28" s="7">
        <f>+(E28-F28)*100/F28</f>
        <v>23.728813559322035</v>
      </c>
      <c r="H28" s="6">
        <f>SUM(H20:H27)</f>
        <v>2210</v>
      </c>
      <c r="I28" s="6">
        <f>SUM(I20:I27)</f>
        <v>2019</v>
      </c>
      <c r="J28" s="7">
        <f>+(H28-I28)*100/I28</f>
        <v>9.4601287766220903</v>
      </c>
    </row>
    <row r="29" spans="1:10" ht="14" x14ac:dyDescent="0.15">
      <c r="A29" s="16" t="s">
        <v>27</v>
      </c>
      <c r="B29" s="14">
        <f>+B7+B13+B19+B28</f>
        <v>839</v>
      </c>
      <c r="C29" s="14">
        <f>+C7+C13+C19+C28</f>
        <v>960</v>
      </c>
      <c r="D29" s="15">
        <f>+(B29-C29)*100/C29</f>
        <v>-12.604166666666666</v>
      </c>
      <c r="E29" s="14">
        <f t="shared" ref="E29:I29" si="5">+E7+E13+E19+E28</f>
        <v>3256</v>
      </c>
      <c r="F29" s="14">
        <f t="shared" si="5"/>
        <v>3023</v>
      </c>
      <c r="G29" s="15">
        <f>+(E29-F29)*100/F29</f>
        <v>7.7075752563678464</v>
      </c>
      <c r="H29" s="14">
        <f t="shared" si="5"/>
        <v>11741</v>
      </c>
      <c r="I29" s="14">
        <f t="shared" si="5"/>
        <v>10791</v>
      </c>
      <c r="J29" s="15">
        <f>+(H29-I29)*100/I29</f>
        <v>8.803632656843666</v>
      </c>
    </row>
    <row r="30" spans="1:10" x14ac:dyDescent="0.15">
      <c r="A30" s="13" t="s">
        <v>31</v>
      </c>
      <c r="B30" s="13">
        <f>+B29-B7</f>
        <v>690</v>
      </c>
      <c r="C30" s="13">
        <f>+C29-C7</f>
        <v>819</v>
      </c>
      <c r="D30" s="12">
        <f>+(B30-C30)*100/C30</f>
        <v>-15.750915750915752</v>
      </c>
      <c r="E30" s="13">
        <f t="shared" ref="E30:I30" si="6">+E29-E7</f>
        <v>2755</v>
      </c>
      <c r="F30" s="13">
        <f t="shared" si="6"/>
        <v>2588</v>
      </c>
      <c r="G30" s="12">
        <f>+(E30-F30)*100/F30</f>
        <v>6.4528593508500771</v>
      </c>
      <c r="H30" s="13">
        <f t="shared" si="6"/>
        <v>9976</v>
      </c>
      <c r="I30" s="13">
        <f t="shared" si="6"/>
        <v>9351</v>
      </c>
      <c r="J30" s="12">
        <f>+(H30-I30)*100/I30</f>
        <v>6.6837771361351725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J30"/>
  <sheetViews>
    <sheetView zoomScale="150" zoomScaleNormal="150" zoomScalePageLayoutView="150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29</v>
      </c>
      <c r="C4" s="2">
        <f>+'Marzo 2016'!B4</f>
        <v>17</v>
      </c>
      <c r="D4" s="18">
        <f>+(B4-C4)*100/C4</f>
        <v>70.588235294117652</v>
      </c>
      <c r="E4" s="2">
        <f>+B4+'Febrero 2017'!E4</f>
        <v>84</v>
      </c>
      <c r="F4" s="2">
        <f>+C4+'Febrero 2017'!F4</f>
        <v>62</v>
      </c>
      <c r="G4" s="18">
        <f t="shared" ref="G4:G27" si="0">+(E4-F4)*100/F4</f>
        <v>35.483870967741936</v>
      </c>
      <c r="H4" s="2">
        <f>+B4-C4+'Febrero 2017'!H4</f>
        <v>562</v>
      </c>
      <c r="I4" s="22">
        <f>+'Marzo 2016'!H4</f>
        <v>420</v>
      </c>
      <c r="J4" s="18">
        <f t="shared" ref="J4:J27" si="1">+(H4-I4)*100/I4</f>
        <v>33.80952380952381</v>
      </c>
    </row>
    <row r="5" spans="1:10" ht="13" x14ac:dyDescent="0.15">
      <c r="A5" s="1" t="s">
        <v>5</v>
      </c>
      <c r="B5" s="2">
        <v>34</v>
      </c>
      <c r="C5" s="2">
        <f>+'Marzo 2016'!B5</f>
        <v>28</v>
      </c>
      <c r="D5" s="18">
        <f t="shared" ref="D5:D18" si="2">+(B5-C5)*100/C5</f>
        <v>21.428571428571427</v>
      </c>
      <c r="E5" s="2">
        <f>+B5+'Febrero 2017'!E5</f>
        <v>70</v>
      </c>
      <c r="F5" s="2">
        <f>+C5+'Febrero 2017'!F5</f>
        <v>59</v>
      </c>
      <c r="G5" s="18">
        <f t="shared" si="0"/>
        <v>18.64406779661017</v>
      </c>
      <c r="H5" s="2">
        <f>+B5-C5+'Febrero 2017'!H5</f>
        <v>427</v>
      </c>
      <c r="I5" s="22">
        <f>+'Marzo 2016'!H5</f>
        <v>298</v>
      </c>
      <c r="J5" s="18">
        <f t="shared" si="1"/>
        <v>43.288590604026844</v>
      </c>
    </row>
    <row r="6" spans="1:10" ht="13" x14ac:dyDescent="0.15">
      <c r="A6" s="1" t="s">
        <v>6</v>
      </c>
      <c r="B6" s="2">
        <v>77</v>
      </c>
      <c r="C6" s="2">
        <f>+'Marzo 2016'!B6</f>
        <v>59</v>
      </c>
      <c r="D6" s="18">
        <f t="shared" si="2"/>
        <v>30.508474576271187</v>
      </c>
      <c r="E6" s="2">
        <f>+B6+'Febrero 2017'!E6</f>
        <v>198</v>
      </c>
      <c r="F6" s="2">
        <f>+C6+'Febrero 2017'!F6</f>
        <v>173</v>
      </c>
      <c r="G6" s="18">
        <f t="shared" si="0"/>
        <v>14.450867052023121</v>
      </c>
      <c r="H6" s="2">
        <f>+B6-C6+'Febrero 2017'!H6</f>
        <v>768</v>
      </c>
      <c r="I6" s="22">
        <f>+'Marzo 2016'!H6</f>
        <v>682</v>
      </c>
      <c r="J6" s="18">
        <f t="shared" si="1"/>
        <v>12.609970674486803</v>
      </c>
    </row>
    <row r="7" spans="1:10" x14ac:dyDescent="0.15">
      <c r="A7" s="8" t="s">
        <v>1</v>
      </c>
      <c r="B7" s="6">
        <f>SUM(B4:B6)</f>
        <v>140</v>
      </c>
      <c r="C7" s="6">
        <f>SUM(C4:C6)</f>
        <v>104</v>
      </c>
      <c r="D7" s="7">
        <f>+(B7-C7)*100/C7</f>
        <v>34.615384615384613</v>
      </c>
      <c r="E7" s="6">
        <f>SUM(E4:E6)</f>
        <v>352</v>
      </c>
      <c r="F7" s="6">
        <f>SUM(F4:F6)</f>
        <v>294</v>
      </c>
      <c r="G7" s="7">
        <f t="shared" si="0"/>
        <v>19.727891156462587</v>
      </c>
      <c r="H7" s="6">
        <f>SUM(H4:H6)</f>
        <v>1757</v>
      </c>
      <c r="I7" s="6">
        <f>SUM(I4:I6)</f>
        <v>1400</v>
      </c>
      <c r="J7" s="7">
        <f t="shared" si="1"/>
        <v>25.5</v>
      </c>
    </row>
    <row r="8" spans="1:10" ht="13" x14ac:dyDescent="0.15">
      <c r="A8" s="1" t="s">
        <v>7</v>
      </c>
      <c r="B8" s="2">
        <v>16</v>
      </c>
      <c r="C8" s="2">
        <f>+'Marzo 2016'!B8</f>
        <v>5</v>
      </c>
      <c r="D8" s="18">
        <f t="shared" ref="D8:D12" si="3">+(B8-C8)*100/C8</f>
        <v>220</v>
      </c>
      <c r="E8" s="2">
        <f>+B8+'Febrero 2017'!E8</f>
        <v>34</v>
      </c>
      <c r="F8" s="2">
        <f>+C8+'Febrero 2017'!F8</f>
        <v>15</v>
      </c>
      <c r="G8" s="18">
        <f t="shared" si="0"/>
        <v>126.66666666666667</v>
      </c>
      <c r="H8" s="2">
        <f>+B8-C8+'Febrero 2017'!H8</f>
        <v>107</v>
      </c>
      <c r="I8" s="22">
        <f>+'Marzo 2016'!H8</f>
        <v>102</v>
      </c>
      <c r="J8" s="18">
        <f t="shared" si="1"/>
        <v>4.9019607843137258</v>
      </c>
    </row>
    <row r="9" spans="1:10" ht="13" x14ac:dyDescent="0.15">
      <c r="A9" s="1" t="s">
        <v>8</v>
      </c>
      <c r="B9" s="2">
        <v>16</v>
      </c>
      <c r="C9" s="2">
        <f>+'Marzo 2016'!B9</f>
        <v>7</v>
      </c>
      <c r="D9" s="18">
        <f t="shared" si="3"/>
        <v>128.57142857142858</v>
      </c>
      <c r="E9" s="2">
        <f>+B9+'Febrero 2017'!E9</f>
        <v>34</v>
      </c>
      <c r="F9" s="2">
        <f>+C9+'Febrero 2017'!F9</f>
        <v>23</v>
      </c>
      <c r="G9" s="18">
        <f t="shared" si="0"/>
        <v>47.826086956521742</v>
      </c>
      <c r="H9" s="2">
        <f>+B9-C9+'Febrero 2017'!H9</f>
        <v>116</v>
      </c>
      <c r="I9" s="22">
        <f>+'Marzo 2016'!H9</f>
        <v>104</v>
      </c>
      <c r="J9" s="18">
        <f t="shared" si="1"/>
        <v>11.538461538461538</v>
      </c>
    </row>
    <row r="10" spans="1:10" ht="13" x14ac:dyDescent="0.15">
      <c r="A10" s="1" t="s">
        <v>9</v>
      </c>
      <c r="B10" s="2">
        <v>61</v>
      </c>
      <c r="C10" s="2">
        <f>+'Marzo 2016'!B10</f>
        <v>36</v>
      </c>
      <c r="D10" s="18">
        <f t="shared" si="3"/>
        <v>69.444444444444443</v>
      </c>
      <c r="E10" s="2">
        <f>+B10+'Febrero 2017'!E10</f>
        <v>129</v>
      </c>
      <c r="F10" s="2">
        <f>+C10+'Febrero 2017'!F10</f>
        <v>94</v>
      </c>
      <c r="G10" s="18">
        <f t="shared" si="0"/>
        <v>37.234042553191486</v>
      </c>
      <c r="H10" s="2">
        <f>+B10-C10+'Febrero 2017'!H10</f>
        <v>533</v>
      </c>
      <c r="I10" s="22">
        <f>+'Marzo 2016'!H10</f>
        <v>435</v>
      </c>
      <c r="J10" s="18">
        <f t="shared" si="1"/>
        <v>22.528735632183906</v>
      </c>
    </row>
    <row r="11" spans="1:10" ht="13" x14ac:dyDescent="0.15">
      <c r="A11" s="1" t="s">
        <v>10</v>
      </c>
      <c r="B11" s="2">
        <v>94</v>
      </c>
      <c r="C11" s="2">
        <f>+'Marzo 2016'!B11</f>
        <v>101</v>
      </c>
      <c r="D11" s="18">
        <f t="shared" si="3"/>
        <v>-6.9306930693069306</v>
      </c>
      <c r="E11" s="2">
        <f>+B11+'Febrero 2017'!E11</f>
        <v>211</v>
      </c>
      <c r="F11" s="2">
        <f>+C11+'Febrero 2017'!F11</f>
        <v>240</v>
      </c>
      <c r="G11" s="18">
        <f t="shared" si="0"/>
        <v>-12.083333333333334</v>
      </c>
      <c r="H11" s="2">
        <f>+B11-C11+'Febrero 2017'!H11</f>
        <v>1125</v>
      </c>
      <c r="I11" s="22">
        <f>+'Marzo 2016'!H11</f>
        <v>1013</v>
      </c>
      <c r="J11" s="18">
        <f t="shared" si="1"/>
        <v>11.056268509378086</v>
      </c>
    </row>
    <row r="12" spans="1:10" ht="13" x14ac:dyDescent="0.15">
      <c r="A12" s="1" t="s">
        <v>11</v>
      </c>
      <c r="B12" s="2">
        <v>196</v>
      </c>
      <c r="C12" s="2">
        <f>+'Marzo 2016'!B12</f>
        <v>203</v>
      </c>
      <c r="D12" s="18">
        <f t="shared" si="3"/>
        <v>-3.4482758620689653</v>
      </c>
      <c r="E12" s="2">
        <f>+B12+'Febrero 2017'!E12</f>
        <v>445</v>
      </c>
      <c r="F12" s="2">
        <f>+C12+'Febrero 2017'!F12</f>
        <v>440</v>
      </c>
      <c r="G12" s="18">
        <f t="shared" si="0"/>
        <v>1.1363636363636365</v>
      </c>
      <c r="H12" s="2">
        <f>+B12-C12+'Febrero 2017'!H12</f>
        <v>2308</v>
      </c>
      <c r="I12" s="22">
        <f>+'Marzo 2016'!H12</f>
        <v>2107</v>
      </c>
      <c r="J12" s="18">
        <f t="shared" si="1"/>
        <v>9.5396298054105362</v>
      </c>
    </row>
    <row r="13" spans="1:10" x14ac:dyDescent="0.15">
      <c r="A13" s="8" t="s">
        <v>2</v>
      </c>
      <c r="B13" s="6">
        <f>SUM(B8:B12)</f>
        <v>383</v>
      </c>
      <c r="C13" s="6">
        <f>SUM(C8:C12)</f>
        <v>352</v>
      </c>
      <c r="D13" s="7">
        <f>+(B13-C13)*100/C13</f>
        <v>8.8068181818181817</v>
      </c>
      <c r="E13" s="6">
        <f>SUM(E8:E12)</f>
        <v>853</v>
      </c>
      <c r="F13" s="6">
        <f>SUM(F8:F12)</f>
        <v>812</v>
      </c>
      <c r="G13" s="7">
        <f t="shared" si="0"/>
        <v>5.0492610837438425</v>
      </c>
      <c r="H13" s="6">
        <f>SUM(H8:H12)</f>
        <v>4189</v>
      </c>
      <c r="I13" s="6">
        <f>SUM(I8:I12)</f>
        <v>3761</v>
      </c>
      <c r="J13" s="7">
        <f t="shared" si="1"/>
        <v>11.379952140388195</v>
      </c>
    </row>
    <row r="14" spans="1:10" ht="13" x14ac:dyDescent="0.15">
      <c r="A14" s="1" t="s">
        <v>12</v>
      </c>
      <c r="B14" s="2">
        <v>72</v>
      </c>
      <c r="C14" s="2">
        <f>+'Marzo 2016'!B14</f>
        <v>94</v>
      </c>
      <c r="D14" s="18">
        <f t="shared" si="2"/>
        <v>-23.404255319148938</v>
      </c>
      <c r="E14" s="2">
        <f>+B14+'Febrero 2017'!E14</f>
        <v>174</v>
      </c>
      <c r="F14" s="2">
        <f>+C14+'Febrero 2017'!F14</f>
        <v>203</v>
      </c>
      <c r="G14" s="18">
        <f t="shared" si="0"/>
        <v>-14.285714285714286</v>
      </c>
      <c r="H14" s="2">
        <f>+B14-C14+'Febrero 2017'!H14</f>
        <v>1111</v>
      </c>
      <c r="I14" s="22">
        <f>+'Marzo 2016'!H14</f>
        <v>1006</v>
      </c>
      <c r="J14" s="18">
        <f t="shared" si="1"/>
        <v>10.43737574552684</v>
      </c>
    </row>
    <row r="15" spans="1:10" ht="13" x14ac:dyDescent="0.15">
      <c r="A15" s="1" t="s">
        <v>13</v>
      </c>
      <c r="B15" s="2">
        <v>130</v>
      </c>
      <c r="C15" s="2">
        <f>+'Marzo 2016'!B15</f>
        <v>66</v>
      </c>
      <c r="D15" s="18">
        <f t="shared" si="2"/>
        <v>96.969696969696969</v>
      </c>
      <c r="E15" s="2">
        <f>+B15+'Febrero 2017'!E15</f>
        <v>252</v>
      </c>
      <c r="F15" s="2">
        <f>+C15+'Febrero 2017'!F15</f>
        <v>152</v>
      </c>
      <c r="G15" s="18">
        <f t="shared" si="0"/>
        <v>65.78947368421052</v>
      </c>
      <c r="H15" s="2">
        <f>+B15-C15+'Febrero 2017'!H15</f>
        <v>1103</v>
      </c>
      <c r="I15" s="22">
        <f>+'Marzo 2016'!H15</f>
        <v>865</v>
      </c>
      <c r="J15" s="18">
        <f t="shared" si="1"/>
        <v>27.514450867052023</v>
      </c>
    </row>
    <row r="16" spans="1:10" ht="13" x14ac:dyDescent="0.15">
      <c r="A16" s="1" t="s">
        <v>14</v>
      </c>
      <c r="B16" s="2">
        <v>59</v>
      </c>
      <c r="C16" s="2">
        <f>+'Marzo 2016'!B16</f>
        <v>38</v>
      </c>
      <c r="D16" s="18">
        <f t="shared" si="2"/>
        <v>55.263157894736842</v>
      </c>
      <c r="E16" s="2">
        <f>+B16+'Febrero 2017'!E16</f>
        <v>155</v>
      </c>
      <c r="F16" s="2">
        <f>+C16+'Febrero 2017'!F16</f>
        <v>107</v>
      </c>
      <c r="G16" s="18">
        <f t="shared" si="0"/>
        <v>44.859813084112147</v>
      </c>
      <c r="H16" s="2">
        <f>+B16-C16+'Febrero 2017'!H16</f>
        <v>778</v>
      </c>
      <c r="I16" s="22">
        <f>+'Marzo 2016'!H16</f>
        <v>764</v>
      </c>
      <c r="J16" s="18">
        <f t="shared" si="1"/>
        <v>1.8324607329842932</v>
      </c>
    </row>
    <row r="17" spans="1:10" ht="13" x14ac:dyDescent="0.15">
      <c r="A17" s="1" t="s">
        <v>15</v>
      </c>
      <c r="B17" s="2">
        <v>27</v>
      </c>
      <c r="C17" s="2">
        <f>+'Marzo 2016'!B17</f>
        <v>18</v>
      </c>
      <c r="D17" s="18">
        <f t="shared" si="2"/>
        <v>50</v>
      </c>
      <c r="E17" s="2">
        <f>+B17+'Febrero 2017'!E17</f>
        <v>56</v>
      </c>
      <c r="F17" s="2">
        <f>+C17+'Febrero 2017'!F17</f>
        <v>49</v>
      </c>
      <c r="G17" s="18">
        <f t="shared" si="0"/>
        <v>14.285714285714286</v>
      </c>
      <c r="H17" s="2">
        <f>+B17-C17+'Febrero 2017'!H17</f>
        <v>275</v>
      </c>
      <c r="I17" s="22">
        <f>+'Marzo 2016'!H17</f>
        <v>296</v>
      </c>
      <c r="J17" s="18">
        <f t="shared" si="1"/>
        <v>-7.0945945945945947</v>
      </c>
    </row>
    <row r="18" spans="1:10" ht="13" x14ac:dyDescent="0.15">
      <c r="A18" s="1" t="s">
        <v>29</v>
      </c>
      <c r="B18" s="2">
        <v>32</v>
      </c>
      <c r="C18" s="2">
        <f>+'Marzo 2016'!B18</f>
        <v>34</v>
      </c>
      <c r="D18" s="18">
        <f t="shared" si="2"/>
        <v>-5.882352941176471</v>
      </c>
      <c r="E18" s="2">
        <f>+B18+'Febrero 2017'!E18</f>
        <v>78</v>
      </c>
      <c r="F18" s="2">
        <f>+C18+'Febrero 2017'!F18</f>
        <v>93</v>
      </c>
      <c r="G18" s="18">
        <f t="shared" si="0"/>
        <v>-16.129032258064516</v>
      </c>
      <c r="H18" s="2">
        <f>+B18-C18+'Febrero 2017'!H18</f>
        <v>421</v>
      </c>
      <c r="I18" s="22">
        <f>+'Marzo 2016'!H18</f>
        <v>505</v>
      </c>
      <c r="J18" s="18">
        <f t="shared" si="1"/>
        <v>-16.633663366336634</v>
      </c>
    </row>
    <row r="19" spans="1:10" x14ac:dyDescent="0.15">
      <c r="A19" s="8" t="s">
        <v>3</v>
      </c>
      <c r="B19" s="6">
        <f>SUM(B14:B18)</f>
        <v>320</v>
      </c>
      <c r="C19" s="6">
        <f>SUM(C14:C18)</f>
        <v>250</v>
      </c>
      <c r="D19" s="7">
        <f>+(B19-C19)*100/C19</f>
        <v>28</v>
      </c>
      <c r="E19" s="6">
        <f>SUM(E14:E18)</f>
        <v>715</v>
      </c>
      <c r="F19" s="6">
        <f>SUM(F14:F18)</f>
        <v>604</v>
      </c>
      <c r="G19" s="7">
        <f t="shared" si="0"/>
        <v>18.377483443708609</v>
      </c>
      <c r="H19" s="6">
        <f>SUM(H14:H18)</f>
        <v>3688</v>
      </c>
      <c r="I19" s="6">
        <f>SUM(I14:I18)</f>
        <v>3436</v>
      </c>
      <c r="J19" s="7">
        <f t="shared" si="1"/>
        <v>7.3341094295692661</v>
      </c>
    </row>
    <row r="20" spans="1:10" ht="13" x14ac:dyDescent="0.15">
      <c r="A20" s="1" t="s">
        <v>16</v>
      </c>
      <c r="B20" s="2">
        <v>40</v>
      </c>
      <c r="C20" s="2">
        <f>+'Marzo 2016'!B20</f>
        <v>18</v>
      </c>
      <c r="D20" s="18">
        <f t="shared" ref="D20:D27" si="4">+(B20-C20)*100/C20</f>
        <v>122.22222222222223</v>
      </c>
      <c r="E20" s="2">
        <f>+B20+'Febrero 2017'!E20</f>
        <v>85</v>
      </c>
      <c r="F20" s="2">
        <f>+C20+'Febrero 2017'!F20</f>
        <v>55</v>
      </c>
      <c r="G20" s="18">
        <f t="shared" si="0"/>
        <v>54.545454545454547</v>
      </c>
      <c r="H20" s="2">
        <f>+B20-C20+'Febrero 2017'!H20</f>
        <v>345</v>
      </c>
      <c r="I20" s="22">
        <f>+'Marzo 2016'!H20</f>
        <v>237</v>
      </c>
      <c r="J20" s="18">
        <f t="shared" si="1"/>
        <v>45.569620253164558</v>
      </c>
    </row>
    <row r="21" spans="1:10" ht="13" x14ac:dyDescent="0.15">
      <c r="A21" s="1" t="s">
        <v>17</v>
      </c>
      <c r="B21" s="2">
        <v>30</v>
      </c>
      <c r="C21" s="2">
        <f>+'Marzo 2016'!B21</f>
        <v>46</v>
      </c>
      <c r="D21" s="18">
        <f t="shared" si="4"/>
        <v>-34.782608695652172</v>
      </c>
      <c r="E21" s="2">
        <f>+B21+'Febrero 2017'!E21</f>
        <v>81</v>
      </c>
      <c r="F21" s="2">
        <f>+C21+'Febrero 2017'!F21</f>
        <v>87</v>
      </c>
      <c r="G21" s="18">
        <f t="shared" si="0"/>
        <v>-6.8965517241379306</v>
      </c>
      <c r="H21" s="2">
        <f>+B21-C21+'Febrero 2017'!H21</f>
        <v>463</v>
      </c>
      <c r="I21" s="22">
        <f>+'Marzo 2016'!H21</f>
        <v>490</v>
      </c>
      <c r="J21" s="18">
        <f t="shared" si="1"/>
        <v>-5.5102040816326534</v>
      </c>
    </row>
    <row r="22" spans="1:10" ht="13" x14ac:dyDescent="0.15">
      <c r="A22" s="1" t="s">
        <v>19</v>
      </c>
      <c r="B22" s="2">
        <v>37</v>
      </c>
      <c r="C22" s="2">
        <f>+'Marzo 2016'!B22</f>
        <v>8</v>
      </c>
      <c r="D22" s="18">
        <f t="shared" si="4"/>
        <v>362.5</v>
      </c>
      <c r="E22" s="2">
        <f>+B22+'Febrero 2017'!E22</f>
        <v>78</v>
      </c>
      <c r="F22" s="2">
        <f>+C22+'Febrero 2017'!F22</f>
        <v>17</v>
      </c>
      <c r="G22" s="18">
        <f t="shared" si="0"/>
        <v>358.8235294117647</v>
      </c>
      <c r="H22" s="2">
        <f>+B22-C22+'Febrero 2017'!H22</f>
        <v>237</v>
      </c>
      <c r="I22" s="22">
        <f>+'Marzo 2016'!H22</f>
        <v>83</v>
      </c>
      <c r="J22" s="18">
        <f t="shared" si="1"/>
        <v>185.54216867469879</v>
      </c>
    </row>
    <row r="23" spans="1:10" ht="13" x14ac:dyDescent="0.15">
      <c r="A23" s="1" t="s">
        <v>18</v>
      </c>
      <c r="B23" s="2">
        <v>11</v>
      </c>
      <c r="C23" s="2">
        <f>+'Marzo 2016'!B23</f>
        <v>8</v>
      </c>
      <c r="D23" s="18">
        <f t="shared" si="4"/>
        <v>37.5</v>
      </c>
      <c r="E23" s="2">
        <f>+B23+'Febrero 2017'!E23</f>
        <v>32</v>
      </c>
      <c r="F23" s="2">
        <f>+C23+'Febrero 2017'!F23</f>
        <v>37</v>
      </c>
      <c r="G23" s="18">
        <f t="shared" si="0"/>
        <v>-13.513513513513514</v>
      </c>
      <c r="H23" s="2">
        <f>+B23-C23+'Febrero 2017'!H23</f>
        <v>123</v>
      </c>
      <c r="I23" s="22">
        <f>+'Marzo 2016'!H23</f>
        <v>167</v>
      </c>
      <c r="J23" s="18">
        <f t="shared" si="1"/>
        <v>-26.347305389221557</v>
      </c>
    </row>
    <row r="24" spans="1:10" ht="13" x14ac:dyDescent="0.15">
      <c r="A24" s="1" t="s">
        <v>20</v>
      </c>
      <c r="B24" s="2">
        <v>27</v>
      </c>
      <c r="C24" s="2">
        <f>+'Marzo 2016'!B24</f>
        <v>24</v>
      </c>
      <c r="D24" s="18">
        <f t="shared" si="4"/>
        <v>12.5</v>
      </c>
      <c r="E24" s="2">
        <f>+B24+'Febrero 2017'!E24</f>
        <v>59</v>
      </c>
      <c r="F24" s="2">
        <f>+C24+'Febrero 2017'!F24</f>
        <v>43</v>
      </c>
      <c r="G24" s="18">
        <f t="shared" si="0"/>
        <v>37.209302325581397</v>
      </c>
      <c r="H24" s="2">
        <f>+B24-C24+'Febrero 2017'!H24</f>
        <v>321</v>
      </c>
      <c r="I24" s="22">
        <f>+'Marzo 2016'!H24</f>
        <v>318</v>
      </c>
      <c r="J24" s="18">
        <f t="shared" si="1"/>
        <v>0.94339622641509435</v>
      </c>
    </row>
    <row r="25" spans="1:10" ht="13" x14ac:dyDescent="0.15">
      <c r="A25" s="1" t="s">
        <v>22</v>
      </c>
      <c r="B25" s="2">
        <v>45</v>
      </c>
      <c r="C25" s="2">
        <f>+'Marzo 2016'!B25</f>
        <v>40</v>
      </c>
      <c r="D25" s="18">
        <f t="shared" si="4"/>
        <v>12.5</v>
      </c>
      <c r="E25" s="2">
        <f>+B25+'Febrero 2017'!E25</f>
        <v>112</v>
      </c>
      <c r="F25" s="2">
        <f>+C25+'Febrero 2017'!F25</f>
        <v>73</v>
      </c>
      <c r="G25" s="18">
        <f t="shared" si="0"/>
        <v>53.424657534246577</v>
      </c>
      <c r="H25" s="2">
        <f>+B25-C25+'Febrero 2017'!H25</f>
        <v>492</v>
      </c>
      <c r="I25" s="22">
        <f>+'Marzo 2016'!H25</f>
        <v>504</v>
      </c>
      <c r="J25" s="18">
        <f t="shared" si="1"/>
        <v>-2.3809523809523809</v>
      </c>
    </row>
    <row r="26" spans="1:10" ht="13" x14ac:dyDescent="0.15">
      <c r="A26" s="1" t="s">
        <v>21</v>
      </c>
      <c r="B26" s="2">
        <v>6</v>
      </c>
      <c r="C26" s="2">
        <f>+'Marzo 2016'!B26</f>
        <v>7</v>
      </c>
      <c r="D26" s="18">
        <f t="shared" si="4"/>
        <v>-14.285714285714286</v>
      </c>
      <c r="E26" s="2">
        <f>+B26+'Febrero 2017'!E26</f>
        <v>20</v>
      </c>
      <c r="F26" s="2">
        <f>+C26+'Febrero 2017'!F26</f>
        <v>17</v>
      </c>
      <c r="G26" s="18">
        <f t="shared" si="0"/>
        <v>17.647058823529413</v>
      </c>
      <c r="H26" s="2">
        <f>+B26-C26+'Febrero 2017'!H26</f>
        <v>107</v>
      </c>
      <c r="I26" s="22">
        <f>+'Marzo 2016'!H26</f>
        <v>83</v>
      </c>
      <c r="J26" s="18">
        <f t="shared" si="1"/>
        <v>28.91566265060241</v>
      </c>
    </row>
    <row r="27" spans="1:10" ht="13" x14ac:dyDescent="0.15">
      <c r="A27" s="1" t="s">
        <v>28</v>
      </c>
      <c r="B27" s="2">
        <v>7</v>
      </c>
      <c r="C27" s="2">
        <f>+'Marzo 2016'!B27</f>
        <v>3</v>
      </c>
      <c r="D27" s="18">
        <f t="shared" si="4"/>
        <v>133.33333333333334</v>
      </c>
      <c r="E27" s="2">
        <f>+B27+'Febrero 2017'!E27</f>
        <v>30</v>
      </c>
      <c r="F27" s="2">
        <f>+C27+'Febrero 2017'!F27</f>
        <v>24</v>
      </c>
      <c r="G27" s="18">
        <f t="shared" si="0"/>
        <v>25</v>
      </c>
      <c r="H27" s="2">
        <f>+B27-C27+'Febrero 2017'!H27</f>
        <v>140</v>
      </c>
      <c r="I27" s="22">
        <f>+'Marzo 2016'!H27</f>
        <v>90</v>
      </c>
      <c r="J27" s="18">
        <f t="shared" si="1"/>
        <v>55.555555555555557</v>
      </c>
    </row>
    <row r="28" spans="1:10" x14ac:dyDescent="0.15">
      <c r="A28" s="8" t="s">
        <v>30</v>
      </c>
      <c r="B28" s="6">
        <f>SUM(B20:B27)</f>
        <v>203</v>
      </c>
      <c r="C28" s="6">
        <f>SUM(C20:C27)</f>
        <v>154</v>
      </c>
      <c r="D28" s="7">
        <f>+(B28-C28)*100/C28</f>
        <v>31.818181818181817</v>
      </c>
      <c r="E28" s="6">
        <f>SUM(E20:E27)</f>
        <v>497</v>
      </c>
      <c r="F28" s="6">
        <f>SUM(F20:F27)</f>
        <v>353</v>
      </c>
      <c r="G28" s="7">
        <f>+(E28-F28)*100/F28</f>
        <v>40.793201133144478</v>
      </c>
      <c r="H28" s="6">
        <f>SUM(H20:H27)</f>
        <v>2228</v>
      </c>
      <c r="I28" s="6">
        <f>SUM(I20:I27)</f>
        <v>1972</v>
      </c>
      <c r="J28" s="7">
        <f>+(H28-I28)*100/I28</f>
        <v>12.981744421906694</v>
      </c>
    </row>
    <row r="29" spans="1:10" ht="14" x14ac:dyDescent="0.15">
      <c r="A29" s="16" t="s">
        <v>27</v>
      </c>
      <c r="B29" s="14">
        <f>+B7+B13+B19+B28</f>
        <v>1046</v>
      </c>
      <c r="C29" s="14">
        <f>+C7+C13+C19+C28</f>
        <v>860</v>
      </c>
      <c r="D29" s="15">
        <f>+(B29-C29)*100/C29</f>
        <v>21.627906976744185</v>
      </c>
      <c r="E29" s="14">
        <f t="shared" ref="E29:I29" si="5">+E7+E13+E19+E28</f>
        <v>2417</v>
      </c>
      <c r="F29" s="14">
        <f t="shared" si="5"/>
        <v>2063</v>
      </c>
      <c r="G29" s="15">
        <f>+(E29-F29)*100/F29</f>
        <v>17.159476490547746</v>
      </c>
      <c r="H29" s="14">
        <f t="shared" si="5"/>
        <v>11862</v>
      </c>
      <c r="I29" s="14">
        <f t="shared" si="5"/>
        <v>10569</v>
      </c>
      <c r="J29" s="15">
        <f>+(H29-I29)*100/I29</f>
        <v>12.233891569684928</v>
      </c>
    </row>
    <row r="30" spans="1:10" x14ac:dyDescent="0.15">
      <c r="A30" s="13" t="s">
        <v>31</v>
      </c>
      <c r="B30" s="13">
        <f>+B29-B7</f>
        <v>906</v>
      </c>
      <c r="C30" s="13">
        <f>+C29-C7</f>
        <v>756</v>
      </c>
      <c r="D30" s="12">
        <f>+(B30-C30)*100/C30</f>
        <v>19.841269841269842</v>
      </c>
      <c r="E30" s="13">
        <f t="shared" ref="E30:I30" si="6">+E29-E7</f>
        <v>2065</v>
      </c>
      <c r="F30" s="13">
        <f t="shared" si="6"/>
        <v>1769</v>
      </c>
      <c r="G30" s="12">
        <f>+(E30-F30)*100/F30</f>
        <v>16.732617297908423</v>
      </c>
      <c r="H30" s="13">
        <f t="shared" si="6"/>
        <v>10105</v>
      </c>
      <c r="I30" s="13">
        <f t="shared" si="6"/>
        <v>9169</v>
      </c>
      <c r="J30" s="12">
        <f>+(H30-I30)*100/I30</f>
        <v>10.208310611844258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J30"/>
  <sheetViews>
    <sheetView zoomScale="150" zoomScaleNormal="150" zoomScalePageLayoutView="150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36</v>
      </c>
      <c r="C4" s="2">
        <f>+'Febrero 2016 '!B4</f>
        <v>28</v>
      </c>
      <c r="D4" s="18">
        <f>+(B4-C4)*100/C4</f>
        <v>28.571428571428573</v>
      </c>
      <c r="E4" s="2">
        <f>+B4+'Enero 2017'!E4</f>
        <v>55</v>
      </c>
      <c r="F4" s="2">
        <f>+C4+'Enero 2017'!F4</f>
        <v>45</v>
      </c>
      <c r="G4" s="18">
        <f t="shared" ref="G4:G27" si="0">+(E4-F4)*100/F4</f>
        <v>22.222222222222221</v>
      </c>
      <c r="H4" s="2">
        <f>+B4-C4+'Enero 2017'!H4</f>
        <v>550</v>
      </c>
      <c r="I4" s="22">
        <f>+'Febrero 2016 '!H4</f>
        <v>437</v>
      </c>
      <c r="J4" s="18">
        <f t="shared" ref="J4:J27" si="1">+(H4-I4)*100/I4</f>
        <v>25.858123569794049</v>
      </c>
    </row>
    <row r="5" spans="1:10" ht="13" x14ac:dyDescent="0.15">
      <c r="A5" s="1" t="s">
        <v>5</v>
      </c>
      <c r="B5" s="2">
        <v>21</v>
      </c>
      <c r="C5" s="2">
        <f>+'Febrero 2016 '!B5</f>
        <v>19</v>
      </c>
      <c r="D5" s="18">
        <f t="shared" ref="D5:D18" si="2">+(B5-C5)*100/C5</f>
        <v>10.526315789473685</v>
      </c>
      <c r="E5" s="2">
        <f>+B5+'Enero 2017'!E5</f>
        <v>36</v>
      </c>
      <c r="F5" s="2">
        <f>+C5+'Enero 2017'!F5</f>
        <v>31</v>
      </c>
      <c r="G5" s="18">
        <f t="shared" si="0"/>
        <v>16.129032258064516</v>
      </c>
      <c r="H5" s="2">
        <f>+B5-C5+'Enero 2017'!H5</f>
        <v>421</v>
      </c>
      <c r="I5" s="22">
        <f>+'Febrero 2016 '!H5</f>
        <v>289</v>
      </c>
      <c r="J5" s="18">
        <f t="shared" si="1"/>
        <v>45.674740484429066</v>
      </c>
    </row>
    <row r="6" spans="1:10" ht="13" x14ac:dyDescent="0.15">
      <c r="A6" s="1" t="s">
        <v>6</v>
      </c>
      <c r="B6" s="2">
        <v>66</v>
      </c>
      <c r="C6" s="2">
        <f>+'Febrero 2016 '!B6</f>
        <v>59</v>
      </c>
      <c r="D6" s="18">
        <f t="shared" si="2"/>
        <v>11.864406779661017</v>
      </c>
      <c r="E6" s="2">
        <f>+B6+'Enero 2017'!E6</f>
        <v>121</v>
      </c>
      <c r="F6" s="2">
        <f>+C6+'Enero 2017'!F6</f>
        <v>114</v>
      </c>
      <c r="G6" s="18">
        <f t="shared" si="0"/>
        <v>6.1403508771929829</v>
      </c>
      <c r="H6" s="2">
        <f>+B6-C6+'Enero 2017'!H6</f>
        <v>750</v>
      </c>
      <c r="I6" s="22">
        <f>+'Febrero 2016 '!H6</f>
        <v>671</v>
      </c>
      <c r="J6" s="18">
        <f t="shared" si="1"/>
        <v>11.773472429210134</v>
      </c>
    </row>
    <row r="7" spans="1:10" x14ac:dyDescent="0.15">
      <c r="A7" s="8" t="s">
        <v>1</v>
      </c>
      <c r="B7" s="6">
        <f>SUM(B4:B6)</f>
        <v>123</v>
      </c>
      <c r="C7" s="6">
        <f>SUM(C4:C6)</f>
        <v>106</v>
      </c>
      <c r="D7" s="7">
        <f>+(B7-C7)*100/C7</f>
        <v>16.037735849056602</v>
      </c>
      <c r="E7" s="6">
        <f>SUM(E4:E6)</f>
        <v>212</v>
      </c>
      <c r="F7" s="6">
        <f>SUM(F4:F6)</f>
        <v>190</v>
      </c>
      <c r="G7" s="7">
        <f t="shared" si="0"/>
        <v>11.578947368421053</v>
      </c>
      <c r="H7" s="6">
        <f>SUM(H4:H6)</f>
        <v>1721</v>
      </c>
      <c r="I7" s="6">
        <f>SUM(I4:I6)</f>
        <v>1397</v>
      </c>
      <c r="J7" s="7">
        <f t="shared" si="1"/>
        <v>23.192555476020043</v>
      </c>
    </row>
    <row r="8" spans="1:10" ht="13" x14ac:dyDescent="0.15">
      <c r="A8" s="1" t="s">
        <v>7</v>
      </c>
      <c r="B8" s="2">
        <v>5</v>
      </c>
      <c r="C8" s="2">
        <f>+'Febrero 2016 '!B8</f>
        <v>6</v>
      </c>
      <c r="D8" s="18">
        <f t="shared" ref="D8:D12" si="3">+(B8-C8)*100/C8</f>
        <v>-16.666666666666668</v>
      </c>
      <c r="E8" s="2">
        <f>+B8+'Enero 2017'!E8</f>
        <v>18</v>
      </c>
      <c r="F8" s="2">
        <f>+C8+'Enero 2017'!F8</f>
        <v>10</v>
      </c>
      <c r="G8" s="18">
        <f t="shared" si="0"/>
        <v>80</v>
      </c>
      <c r="H8" s="2">
        <f>+B8-C8+'Enero 2017'!H8</f>
        <v>96</v>
      </c>
      <c r="I8" s="22">
        <f>+'Febrero 2016 '!H8</f>
        <v>111</v>
      </c>
      <c r="J8" s="18">
        <f t="shared" si="1"/>
        <v>-13.513513513513514</v>
      </c>
    </row>
    <row r="9" spans="1:10" ht="13" x14ac:dyDescent="0.15">
      <c r="A9" s="1" t="s">
        <v>8</v>
      </c>
      <c r="B9" s="2">
        <v>15</v>
      </c>
      <c r="C9" s="2">
        <f>+'Febrero 2016 '!B9</f>
        <v>7</v>
      </c>
      <c r="D9" s="18">
        <f t="shared" si="3"/>
        <v>114.28571428571429</v>
      </c>
      <c r="E9" s="2">
        <f>+B9+'Enero 2017'!E9</f>
        <v>18</v>
      </c>
      <c r="F9" s="2">
        <f>+C9+'Enero 2017'!F9</f>
        <v>16</v>
      </c>
      <c r="G9" s="18">
        <f t="shared" si="0"/>
        <v>12.5</v>
      </c>
      <c r="H9" s="2">
        <f>+B9-C9+'Enero 2017'!H9</f>
        <v>107</v>
      </c>
      <c r="I9" s="22">
        <f>+'Febrero 2016 '!H9</f>
        <v>106</v>
      </c>
      <c r="J9" s="18">
        <f t="shared" si="1"/>
        <v>0.94339622641509435</v>
      </c>
    </row>
    <row r="10" spans="1:10" ht="13" x14ac:dyDescent="0.15">
      <c r="A10" s="1" t="s">
        <v>9</v>
      </c>
      <c r="B10" s="2">
        <v>34</v>
      </c>
      <c r="C10" s="2">
        <f>+'Febrero 2016 '!B10</f>
        <v>30</v>
      </c>
      <c r="D10" s="18">
        <f t="shared" si="3"/>
        <v>13.333333333333334</v>
      </c>
      <c r="E10" s="2">
        <f>+B10+'Enero 2017'!E10</f>
        <v>68</v>
      </c>
      <c r="F10" s="2">
        <f>+C10+'Enero 2017'!F10</f>
        <v>58</v>
      </c>
      <c r="G10" s="18">
        <f t="shared" si="0"/>
        <v>17.241379310344829</v>
      </c>
      <c r="H10" s="2">
        <f>+B10-C10+'Enero 2017'!H10</f>
        <v>508</v>
      </c>
      <c r="I10" s="22">
        <f>+'Febrero 2016 '!H10</f>
        <v>439</v>
      </c>
      <c r="J10" s="18">
        <f t="shared" si="1"/>
        <v>15.71753986332574</v>
      </c>
    </row>
    <row r="11" spans="1:10" ht="13" x14ac:dyDescent="0.15">
      <c r="A11" s="1" t="s">
        <v>10</v>
      </c>
      <c r="B11" s="2">
        <v>66</v>
      </c>
      <c r="C11" s="2">
        <f>+'Febrero 2016 '!B11</f>
        <v>85</v>
      </c>
      <c r="D11" s="18">
        <f t="shared" si="3"/>
        <v>-22.352941176470587</v>
      </c>
      <c r="E11" s="2">
        <f>+B11+'Enero 2017'!E11</f>
        <v>117</v>
      </c>
      <c r="F11" s="2">
        <f>+C11+'Enero 2017'!F11</f>
        <v>139</v>
      </c>
      <c r="G11" s="18">
        <f t="shared" si="0"/>
        <v>-15.827338129496402</v>
      </c>
      <c r="H11" s="2">
        <f>+B11-C11+'Enero 2017'!H11</f>
        <v>1132</v>
      </c>
      <c r="I11" s="22">
        <f>+'Febrero 2016 '!H11</f>
        <v>998</v>
      </c>
      <c r="J11" s="18">
        <f t="shared" si="1"/>
        <v>13.42685370741483</v>
      </c>
    </row>
    <row r="12" spans="1:10" ht="13" x14ac:dyDescent="0.15">
      <c r="A12" s="1" t="s">
        <v>11</v>
      </c>
      <c r="B12" s="2">
        <v>151</v>
      </c>
      <c r="C12" s="2">
        <f>+'Febrero 2016 '!B12</f>
        <v>120</v>
      </c>
      <c r="D12" s="18">
        <f t="shared" si="3"/>
        <v>25.833333333333332</v>
      </c>
      <c r="E12" s="2">
        <f>+B12+'Enero 2017'!E12</f>
        <v>249</v>
      </c>
      <c r="F12" s="2">
        <f>+C12+'Enero 2017'!F12</f>
        <v>237</v>
      </c>
      <c r="G12" s="18">
        <f t="shared" si="0"/>
        <v>5.0632911392405067</v>
      </c>
      <c r="H12" s="2">
        <f>+B12-C12+'Enero 2017'!H12</f>
        <v>2315</v>
      </c>
      <c r="I12" s="22">
        <f>+'Febrero 2016 '!H12</f>
        <v>2086</v>
      </c>
      <c r="J12" s="18">
        <f t="shared" si="1"/>
        <v>10.977948226270374</v>
      </c>
    </row>
    <row r="13" spans="1:10" x14ac:dyDescent="0.15">
      <c r="A13" s="8" t="s">
        <v>2</v>
      </c>
      <c r="B13" s="6">
        <f>SUM(B8:B12)</f>
        <v>271</v>
      </c>
      <c r="C13" s="6">
        <f>SUM(C8:C12)</f>
        <v>248</v>
      </c>
      <c r="D13" s="7">
        <f>+(B13-C13)*100/C13</f>
        <v>9.2741935483870961</v>
      </c>
      <c r="E13" s="6">
        <f>SUM(E8:E12)</f>
        <v>470</v>
      </c>
      <c r="F13" s="6">
        <f>SUM(F8:F12)</f>
        <v>460</v>
      </c>
      <c r="G13" s="7">
        <f t="shared" si="0"/>
        <v>2.1739130434782608</v>
      </c>
      <c r="H13" s="6">
        <f>SUM(H8:H12)</f>
        <v>4158</v>
      </c>
      <c r="I13" s="6">
        <f>SUM(I8:I12)</f>
        <v>3740</v>
      </c>
      <c r="J13" s="7">
        <f t="shared" si="1"/>
        <v>11.176470588235293</v>
      </c>
    </row>
    <row r="14" spans="1:10" ht="13" x14ac:dyDescent="0.15">
      <c r="A14" s="1" t="s">
        <v>12</v>
      </c>
      <c r="B14" s="2">
        <v>55</v>
      </c>
      <c r="C14" s="2">
        <f>+'Febrero 2016 '!B14</f>
        <v>61</v>
      </c>
      <c r="D14" s="18">
        <f t="shared" si="2"/>
        <v>-9.8360655737704921</v>
      </c>
      <c r="E14" s="2">
        <f>+B14+'Enero 2017'!E14</f>
        <v>102</v>
      </c>
      <c r="F14" s="2">
        <f>+C14+'Enero 2017'!F14</f>
        <v>109</v>
      </c>
      <c r="G14" s="18">
        <f t="shared" si="0"/>
        <v>-6.4220183486238529</v>
      </c>
      <c r="H14" s="2">
        <f>+B14-C14+'Enero 2017'!H14</f>
        <v>1133</v>
      </c>
      <c r="I14" s="22">
        <f>+'Febrero 2016 '!H14</f>
        <v>989</v>
      </c>
      <c r="J14" s="18">
        <f t="shared" si="1"/>
        <v>14.560161779575328</v>
      </c>
    </row>
    <row r="15" spans="1:10" ht="13" x14ac:dyDescent="0.15">
      <c r="A15" s="1" t="s">
        <v>13</v>
      </c>
      <c r="B15" s="2">
        <v>74</v>
      </c>
      <c r="C15" s="2">
        <f>+'Febrero 2016 '!B15</f>
        <v>53</v>
      </c>
      <c r="D15" s="18">
        <f t="shared" si="2"/>
        <v>39.622641509433961</v>
      </c>
      <c r="E15" s="2">
        <f>+B15+'Enero 2017'!E15</f>
        <v>122</v>
      </c>
      <c r="F15" s="2">
        <f>+C15+'Enero 2017'!F15</f>
        <v>86</v>
      </c>
      <c r="G15" s="18">
        <f t="shared" si="0"/>
        <v>41.860465116279073</v>
      </c>
      <c r="H15" s="2">
        <f>+B15-C15+'Enero 2017'!H15</f>
        <v>1039</v>
      </c>
      <c r="I15" s="22">
        <f>+'Febrero 2016 '!H15</f>
        <v>866</v>
      </c>
      <c r="J15" s="18">
        <f t="shared" si="1"/>
        <v>19.976905311778292</v>
      </c>
    </row>
    <row r="16" spans="1:10" ht="13" x14ac:dyDescent="0.15">
      <c r="A16" s="1" t="s">
        <v>14</v>
      </c>
      <c r="B16" s="2">
        <v>48</v>
      </c>
      <c r="C16" s="2">
        <f>+'Febrero 2016 '!B16</f>
        <v>38</v>
      </c>
      <c r="D16" s="18">
        <f t="shared" si="2"/>
        <v>26.315789473684209</v>
      </c>
      <c r="E16" s="2">
        <f>+B16+'Enero 2017'!E16</f>
        <v>96</v>
      </c>
      <c r="F16" s="2">
        <f>+C16+'Enero 2017'!F16</f>
        <v>69</v>
      </c>
      <c r="G16" s="18">
        <f t="shared" si="0"/>
        <v>39.130434782608695</v>
      </c>
      <c r="H16" s="2">
        <f>+B16-C16+'Enero 2017'!H16</f>
        <v>757</v>
      </c>
      <c r="I16" s="22">
        <f>+'Febrero 2016 '!H16</f>
        <v>790</v>
      </c>
      <c r="J16" s="18">
        <f t="shared" si="1"/>
        <v>-4.1772151898734178</v>
      </c>
    </row>
    <row r="17" spans="1:10" ht="13" x14ac:dyDescent="0.15">
      <c r="A17" s="1" t="s">
        <v>15</v>
      </c>
      <c r="B17" s="2">
        <v>12</v>
      </c>
      <c r="C17" s="2">
        <f>+'Febrero 2016 '!B17</f>
        <v>22</v>
      </c>
      <c r="D17" s="18">
        <f t="shared" si="2"/>
        <v>-45.454545454545453</v>
      </c>
      <c r="E17" s="2">
        <f>+B17+'Enero 2017'!E17</f>
        <v>29</v>
      </c>
      <c r="F17" s="2">
        <f>+C17+'Enero 2017'!F17</f>
        <v>31</v>
      </c>
      <c r="G17" s="18">
        <f t="shared" si="0"/>
        <v>-6.4516129032258061</v>
      </c>
      <c r="H17" s="2">
        <f>+B17-C17+'Enero 2017'!H17</f>
        <v>266</v>
      </c>
      <c r="I17" s="22">
        <f>+'Febrero 2016 '!H17</f>
        <v>292</v>
      </c>
      <c r="J17" s="18">
        <f t="shared" si="1"/>
        <v>-8.9041095890410951</v>
      </c>
    </row>
    <row r="18" spans="1:10" ht="13" x14ac:dyDescent="0.15">
      <c r="A18" s="1" t="s">
        <v>29</v>
      </c>
      <c r="B18" s="2">
        <v>25</v>
      </c>
      <c r="C18" s="2">
        <f>+'Febrero 2016 '!B18</f>
        <v>38</v>
      </c>
      <c r="D18" s="18">
        <f t="shared" si="2"/>
        <v>-34.210526315789473</v>
      </c>
      <c r="E18" s="2">
        <f>+B18+'Enero 2017'!E18</f>
        <v>46</v>
      </c>
      <c r="F18" s="2">
        <f>+C18+'Enero 2017'!F18</f>
        <v>59</v>
      </c>
      <c r="G18" s="18">
        <f t="shared" si="0"/>
        <v>-22.033898305084747</v>
      </c>
      <c r="H18" s="2">
        <f>+B18-C18+'Enero 2017'!H18</f>
        <v>423</v>
      </c>
      <c r="I18" s="22">
        <f>+'Febrero 2016 '!H18</f>
        <v>521</v>
      </c>
      <c r="J18" s="18">
        <f t="shared" si="1"/>
        <v>-18.809980806142036</v>
      </c>
    </row>
    <row r="19" spans="1:10" x14ac:dyDescent="0.15">
      <c r="A19" s="8" t="s">
        <v>3</v>
      </c>
      <c r="B19" s="6">
        <f>SUM(B14:B18)</f>
        <v>214</v>
      </c>
      <c r="C19" s="6">
        <f>SUM(C14:C18)</f>
        <v>212</v>
      </c>
      <c r="D19" s="7">
        <f>+(B19-C19)*100/C19</f>
        <v>0.94339622641509435</v>
      </c>
      <c r="E19" s="6">
        <f>SUM(E14:E18)</f>
        <v>395</v>
      </c>
      <c r="F19" s="6">
        <f>SUM(F14:F18)</f>
        <v>354</v>
      </c>
      <c r="G19" s="7">
        <f t="shared" si="0"/>
        <v>11.581920903954803</v>
      </c>
      <c r="H19" s="6">
        <f>SUM(H14:H18)</f>
        <v>3618</v>
      </c>
      <c r="I19" s="6">
        <f>SUM(I14:I18)</f>
        <v>3458</v>
      </c>
      <c r="J19" s="7">
        <f t="shared" si="1"/>
        <v>4.626951995373048</v>
      </c>
    </row>
    <row r="20" spans="1:10" ht="13" x14ac:dyDescent="0.15">
      <c r="A20" s="1" t="s">
        <v>16</v>
      </c>
      <c r="B20" s="2">
        <v>20</v>
      </c>
      <c r="C20" s="2">
        <f>+'Febrero 2016 '!B20</f>
        <v>22</v>
      </c>
      <c r="D20" s="18">
        <f t="shared" ref="D20:D27" si="4">+(B20-C20)*100/C20</f>
        <v>-9.0909090909090917</v>
      </c>
      <c r="E20" s="2">
        <f>+B20+'Enero 2017'!E20</f>
        <v>45</v>
      </c>
      <c r="F20" s="2">
        <f>+C20+'Enero 2017'!F20</f>
        <v>37</v>
      </c>
      <c r="G20" s="18">
        <f t="shared" si="0"/>
        <v>21.621621621621621</v>
      </c>
      <c r="H20" s="2">
        <f>+B20-C20+'Enero 2017'!H20</f>
        <v>323</v>
      </c>
      <c r="I20" s="22">
        <f>+'Febrero 2016 '!H20</f>
        <v>243</v>
      </c>
      <c r="J20" s="18">
        <f t="shared" si="1"/>
        <v>32.921810699588477</v>
      </c>
    </row>
    <row r="21" spans="1:10" ht="13" x14ac:dyDescent="0.15">
      <c r="A21" s="1" t="s">
        <v>17</v>
      </c>
      <c r="B21" s="2">
        <v>27</v>
      </c>
      <c r="C21" s="2">
        <f>+'Febrero 2016 '!B21</f>
        <v>22</v>
      </c>
      <c r="D21" s="18">
        <f t="shared" si="4"/>
        <v>22.727272727272727</v>
      </c>
      <c r="E21" s="2">
        <f>+B21+'Enero 2017'!E21</f>
        <v>51</v>
      </c>
      <c r="F21" s="2">
        <f>+C21+'Enero 2017'!F21</f>
        <v>41</v>
      </c>
      <c r="G21" s="18">
        <f t="shared" si="0"/>
        <v>24.390243902439025</v>
      </c>
      <c r="H21" s="2">
        <f>+B21-C21+'Enero 2017'!H21</f>
        <v>479</v>
      </c>
      <c r="I21" s="22">
        <f>+'Febrero 2016 '!H21</f>
        <v>475</v>
      </c>
      <c r="J21" s="18">
        <f t="shared" si="1"/>
        <v>0.84210526315789469</v>
      </c>
    </row>
    <row r="22" spans="1:10" ht="13" x14ac:dyDescent="0.15">
      <c r="A22" s="1" t="s">
        <v>19</v>
      </c>
      <c r="B22" s="2">
        <v>21</v>
      </c>
      <c r="C22" s="2">
        <f>+'Febrero 2016 '!B22</f>
        <v>3</v>
      </c>
      <c r="D22" s="18">
        <f t="shared" si="4"/>
        <v>600</v>
      </c>
      <c r="E22" s="2">
        <f>+B22+'Enero 2017'!E22</f>
        <v>41</v>
      </c>
      <c r="F22" s="2">
        <f>+C22+'Enero 2017'!F22</f>
        <v>9</v>
      </c>
      <c r="G22" s="18">
        <f t="shared" si="0"/>
        <v>355.55555555555554</v>
      </c>
      <c r="H22" s="2">
        <f>+B22-C22+'Enero 2017'!H22</f>
        <v>208</v>
      </c>
      <c r="I22" s="22">
        <f>+'Febrero 2016 '!H22</f>
        <v>82</v>
      </c>
      <c r="J22" s="18">
        <f t="shared" si="1"/>
        <v>153.65853658536585</v>
      </c>
    </row>
    <row r="23" spans="1:10" ht="13" x14ac:dyDescent="0.15">
      <c r="A23" s="1" t="s">
        <v>18</v>
      </c>
      <c r="B23" s="2">
        <v>10</v>
      </c>
      <c r="C23" s="2">
        <f>+'Febrero 2016 '!B23</f>
        <v>14</v>
      </c>
      <c r="D23" s="18">
        <f t="shared" si="4"/>
        <v>-28.571428571428573</v>
      </c>
      <c r="E23" s="2">
        <f>+B23+'Enero 2017'!E23</f>
        <v>21</v>
      </c>
      <c r="F23" s="2">
        <f>+C23+'Enero 2017'!F23</f>
        <v>29</v>
      </c>
      <c r="G23" s="18">
        <f t="shared" si="0"/>
        <v>-27.586206896551722</v>
      </c>
      <c r="H23" s="2">
        <f>+B23-C23+'Enero 2017'!H23</f>
        <v>120</v>
      </c>
      <c r="I23" s="22">
        <f>+'Febrero 2016 '!H23</f>
        <v>172</v>
      </c>
      <c r="J23" s="18">
        <f t="shared" si="1"/>
        <v>-30.232558139534884</v>
      </c>
    </row>
    <row r="24" spans="1:10" ht="13" x14ac:dyDescent="0.15">
      <c r="A24" s="1" t="s">
        <v>20</v>
      </c>
      <c r="B24" s="2">
        <v>15</v>
      </c>
      <c r="C24" s="2">
        <f>+'Febrero 2016 '!B24</f>
        <v>11</v>
      </c>
      <c r="D24" s="18">
        <f t="shared" si="4"/>
        <v>36.363636363636367</v>
      </c>
      <c r="E24" s="2">
        <f>+B24+'Enero 2017'!E24</f>
        <v>32</v>
      </c>
      <c r="F24" s="2">
        <f>+C24+'Enero 2017'!F24</f>
        <v>19</v>
      </c>
      <c r="G24" s="18">
        <f t="shared" si="0"/>
        <v>68.421052631578945</v>
      </c>
      <c r="H24" s="2">
        <f>+B24-C24+'Enero 2017'!H24</f>
        <v>318</v>
      </c>
      <c r="I24" s="22">
        <f>+'Febrero 2016 '!H24</f>
        <v>316</v>
      </c>
      <c r="J24" s="18">
        <f t="shared" si="1"/>
        <v>0.63291139240506333</v>
      </c>
    </row>
    <row r="25" spans="1:10" ht="13" x14ac:dyDescent="0.15">
      <c r="A25" s="1" t="s">
        <v>22</v>
      </c>
      <c r="B25" s="2">
        <v>29</v>
      </c>
      <c r="C25" s="2">
        <f>+'Febrero 2016 '!B25</f>
        <v>17</v>
      </c>
      <c r="D25" s="18">
        <f t="shared" si="4"/>
        <v>70.588235294117652</v>
      </c>
      <c r="E25" s="2">
        <f>+B25+'Enero 2017'!E25</f>
        <v>67</v>
      </c>
      <c r="F25" s="2">
        <f>+C25+'Enero 2017'!F25</f>
        <v>33</v>
      </c>
      <c r="G25" s="18">
        <f t="shared" si="0"/>
        <v>103.03030303030303</v>
      </c>
      <c r="H25" s="2">
        <f>+B25-C25+'Enero 2017'!H25</f>
        <v>487</v>
      </c>
      <c r="I25" s="22">
        <f>+'Febrero 2016 '!H25</f>
        <v>497</v>
      </c>
      <c r="J25" s="18">
        <f t="shared" si="1"/>
        <v>-2.0120724346076457</v>
      </c>
    </row>
    <row r="26" spans="1:10" ht="13" x14ac:dyDescent="0.15">
      <c r="A26" s="1" t="s">
        <v>21</v>
      </c>
      <c r="B26" s="2">
        <v>5</v>
      </c>
      <c r="C26" s="2">
        <f>+'Febrero 2016 '!B26</f>
        <v>7</v>
      </c>
      <c r="D26" s="18">
        <f t="shared" si="4"/>
        <v>-28.571428571428573</v>
      </c>
      <c r="E26" s="2">
        <f>+B26+'Enero 2017'!E26</f>
        <v>14</v>
      </c>
      <c r="F26" s="2">
        <f>+C26+'Enero 2017'!F26</f>
        <v>10</v>
      </c>
      <c r="G26" s="18">
        <f t="shared" si="0"/>
        <v>40</v>
      </c>
      <c r="H26" s="2">
        <f>+B26-C26+'Enero 2017'!H26</f>
        <v>108</v>
      </c>
      <c r="I26" s="22">
        <f>+'Febrero 2016 '!H26</f>
        <v>80</v>
      </c>
      <c r="J26" s="18">
        <f t="shared" si="1"/>
        <v>35</v>
      </c>
    </row>
    <row r="27" spans="1:10" ht="13" x14ac:dyDescent="0.15">
      <c r="A27" s="1" t="s">
        <v>28</v>
      </c>
      <c r="B27" s="2">
        <v>9</v>
      </c>
      <c r="C27" s="2">
        <f>+'Febrero 2016 '!B27</f>
        <v>6</v>
      </c>
      <c r="D27" s="18">
        <f t="shared" si="4"/>
        <v>50</v>
      </c>
      <c r="E27" s="2">
        <f>+B27+'Enero 2017'!E27</f>
        <v>23</v>
      </c>
      <c r="F27" s="2">
        <f>+C27+'Enero 2017'!F27</f>
        <v>21</v>
      </c>
      <c r="G27" s="18">
        <f t="shared" si="0"/>
        <v>9.5238095238095237</v>
      </c>
      <c r="H27" s="2">
        <f>+B27-C27+'Enero 2017'!H27</f>
        <v>136</v>
      </c>
      <c r="I27" s="22">
        <f>+'Febrero 2016 '!H27</f>
        <v>93</v>
      </c>
      <c r="J27" s="18">
        <f t="shared" si="1"/>
        <v>46.236559139784944</v>
      </c>
    </row>
    <row r="28" spans="1:10" x14ac:dyDescent="0.15">
      <c r="A28" s="8" t="s">
        <v>30</v>
      </c>
      <c r="B28" s="6">
        <f>SUM(B20:B27)</f>
        <v>136</v>
      </c>
      <c r="C28" s="6">
        <f>SUM(C20:C27)</f>
        <v>102</v>
      </c>
      <c r="D28" s="7">
        <f>+(B28-C28)*100/C28</f>
        <v>33.333333333333336</v>
      </c>
      <c r="E28" s="6">
        <f>SUM(E20:E27)</f>
        <v>294</v>
      </c>
      <c r="F28" s="6">
        <f>SUM(F20:F27)</f>
        <v>199</v>
      </c>
      <c r="G28" s="7">
        <f>+(E28-F28)*100/F28</f>
        <v>47.738693467336681</v>
      </c>
      <c r="H28" s="6">
        <f>SUM(H20:H27)</f>
        <v>2179</v>
      </c>
      <c r="I28" s="6">
        <f>SUM(I20:I27)</f>
        <v>1958</v>
      </c>
      <c r="J28" s="7">
        <f>+(H28-I28)*100/I28</f>
        <v>11.287027579162411</v>
      </c>
    </row>
    <row r="29" spans="1:10" ht="14" x14ac:dyDescent="0.15">
      <c r="A29" s="16" t="s">
        <v>27</v>
      </c>
      <c r="B29" s="14">
        <f>+B7+B13+B19+B28</f>
        <v>744</v>
      </c>
      <c r="C29" s="14">
        <f>+C7+C13+C19+C28</f>
        <v>668</v>
      </c>
      <c r="D29" s="15">
        <f>+(B29-C29)*100/C29</f>
        <v>11.377245508982035</v>
      </c>
      <c r="E29" s="14">
        <f t="shared" ref="E29:I29" si="5">+E7+E13+E19+E28</f>
        <v>1371</v>
      </c>
      <c r="F29" s="14">
        <f t="shared" si="5"/>
        <v>1203</v>
      </c>
      <c r="G29" s="15">
        <f>+(E29-F29)*100/F29</f>
        <v>13.965087281795512</v>
      </c>
      <c r="H29" s="14">
        <f t="shared" si="5"/>
        <v>11676</v>
      </c>
      <c r="I29" s="14">
        <f t="shared" si="5"/>
        <v>10553</v>
      </c>
      <c r="J29" s="15">
        <f>+(H29-I29)*100/I29</f>
        <v>10.64152373732588</v>
      </c>
    </row>
    <row r="30" spans="1:10" x14ac:dyDescent="0.15">
      <c r="A30" s="13" t="s">
        <v>31</v>
      </c>
      <c r="B30" s="13">
        <f>+B29-B7</f>
        <v>621</v>
      </c>
      <c r="C30" s="13">
        <f>+C29-C7</f>
        <v>562</v>
      </c>
      <c r="D30" s="12">
        <f>+(B30-C30)*100/C30</f>
        <v>10.498220640569395</v>
      </c>
      <c r="E30" s="13">
        <f t="shared" ref="E30:I30" si="6">+E29-E7</f>
        <v>1159</v>
      </c>
      <c r="F30" s="13">
        <f t="shared" si="6"/>
        <v>1013</v>
      </c>
      <c r="G30" s="12">
        <f>+(E30-F30)*100/F30</f>
        <v>14.41263573543929</v>
      </c>
      <c r="H30" s="13">
        <f t="shared" si="6"/>
        <v>9955</v>
      </c>
      <c r="I30" s="13">
        <f t="shared" si="6"/>
        <v>9156</v>
      </c>
      <c r="J30" s="12">
        <f>+(H30-I30)*100/I30</f>
        <v>8.7265181301878556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J30"/>
  <sheetViews>
    <sheetView zoomScale="150" zoomScaleNormal="150" zoomScalePageLayoutView="150" workbookViewId="0">
      <selection activeCell="B27" sqref="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2017</v>
      </c>
      <c r="C3" s="10">
        <v>2016</v>
      </c>
      <c r="D3" s="11" t="s">
        <v>23</v>
      </c>
      <c r="E3" s="9">
        <v>2017</v>
      </c>
      <c r="F3" s="10">
        <v>2016</v>
      </c>
      <c r="G3" s="11" t="s">
        <v>23</v>
      </c>
      <c r="H3" s="9">
        <v>2017</v>
      </c>
      <c r="I3" s="10">
        <v>2016</v>
      </c>
      <c r="J3" s="11" t="s">
        <v>23</v>
      </c>
    </row>
    <row r="4" spans="1:10" ht="13" x14ac:dyDescent="0.15">
      <c r="A4" s="1" t="s">
        <v>4</v>
      </c>
      <c r="B4" s="2">
        <v>19</v>
      </c>
      <c r="C4" s="2">
        <f>+'Enero 2016'!B4</f>
        <v>17</v>
      </c>
      <c r="D4" s="18">
        <f>+(B4-C4)*100/C4</f>
        <v>11.764705882352942</v>
      </c>
      <c r="E4" s="2">
        <f>+B4</f>
        <v>19</v>
      </c>
      <c r="F4" s="2">
        <f>+C4</f>
        <v>17</v>
      </c>
      <c r="G4" s="18">
        <f t="shared" ref="G4:G27" si="0">+(E4-F4)*100/F4</f>
        <v>11.764705882352942</v>
      </c>
      <c r="H4" s="2">
        <f>+B4-C4+'Diciembre 2016'!H4</f>
        <v>542</v>
      </c>
      <c r="I4" s="22">
        <f>+'Enero 2016'!H4</f>
        <v>440</v>
      </c>
      <c r="J4" s="18">
        <f t="shared" ref="J4:J27" si="1">+(H4-I4)*100/I4</f>
        <v>23.181818181818183</v>
      </c>
    </row>
    <row r="5" spans="1:10" ht="13" x14ac:dyDescent="0.15">
      <c r="A5" s="1" t="s">
        <v>5</v>
      </c>
      <c r="B5" s="2">
        <v>15</v>
      </c>
      <c r="C5" s="2">
        <f>+'Enero 2016'!B5</f>
        <v>12</v>
      </c>
      <c r="D5" s="18">
        <f t="shared" ref="D5:D18" si="2">+(B5-C5)*100/C5</f>
        <v>25</v>
      </c>
      <c r="E5" s="2">
        <f t="shared" ref="E5:E6" si="3">+B5</f>
        <v>15</v>
      </c>
      <c r="F5" s="2">
        <f t="shared" ref="F5:F6" si="4">+C5</f>
        <v>12</v>
      </c>
      <c r="G5" s="18">
        <f t="shared" si="0"/>
        <v>25</v>
      </c>
      <c r="H5" s="2">
        <f>+B5-C5+'Diciembre 2016'!H5</f>
        <v>419</v>
      </c>
      <c r="I5" s="22">
        <f>+'Enero 2016'!H5</f>
        <v>287</v>
      </c>
      <c r="J5" s="18">
        <f t="shared" si="1"/>
        <v>45.99303135888502</v>
      </c>
    </row>
    <row r="6" spans="1:10" ht="13" x14ac:dyDescent="0.15">
      <c r="A6" s="1" t="s">
        <v>6</v>
      </c>
      <c r="B6" s="2">
        <v>55</v>
      </c>
      <c r="C6" s="2">
        <f>+'Enero 2016'!B6</f>
        <v>55</v>
      </c>
      <c r="D6" s="18">
        <f t="shared" si="2"/>
        <v>0</v>
      </c>
      <c r="E6" s="2">
        <f t="shared" si="3"/>
        <v>55</v>
      </c>
      <c r="F6" s="2">
        <f t="shared" si="4"/>
        <v>55</v>
      </c>
      <c r="G6" s="18">
        <f t="shared" si="0"/>
        <v>0</v>
      </c>
      <c r="H6" s="2">
        <f>+B6-C6+'Diciembre 2016'!H6</f>
        <v>743</v>
      </c>
      <c r="I6" s="22">
        <f>+'Enero 2016'!H6</f>
        <v>646</v>
      </c>
      <c r="J6" s="18">
        <f t="shared" si="1"/>
        <v>15.01547987616099</v>
      </c>
    </row>
    <row r="7" spans="1:10" x14ac:dyDescent="0.15">
      <c r="A7" s="8" t="s">
        <v>1</v>
      </c>
      <c r="B7" s="6">
        <f>SUM(B4:B6)</f>
        <v>89</v>
      </c>
      <c r="C7" s="6">
        <f>SUM(C4:C6)</f>
        <v>84</v>
      </c>
      <c r="D7" s="7">
        <f>+(B7-C7)*100/C7</f>
        <v>5.9523809523809526</v>
      </c>
      <c r="E7" s="6">
        <f>SUM(E4:E6)</f>
        <v>89</v>
      </c>
      <c r="F7" s="6">
        <f>SUM(F4:F6)</f>
        <v>84</v>
      </c>
      <c r="G7" s="7">
        <f t="shared" si="0"/>
        <v>5.9523809523809526</v>
      </c>
      <c r="H7" s="6">
        <f>SUM(H4:H6)</f>
        <v>1704</v>
      </c>
      <c r="I7" s="6">
        <f>SUM(I4:I6)</f>
        <v>1373</v>
      </c>
      <c r="J7" s="7">
        <f t="shared" si="1"/>
        <v>24.107793153678077</v>
      </c>
    </row>
    <row r="8" spans="1:10" ht="13" x14ac:dyDescent="0.15">
      <c r="A8" s="1" t="s">
        <v>7</v>
      </c>
      <c r="B8" s="2">
        <v>13</v>
      </c>
      <c r="C8" s="2">
        <f>+'Enero 2016'!B8</f>
        <v>4</v>
      </c>
      <c r="D8" s="18">
        <f t="shared" ref="D8:D12" si="5">+(B8-C8)*100/C8</f>
        <v>225</v>
      </c>
      <c r="E8" s="2">
        <f t="shared" ref="E8:E12" si="6">+B8</f>
        <v>13</v>
      </c>
      <c r="F8" s="2">
        <f t="shared" ref="F8:F12" si="7">+C8</f>
        <v>4</v>
      </c>
      <c r="G8" s="18">
        <f t="shared" si="0"/>
        <v>225</v>
      </c>
      <c r="H8" s="2">
        <f>+B8-C8+'Diciembre 2016'!H8</f>
        <v>97</v>
      </c>
      <c r="I8" s="22">
        <f>+'Enero 2016'!H8</f>
        <v>122</v>
      </c>
      <c r="J8" s="18">
        <f t="shared" si="1"/>
        <v>-20.491803278688526</v>
      </c>
    </row>
    <row r="9" spans="1:10" ht="13" x14ac:dyDescent="0.15">
      <c r="A9" s="1" t="s">
        <v>8</v>
      </c>
      <c r="B9" s="2">
        <v>3</v>
      </c>
      <c r="C9" s="2">
        <f>+'Enero 2016'!B9</f>
        <v>9</v>
      </c>
      <c r="D9" s="18">
        <f t="shared" si="5"/>
        <v>-66.666666666666671</v>
      </c>
      <c r="E9" s="2">
        <f t="shared" si="6"/>
        <v>3</v>
      </c>
      <c r="F9" s="2">
        <f t="shared" si="7"/>
        <v>9</v>
      </c>
      <c r="G9" s="18">
        <f t="shared" si="0"/>
        <v>-66.666666666666671</v>
      </c>
      <c r="H9" s="2">
        <f>+B9-C9+'Diciembre 2016'!H9</f>
        <v>99</v>
      </c>
      <c r="I9" s="22">
        <f>+'Enero 2016'!H9</f>
        <v>111</v>
      </c>
      <c r="J9" s="18">
        <f t="shared" si="1"/>
        <v>-10.810810810810811</v>
      </c>
    </row>
    <row r="10" spans="1:10" ht="13" x14ac:dyDescent="0.15">
      <c r="A10" s="1" t="s">
        <v>9</v>
      </c>
      <c r="B10" s="2">
        <v>34</v>
      </c>
      <c r="C10" s="2">
        <f>+'Enero 2016'!B10</f>
        <v>28</v>
      </c>
      <c r="D10" s="18">
        <f t="shared" si="5"/>
        <v>21.428571428571427</v>
      </c>
      <c r="E10" s="2">
        <f t="shared" si="6"/>
        <v>34</v>
      </c>
      <c r="F10" s="2">
        <f t="shared" si="7"/>
        <v>28</v>
      </c>
      <c r="G10" s="18">
        <f t="shared" si="0"/>
        <v>21.428571428571427</v>
      </c>
      <c r="H10" s="2">
        <f>+B10-C10+'Diciembre 2016'!H10</f>
        <v>504</v>
      </c>
      <c r="I10" s="22">
        <f>+'Enero 2016'!H10</f>
        <v>448</v>
      </c>
      <c r="J10" s="18">
        <f t="shared" si="1"/>
        <v>12.5</v>
      </c>
    </row>
    <row r="11" spans="1:10" ht="13" x14ac:dyDescent="0.15">
      <c r="A11" s="1" t="s">
        <v>10</v>
      </c>
      <c r="B11" s="2">
        <v>51</v>
      </c>
      <c r="C11" s="2">
        <f>+'Enero 2016'!B11</f>
        <v>54</v>
      </c>
      <c r="D11" s="18">
        <f t="shared" si="5"/>
        <v>-5.5555555555555554</v>
      </c>
      <c r="E11" s="2">
        <f t="shared" si="6"/>
        <v>51</v>
      </c>
      <c r="F11" s="2">
        <f t="shared" si="7"/>
        <v>54</v>
      </c>
      <c r="G11" s="18">
        <f t="shared" si="0"/>
        <v>-5.5555555555555554</v>
      </c>
      <c r="H11" s="2">
        <f>+B11-C11+'Diciembre 2016'!H11</f>
        <v>1151</v>
      </c>
      <c r="I11" s="22">
        <f>+'Enero 2016'!H11</f>
        <v>971</v>
      </c>
      <c r="J11" s="18">
        <f t="shared" si="1"/>
        <v>18.537590113285273</v>
      </c>
    </row>
    <row r="12" spans="1:10" ht="13" x14ac:dyDescent="0.15">
      <c r="A12" s="1" t="s">
        <v>11</v>
      </c>
      <c r="B12" s="2">
        <v>98</v>
      </c>
      <c r="C12" s="2">
        <f>+'Enero 2016'!B12</f>
        <v>117</v>
      </c>
      <c r="D12" s="18">
        <f t="shared" si="5"/>
        <v>-16.239316239316238</v>
      </c>
      <c r="E12" s="2">
        <f t="shared" si="6"/>
        <v>98</v>
      </c>
      <c r="F12" s="2">
        <f t="shared" si="7"/>
        <v>117</v>
      </c>
      <c r="G12" s="18">
        <f t="shared" si="0"/>
        <v>-16.239316239316238</v>
      </c>
      <c r="H12" s="2">
        <f>+B12-C12+'Diciembre 2016'!H12</f>
        <v>2284</v>
      </c>
      <c r="I12" s="22">
        <f>+'Enero 2016'!H12</f>
        <v>2107</v>
      </c>
      <c r="J12" s="18">
        <f t="shared" si="1"/>
        <v>8.400569530137636</v>
      </c>
    </row>
    <row r="13" spans="1:10" x14ac:dyDescent="0.15">
      <c r="A13" s="8" t="s">
        <v>2</v>
      </c>
      <c r="B13" s="6">
        <f>SUM(B8:B12)</f>
        <v>199</v>
      </c>
      <c r="C13" s="6">
        <f>SUM(C8:C12)</f>
        <v>212</v>
      </c>
      <c r="D13" s="7">
        <f>+(B13-C13)*100/C13</f>
        <v>-6.132075471698113</v>
      </c>
      <c r="E13" s="6">
        <f>SUM(E8:E12)</f>
        <v>199</v>
      </c>
      <c r="F13" s="6">
        <f>SUM(F8:F12)</f>
        <v>212</v>
      </c>
      <c r="G13" s="7">
        <f t="shared" si="0"/>
        <v>-6.132075471698113</v>
      </c>
      <c r="H13" s="6">
        <f>SUM(H8:H12)</f>
        <v>4135</v>
      </c>
      <c r="I13" s="6">
        <f>SUM(I8:I12)</f>
        <v>3759</v>
      </c>
      <c r="J13" s="7">
        <f t="shared" si="1"/>
        <v>10.002660281989892</v>
      </c>
    </row>
    <row r="14" spans="1:10" ht="13" x14ac:dyDescent="0.15">
      <c r="A14" s="1" t="s">
        <v>12</v>
      </c>
      <c r="B14" s="2">
        <v>47</v>
      </c>
      <c r="C14" s="2">
        <f>+'Enero 2016'!B14</f>
        <v>48</v>
      </c>
      <c r="D14" s="18">
        <f t="shared" si="2"/>
        <v>-2.0833333333333335</v>
      </c>
      <c r="E14" s="2">
        <f t="shared" ref="E14:E18" si="8">+B14</f>
        <v>47</v>
      </c>
      <c r="F14" s="2">
        <f t="shared" ref="F14:F18" si="9">+C14</f>
        <v>48</v>
      </c>
      <c r="G14" s="18">
        <f t="shared" si="0"/>
        <v>-2.0833333333333335</v>
      </c>
      <c r="H14" s="2">
        <f>+B14-C14+'Diciembre 2016'!H14</f>
        <v>1139</v>
      </c>
      <c r="I14" s="22">
        <f>+'Enero 2016'!H14</f>
        <v>989</v>
      </c>
      <c r="J14" s="18">
        <f t="shared" si="1"/>
        <v>15.166835187057634</v>
      </c>
    </row>
    <row r="15" spans="1:10" ht="13" x14ac:dyDescent="0.15">
      <c r="A15" s="1" t="s">
        <v>13</v>
      </c>
      <c r="B15" s="2">
        <v>48</v>
      </c>
      <c r="C15" s="2">
        <f>+'Enero 2016'!B15</f>
        <v>33</v>
      </c>
      <c r="D15" s="18">
        <f t="shared" si="2"/>
        <v>45.454545454545453</v>
      </c>
      <c r="E15" s="2">
        <f t="shared" si="8"/>
        <v>48</v>
      </c>
      <c r="F15" s="2">
        <f t="shared" si="9"/>
        <v>33</v>
      </c>
      <c r="G15" s="18">
        <f t="shared" si="0"/>
        <v>45.454545454545453</v>
      </c>
      <c r="H15" s="2">
        <f>+B15-C15+'Diciembre 2016'!H15</f>
        <v>1018</v>
      </c>
      <c r="I15" s="22">
        <f>+'Enero 2016'!H15</f>
        <v>862</v>
      </c>
      <c r="J15" s="18">
        <f t="shared" si="1"/>
        <v>18.097447795823665</v>
      </c>
    </row>
    <row r="16" spans="1:10" ht="13" x14ac:dyDescent="0.15">
      <c r="A16" s="1" t="s">
        <v>14</v>
      </c>
      <c r="B16" s="2">
        <v>48</v>
      </c>
      <c r="C16" s="2">
        <f>+'Enero 2016'!B16</f>
        <v>31</v>
      </c>
      <c r="D16" s="18">
        <f t="shared" si="2"/>
        <v>54.838709677419352</v>
      </c>
      <c r="E16" s="2">
        <f t="shared" si="8"/>
        <v>48</v>
      </c>
      <c r="F16" s="2">
        <f t="shared" si="9"/>
        <v>31</v>
      </c>
      <c r="G16" s="18">
        <f t="shared" si="0"/>
        <v>54.838709677419352</v>
      </c>
      <c r="H16" s="2">
        <f>+B16-C16+'Diciembre 2016'!H16</f>
        <v>747</v>
      </c>
      <c r="I16" s="22">
        <f>+'Enero 2016'!H16</f>
        <v>816</v>
      </c>
      <c r="J16" s="18">
        <f t="shared" si="1"/>
        <v>-8.4558823529411757</v>
      </c>
    </row>
    <row r="17" spans="1:10" ht="13" x14ac:dyDescent="0.15">
      <c r="A17" s="1" t="s">
        <v>15</v>
      </c>
      <c r="B17" s="2">
        <v>17</v>
      </c>
      <c r="C17" s="2">
        <f>+'Enero 2016'!B17</f>
        <v>9</v>
      </c>
      <c r="D17" s="18">
        <f t="shared" si="2"/>
        <v>88.888888888888886</v>
      </c>
      <c r="E17" s="2">
        <f t="shared" si="8"/>
        <v>17</v>
      </c>
      <c r="F17" s="2">
        <f t="shared" si="9"/>
        <v>9</v>
      </c>
      <c r="G17" s="18">
        <f t="shared" si="0"/>
        <v>88.888888888888886</v>
      </c>
      <c r="H17" s="2">
        <f>+B17-C17+'Diciembre 2016'!H17</f>
        <v>276</v>
      </c>
      <c r="I17" s="22">
        <f>+'Enero 2016'!H17</f>
        <v>290</v>
      </c>
      <c r="J17" s="18">
        <f t="shared" si="1"/>
        <v>-4.8275862068965516</v>
      </c>
    </row>
    <row r="18" spans="1:10" ht="13" x14ac:dyDescent="0.15">
      <c r="A18" s="1" t="s">
        <v>29</v>
      </c>
      <c r="B18" s="2">
        <v>21</v>
      </c>
      <c r="C18" s="2">
        <f>+'Enero 2016'!B18</f>
        <v>21</v>
      </c>
      <c r="D18" s="18">
        <f t="shared" si="2"/>
        <v>0</v>
      </c>
      <c r="E18" s="2">
        <f t="shared" si="8"/>
        <v>21</v>
      </c>
      <c r="F18" s="2">
        <f t="shared" si="9"/>
        <v>21</v>
      </c>
      <c r="G18" s="18">
        <f t="shared" si="0"/>
        <v>0</v>
      </c>
      <c r="H18" s="2">
        <f>+B18-C18+'Diciembre 2016'!H18</f>
        <v>436</v>
      </c>
      <c r="I18" s="22">
        <f>+'Enero 2016'!H18</f>
        <v>509</v>
      </c>
      <c r="J18" s="18">
        <f t="shared" si="1"/>
        <v>-14.341846758349705</v>
      </c>
    </row>
    <row r="19" spans="1:10" x14ac:dyDescent="0.15">
      <c r="A19" s="8" t="s">
        <v>3</v>
      </c>
      <c r="B19" s="6">
        <f>SUM(B14:B18)</f>
        <v>181</v>
      </c>
      <c r="C19" s="6">
        <f>SUM(C14:C18)</f>
        <v>142</v>
      </c>
      <c r="D19" s="7">
        <f>+(B19-C19)*100/C19</f>
        <v>27.464788732394368</v>
      </c>
      <c r="E19" s="6">
        <f>SUM(E14:E18)</f>
        <v>181</v>
      </c>
      <c r="F19" s="6">
        <f>SUM(F14:F18)</f>
        <v>142</v>
      </c>
      <c r="G19" s="7">
        <f t="shared" si="0"/>
        <v>27.464788732394368</v>
      </c>
      <c r="H19" s="6">
        <f>SUM(H14:H18)</f>
        <v>3616</v>
      </c>
      <c r="I19" s="6">
        <f>SUM(I14:I18)</f>
        <v>3466</v>
      </c>
      <c r="J19" s="7">
        <f t="shared" si="1"/>
        <v>4.3277553375649163</v>
      </c>
    </row>
    <row r="20" spans="1:10" ht="13" x14ac:dyDescent="0.15">
      <c r="A20" s="1" t="s">
        <v>16</v>
      </c>
      <c r="B20" s="2">
        <v>25</v>
      </c>
      <c r="C20" s="2">
        <f>+'Enero 2016'!B20</f>
        <v>15</v>
      </c>
      <c r="D20" s="18">
        <f t="shared" ref="D20:D27" si="10">+(B20-C20)*100/C20</f>
        <v>66.666666666666671</v>
      </c>
      <c r="E20" s="2">
        <f t="shared" ref="E20:E27" si="11">+B20</f>
        <v>25</v>
      </c>
      <c r="F20" s="2">
        <f t="shared" ref="F20:F27" si="12">+C20</f>
        <v>15</v>
      </c>
      <c r="G20" s="18">
        <f t="shared" si="0"/>
        <v>66.666666666666671</v>
      </c>
      <c r="H20" s="2">
        <f>+B20-C20+'Diciembre 2016'!H20</f>
        <v>325</v>
      </c>
      <c r="I20" s="22">
        <f>+'Enero 2016'!H20</f>
        <v>237</v>
      </c>
      <c r="J20" s="18">
        <f t="shared" si="1"/>
        <v>37.130801687763714</v>
      </c>
    </row>
    <row r="21" spans="1:10" ht="13" x14ac:dyDescent="0.15">
      <c r="A21" s="1" t="s">
        <v>17</v>
      </c>
      <c r="B21" s="2">
        <v>24</v>
      </c>
      <c r="C21" s="2">
        <f>+'Enero 2016'!B21</f>
        <v>19</v>
      </c>
      <c r="D21" s="18">
        <f t="shared" si="10"/>
        <v>26.315789473684209</v>
      </c>
      <c r="E21" s="2">
        <f t="shared" si="11"/>
        <v>24</v>
      </c>
      <c r="F21" s="2">
        <f t="shared" si="12"/>
        <v>19</v>
      </c>
      <c r="G21" s="18">
        <f t="shared" si="0"/>
        <v>26.315789473684209</v>
      </c>
      <c r="H21" s="2">
        <f>+B21-C21+'Diciembre 2016'!H21</f>
        <v>474</v>
      </c>
      <c r="I21" s="22">
        <f>+'Enero 2016'!H21</f>
        <v>483</v>
      </c>
      <c r="J21" s="18">
        <f t="shared" si="1"/>
        <v>-1.8633540372670807</v>
      </c>
    </row>
    <row r="22" spans="1:10" ht="13" x14ac:dyDescent="0.15">
      <c r="A22" s="1" t="s">
        <v>19</v>
      </c>
      <c r="B22" s="2">
        <v>20</v>
      </c>
      <c r="C22" s="2">
        <f>+'Enero 2016'!B22</f>
        <v>6</v>
      </c>
      <c r="D22" s="18">
        <f t="shared" si="10"/>
        <v>233.33333333333334</v>
      </c>
      <c r="E22" s="2">
        <f t="shared" si="11"/>
        <v>20</v>
      </c>
      <c r="F22" s="2">
        <f t="shared" si="12"/>
        <v>6</v>
      </c>
      <c r="G22" s="18">
        <f t="shared" si="0"/>
        <v>233.33333333333334</v>
      </c>
      <c r="H22" s="2">
        <f>+B22-C22+'Diciembre 2016'!H22</f>
        <v>190</v>
      </c>
      <c r="I22" s="22">
        <f>+'Enero 2016'!H22</f>
        <v>86</v>
      </c>
      <c r="J22" s="18">
        <f t="shared" si="1"/>
        <v>120.93023255813954</v>
      </c>
    </row>
    <row r="23" spans="1:10" ht="13" x14ac:dyDescent="0.15">
      <c r="A23" s="1" t="s">
        <v>18</v>
      </c>
      <c r="B23" s="2">
        <v>11</v>
      </c>
      <c r="C23" s="2">
        <f>+'Enero 2016'!B23</f>
        <v>15</v>
      </c>
      <c r="D23" s="18">
        <f t="shared" si="10"/>
        <v>-26.666666666666668</v>
      </c>
      <c r="E23" s="2">
        <f t="shared" si="11"/>
        <v>11</v>
      </c>
      <c r="F23" s="2">
        <f t="shared" si="12"/>
        <v>15</v>
      </c>
      <c r="G23" s="18">
        <f t="shared" si="0"/>
        <v>-26.666666666666668</v>
      </c>
      <c r="H23" s="2">
        <f>+B23-C23+'Diciembre 2016'!H23</f>
        <v>124</v>
      </c>
      <c r="I23" s="22">
        <f>+'Enero 2016'!H23</f>
        <v>180</v>
      </c>
      <c r="J23" s="18">
        <f t="shared" si="1"/>
        <v>-31.111111111111111</v>
      </c>
    </row>
    <row r="24" spans="1:10" ht="13" x14ac:dyDescent="0.15">
      <c r="A24" s="1" t="s">
        <v>20</v>
      </c>
      <c r="B24" s="2">
        <v>17</v>
      </c>
      <c r="C24" s="2">
        <f>+'Enero 2016'!B24</f>
        <v>8</v>
      </c>
      <c r="D24" s="18">
        <f t="shared" si="10"/>
        <v>112.5</v>
      </c>
      <c r="E24" s="2">
        <f t="shared" si="11"/>
        <v>17</v>
      </c>
      <c r="F24" s="2">
        <f t="shared" si="12"/>
        <v>8</v>
      </c>
      <c r="G24" s="18">
        <f t="shared" si="0"/>
        <v>112.5</v>
      </c>
      <c r="H24" s="2">
        <f>+B24-C24+'Diciembre 2016'!H24</f>
        <v>314</v>
      </c>
      <c r="I24" s="22">
        <f>+'Enero 2016'!H24</f>
        <v>321</v>
      </c>
      <c r="J24" s="18">
        <f t="shared" si="1"/>
        <v>-2.1806853582554515</v>
      </c>
    </row>
    <row r="25" spans="1:10" ht="13" x14ac:dyDescent="0.15">
      <c r="A25" s="1" t="s">
        <v>22</v>
      </c>
      <c r="B25" s="2">
        <v>38</v>
      </c>
      <c r="C25" s="2">
        <f>+'Enero 2016'!B25</f>
        <v>16</v>
      </c>
      <c r="D25" s="18">
        <f t="shared" si="10"/>
        <v>137.5</v>
      </c>
      <c r="E25" s="2">
        <f t="shared" si="11"/>
        <v>38</v>
      </c>
      <c r="F25" s="2">
        <f t="shared" si="12"/>
        <v>16</v>
      </c>
      <c r="G25" s="18">
        <f t="shared" si="0"/>
        <v>137.5</v>
      </c>
      <c r="H25" s="2">
        <f>+B25-C25+'Diciembre 2016'!H25</f>
        <v>475</v>
      </c>
      <c r="I25" s="22">
        <f>+'Enero 2016'!H25</f>
        <v>513</v>
      </c>
      <c r="J25" s="18">
        <f t="shared" si="1"/>
        <v>-7.4074074074074074</v>
      </c>
    </row>
    <row r="26" spans="1:10" ht="13" x14ac:dyDescent="0.15">
      <c r="A26" s="1" t="s">
        <v>21</v>
      </c>
      <c r="B26" s="2">
        <v>9</v>
      </c>
      <c r="C26" s="2">
        <f>+'Enero 2016'!B26</f>
        <v>3</v>
      </c>
      <c r="D26" s="18">
        <f t="shared" si="10"/>
        <v>200</v>
      </c>
      <c r="E26" s="2">
        <f t="shared" si="11"/>
        <v>9</v>
      </c>
      <c r="F26" s="2">
        <f t="shared" si="12"/>
        <v>3</v>
      </c>
      <c r="G26" s="18">
        <f t="shared" si="0"/>
        <v>200</v>
      </c>
      <c r="H26" s="2">
        <f>+B26-C26+'Diciembre 2016'!H26</f>
        <v>110</v>
      </c>
      <c r="I26" s="22">
        <f>+'Enero 2016'!H26</f>
        <v>80</v>
      </c>
      <c r="J26" s="18">
        <f t="shared" si="1"/>
        <v>37.5</v>
      </c>
    </row>
    <row r="27" spans="1:10" ht="13" x14ac:dyDescent="0.15">
      <c r="A27" s="1" t="s">
        <v>28</v>
      </c>
      <c r="B27" s="2">
        <v>14</v>
      </c>
      <c r="C27" s="2">
        <f>+'Enero 2016'!B27</f>
        <v>15</v>
      </c>
      <c r="D27" s="18">
        <f t="shared" si="10"/>
        <v>-6.666666666666667</v>
      </c>
      <c r="E27" s="2">
        <f t="shared" si="11"/>
        <v>14</v>
      </c>
      <c r="F27" s="2">
        <f t="shared" si="12"/>
        <v>15</v>
      </c>
      <c r="G27" s="18">
        <f t="shared" si="0"/>
        <v>-6.666666666666667</v>
      </c>
      <c r="H27" s="2">
        <f>+B27-C27+'Diciembre 2016'!H27</f>
        <v>133</v>
      </c>
      <c r="I27" s="22">
        <f>+'Enero 2016'!H27</f>
        <v>93</v>
      </c>
      <c r="J27" s="18">
        <f t="shared" si="1"/>
        <v>43.01075268817204</v>
      </c>
    </row>
    <row r="28" spans="1:10" x14ac:dyDescent="0.15">
      <c r="A28" s="8" t="s">
        <v>30</v>
      </c>
      <c r="B28" s="6">
        <f>SUM(B20:B27)</f>
        <v>158</v>
      </c>
      <c r="C28" s="6">
        <f>SUM(C20:C27)</f>
        <v>97</v>
      </c>
      <c r="D28" s="7">
        <f>+(B28-C28)*100/C28</f>
        <v>62.886597938144327</v>
      </c>
      <c r="E28" s="6">
        <f>SUM(E20:E27)</f>
        <v>158</v>
      </c>
      <c r="F28" s="6">
        <f>SUM(F20:F27)</f>
        <v>97</v>
      </c>
      <c r="G28" s="7">
        <f>+(E28-F28)*100/F28</f>
        <v>62.886597938144327</v>
      </c>
      <c r="H28" s="6">
        <f>SUM(H20:H27)</f>
        <v>2145</v>
      </c>
      <c r="I28" s="6">
        <f>SUM(I20:I27)</f>
        <v>1993</v>
      </c>
      <c r="J28" s="7">
        <f>+(H28-I28)*100/I28</f>
        <v>7.6266934269944811</v>
      </c>
    </row>
    <row r="29" spans="1:10" ht="14" x14ac:dyDescent="0.15">
      <c r="A29" s="16" t="s">
        <v>27</v>
      </c>
      <c r="B29" s="14">
        <f>+B7+B13+B19+B28</f>
        <v>627</v>
      </c>
      <c r="C29" s="14">
        <f>+C7+C13+C19+C28</f>
        <v>535</v>
      </c>
      <c r="D29" s="15">
        <f>+(B29-C29)*100/C29</f>
        <v>17.196261682242991</v>
      </c>
      <c r="E29" s="14">
        <f t="shared" ref="E29:I29" si="13">+E7+E13+E19+E28</f>
        <v>627</v>
      </c>
      <c r="F29" s="14">
        <f t="shared" si="13"/>
        <v>535</v>
      </c>
      <c r="G29" s="15">
        <f>+(E29-F29)*100/F29</f>
        <v>17.196261682242991</v>
      </c>
      <c r="H29" s="14">
        <f t="shared" si="13"/>
        <v>11600</v>
      </c>
      <c r="I29" s="14">
        <f t="shared" si="13"/>
        <v>10591</v>
      </c>
      <c r="J29" s="15">
        <f>+(H29-I29)*100/I29</f>
        <v>9.5269568501557931</v>
      </c>
    </row>
    <row r="30" spans="1:10" x14ac:dyDescent="0.15">
      <c r="A30" s="13" t="s">
        <v>31</v>
      </c>
      <c r="B30" s="13">
        <f>+B29-B7</f>
        <v>538</v>
      </c>
      <c r="C30" s="13">
        <f>+C29-C7</f>
        <v>451</v>
      </c>
      <c r="D30" s="12">
        <f>+(B30-C30)*100/C30</f>
        <v>19.290465631929045</v>
      </c>
      <c r="E30" s="13">
        <f t="shared" ref="E30:I30" si="14">+E29-E7</f>
        <v>538</v>
      </c>
      <c r="F30" s="13">
        <f t="shared" si="14"/>
        <v>451</v>
      </c>
      <c r="G30" s="12">
        <f>+(E30-F30)*100/F30</f>
        <v>19.290465631929045</v>
      </c>
      <c r="H30" s="13">
        <f t="shared" si="14"/>
        <v>9896</v>
      </c>
      <c r="I30" s="13">
        <f t="shared" si="14"/>
        <v>9218</v>
      </c>
      <c r="J30" s="12">
        <f>+(H30-I30)*100/I30</f>
        <v>7.3551746582772832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86</v>
      </c>
      <c r="C4" s="2">
        <f>+'Diciembre 2015'!B4</f>
        <v>54</v>
      </c>
      <c r="D4" s="18">
        <f>+(B4-C4)*100/C4</f>
        <v>59.25925925925926</v>
      </c>
      <c r="E4" s="2">
        <f>+B4+'Noviembre 2016'!E4</f>
        <v>540</v>
      </c>
      <c r="F4" s="2">
        <f>+C4+'Noviembre 2016'!F4</f>
        <v>444</v>
      </c>
      <c r="G4" s="18">
        <f t="shared" ref="G4:G27" si="0">+(E4-F4)*100/F4</f>
        <v>21.621621621621621</v>
      </c>
      <c r="H4" s="2">
        <f>+B4-C4+'Noviembre 2016'!H4</f>
        <v>540</v>
      </c>
      <c r="I4" s="22">
        <f>+'Diciembre 2015'!H4</f>
        <v>444</v>
      </c>
      <c r="J4" s="18">
        <f t="shared" ref="J4:J27" si="1">+(H4-I4)*100/I4</f>
        <v>21.621621621621621</v>
      </c>
    </row>
    <row r="5" spans="1:10" ht="13" x14ac:dyDescent="0.15">
      <c r="A5" s="1" t="s">
        <v>5</v>
      </c>
      <c r="B5" s="2">
        <v>44</v>
      </c>
      <c r="C5" s="2">
        <f>+'Diciembre 2015'!B5</f>
        <v>21</v>
      </c>
      <c r="D5" s="18">
        <f t="shared" ref="D5:D18" si="2">+(B5-C5)*100/C5</f>
        <v>109.52380952380952</v>
      </c>
      <c r="E5" s="2">
        <f>+B5+'Noviembre 2016'!E5</f>
        <v>416</v>
      </c>
      <c r="F5" s="2">
        <f>+C5+'Noviembre 2016'!F5</f>
        <v>285</v>
      </c>
      <c r="G5" s="18">
        <f t="shared" si="0"/>
        <v>45.964912280701753</v>
      </c>
      <c r="H5" s="2">
        <f>+B5-C5+'Noviembre 2016'!H5</f>
        <v>416</v>
      </c>
      <c r="I5" s="22">
        <f>+'Diciembre 2015'!H5</f>
        <v>285</v>
      </c>
      <c r="J5" s="18">
        <f t="shared" si="1"/>
        <v>45.964912280701753</v>
      </c>
    </row>
    <row r="6" spans="1:10" ht="13" x14ac:dyDescent="0.15">
      <c r="A6" s="1" t="s">
        <v>6</v>
      </c>
      <c r="B6" s="2">
        <v>72</v>
      </c>
      <c r="C6" s="2">
        <f>+'Diciembre 2015'!B6</f>
        <v>81</v>
      </c>
      <c r="D6" s="18">
        <f t="shared" si="2"/>
        <v>-11.111111111111111</v>
      </c>
      <c r="E6" s="2">
        <f>+B6+'Noviembre 2016'!E6</f>
        <v>743</v>
      </c>
      <c r="F6" s="2">
        <f>+C6+'Noviembre 2016'!F6</f>
        <v>618</v>
      </c>
      <c r="G6" s="18">
        <f t="shared" si="0"/>
        <v>20.226537216828479</v>
      </c>
      <c r="H6" s="2">
        <f>+B6-C6+'Noviembre 2016'!H6</f>
        <v>743</v>
      </c>
      <c r="I6" s="22">
        <f>+'Diciembre 2015'!H6</f>
        <v>618</v>
      </c>
      <c r="J6" s="18">
        <f t="shared" si="1"/>
        <v>20.226537216828479</v>
      </c>
    </row>
    <row r="7" spans="1:10" x14ac:dyDescent="0.15">
      <c r="A7" s="8" t="s">
        <v>1</v>
      </c>
      <c r="B7" s="6">
        <f>SUM(B4:B6)</f>
        <v>202</v>
      </c>
      <c r="C7" s="6">
        <f>SUM(C4:C6)</f>
        <v>156</v>
      </c>
      <c r="D7" s="7">
        <f>+(B7-C7)*100/C7</f>
        <v>29.487179487179485</v>
      </c>
      <c r="E7" s="6">
        <f>SUM(E4:E6)</f>
        <v>1699</v>
      </c>
      <c r="F7" s="6">
        <f>SUM(F4:F6)</f>
        <v>1347</v>
      </c>
      <c r="G7" s="7">
        <f t="shared" si="0"/>
        <v>26.132145508537491</v>
      </c>
      <c r="H7" s="6">
        <f>SUM(H4:H6)</f>
        <v>1699</v>
      </c>
      <c r="I7" s="6">
        <f>SUM(I4:I6)</f>
        <v>1347</v>
      </c>
      <c r="J7" s="7">
        <f t="shared" si="1"/>
        <v>26.132145508537491</v>
      </c>
    </row>
    <row r="8" spans="1:10" ht="13" x14ac:dyDescent="0.15">
      <c r="A8" s="1" t="s">
        <v>7</v>
      </c>
      <c r="B8" s="2">
        <v>8</v>
      </c>
      <c r="C8" s="2">
        <f>+'Diciembre 2015'!B8</f>
        <v>5</v>
      </c>
      <c r="D8" s="18">
        <f t="shared" ref="D8:D12" si="3">+(B8-C8)*100/C8</f>
        <v>60</v>
      </c>
      <c r="E8" s="2">
        <f>+B8+'Noviembre 2016'!E8</f>
        <v>88</v>
      </c>
      <c r="F8" s="2">
        <f>+C8+'Noviembre 2016'!F8</f>
        <v>121</v>
      </c>
      <c r="G8" s="18">
        <f t="shared" si="0"/>
        <v>-27.272727272727273</v>
      </c>
      <c r="H8" s="2">
        <f>+B8-C8+'Noviembre 2016'!H8</f>
        <v>88</v>
      </c>
      <c r="I8" s="22">
        <f>+'Diciembre 2015'!H8</f>
        <v>121</v>
      </c>
      <c r="J8" s="18">
        <f t="shared" si="1"/>
        <v>-27.272727272727273</v>
      </c>
    </row>
    <row r="9" spans="1:10" ht="13" x14ac:dyDescent="0.15">
      <c r="A9" s="1" t="s">
        <v>8</v>
      </c>
      <c r="B9" s="2">
        <v>12</v>
      </c>
      <c r="C9" s="2">
        <f>+'Diciembre 2015'!B9</f>
        <v>11</v>
      </c>
      <c r="D9" s="18">
        <f t="shared" si="3"/>
        <v>9.0909090909090917</v>
      </c>
      <c r="E9" s="2">
        <f>+B9+'Noviembre 2016'!E9</f>
        <v>105</v>
      </c>
      <c r="F9" s="2">
        <f>+C9+'Noviembre 2016'!F9</f>
        <v>113</v>
      </c>
      <c r="G9" s="18">
        <f t="shared" si="0"/>
        <v>-7.0796460176991154</v>
      </c>
      <c r="H9" s="2">
        <f>+B9-C9+'Noviembre 2016'!H9</f>
        <v>105</v>
      </c>
      <c r="I9" s="22">
        <f>+'Diciembre 2015'!H9</f>
        <v>113</v>
      </c>
      <c r="J9" s="18">
        <f t="shared" si="1"/>
        <v>-7.0796460176991154</v>
      </c>
    </row>
    <row r="10" spans="1:10" ht="13" x14ac:dyDescent="0.15">
      <c r="A10" s="1" t="s">
        <v>9</v>
      </c>
      <c r="B10" s="2">
        <v>53</v>
      </c>
      <c r="C10" s="2">
        <f>+'Diciembre 2015'!B10</f>
        <v>49</v>
      </c>
      <c r="D10" s="18">
        <f t="shared" si="3"/>
        <v>8.1632653061224492</v>
      </c>
      <c r="E10" s="2">
        <f>+B10+'Noviembre 2016'!E10</f>
        <v>498</v>
      </c>
      <c r="F10" s="2">
        <f>+C10+'Noviembre 2016'!F10</f>
        <v>448</v>
      </c>
      <c r="G10" s="18">
        <f t="shared" si="0"/>
        <v>11.160714285714286</v>
      </c>
      <c r="H10" s="2">
        <f>+B10-C10+'Noviembre 2016'!H10</f>
        <v>498</v>
      </c>
      <c r="I10" s="22">
        <f>+'Diciembre 2015'!H10</f>
        <v>448</v>
      </c>
      <c r="J10" s="18">
        <f t="shared" si="1"/>
        <v>11.160714285714286</v>
      </c>
    </row>
    <row r="11" spans="1:10" ht="13" x14ac:dyDescent="0.15">
      <c r="A11" s="1" t="s">
        <v>10</v>
      </c>
      <c r="B11" s="2">
        <v>204</v>
      </c>
      <c r="C11" s="2">
        <f>+'Diciembre 2015'!B11</f>
        <v>122</v>
      </c>
      <c r="D11" s="18">
        <f t="shared" si="3"/>
        <v>67.213114754098356</v>
      </c>
      <c r="E11" s="2">
        <f>+B11+'Noviembre 2016'!E11</f>
        <v>1154</v>
      </c>
      <c r="F11" s="2">
        <f>+C11+'Noviembre 2016'!F11</f>
        <v>983</v>
      </c>
      <c r="G11" s="18">
        <f t="shared" si="0"/>
        <v>17.395727365208547</v>
      </c>
      <c r="H11" s="2">
        <f>+B11-C11+'Noviembre 2016'!H11</f>
        <v>1154</v>
      </c>
      <c r="I11" s="22">
        <f>+'Diciembre 2015'!H11</f>
        <v>983</v>
      </c>
      <c r="J11" s="18">
        <f t="shared" si="1"/>
        <v>17.395727365208547</v>
      </c>
    </row>
    <row r="12" spans="1:10" ht="13" x14ac:dyDescent="0.15">
      <c r="A12" s="1" t="s">
        <v>11</v>
      </c>
      <c r="B12" s="2">
        <v>306</v>
      </c>
      <c r="C12" s="2">
        <f>+'Diciembre 2015'!B12</f>
        <v>251</v>
      </c>
      <c r="D12" s="18">
        <f t="shared" si="3"/>
        <v>21.91235059760956</v>
      </c>
      <c r="E12" s="2">
        <f>+B12+'Noviembre 2016'!E12</f>
        <v>2303</v>
      </c>
      <c r="F12" s="2">
        <f>+C12+'Noviembre 2016'!F12</f>
        <v>2101</v>
      </c>
      <c r="G12" s="18">
        <f t="shared" si="0"/>
        <v>9.6144693003331749</v>
      </c>
      <c r="H12" s="2">
        <f>+B12-C12+'Noviembre 2016'!H12</f>
        <v>2303</v>
      </c>
      <c r="I12" s="22">
        <f>+'Diciembre 2015'!H12</f>
        <v>2101</v>
      </c>
      <c r="J12" s="18">
        <f t="shared" si="1"/>
        <v>9.6144693003331749</v>
      </c>
    </row>
    <row r="13" spans="1:10" x14ac:dyDescent="0.15">
      <c r="A13" s="8" t="s">
        <v>2</v>
      </c>
      <c r="B13" s="6">
        <f>SUM(B8:B12)</f>
        <v>583</v>
      </c>
      <c r="C13" s="6">
        <f>SUM(C8:C12)</f>
        <v>438</v>
      </c>
      <c r="D13" s="7">
        <f>+(B13-C13)*100/C13</f>
        <v>33.105022831050228</v>
      </c>
      <c r="E13" s="6">
        <f>SUM(E8:E12)</f>
        <v>4148</v>
      </c>
      <c r="F13" s="6">
        <f>SUM(F8:F12)</f>
        <v>3766</v>
      </c>
      <c r="G13" s="7">
        <f t="shared" si="0"/>
        <v>10.143388210302708</v>
      </c>
      <c r="H13" s="6">
        <f>SUM(H8:H12)</f>
        <v>4148</v>
      </c>
      <c r="I13" s="6">
        <f>SUM(I8:I12)</f>
        <v>3766</v>
      </c>
      <c r="J13" s="7">
        <f t="shared" si="1"/>
        <v>10.143388210302708</v>
      </c>
    </row>
    <row r="14" spans="1:10" ht="13" x14ac:dyDescent="0.15">
      <c r="A14" s="1" t="s">
        <v>12</v>
      </c>
      <c r="B14" s="2">
        <v>110</v>
      </c>
      <c r="C14" s="2">
        <f>+'Diciembre 2015'!B14</f>
        <v>126</v>
      </c>
      <c r="D14" s="18">
        <f t="shared" si="2"/>
        <v>-12.698412698412698</v>
      </c>
      <c r="E14" s="2">
        <f>+B14+'Noviembre 2016'!E14</f>
        <v>1140</v>
      </c>
      <c r="F14" s="2">
        <f>+C14+'Noviembre 2016'!F14</f>
        <v>988</v>
      </c>
      <c r="G14" s="18">
        <f t="shared" si="0"/>
        <v>15.384615384615385</v>
      </c>
      <c r="H14" s="2">
        <f>+B14-C14+'Noviembre 2016'!H14</f>
        <v>1140</v>
      </c>
      <c r="I14" s="22">
        <f>+'Diciembre 2015'!H14</f>
        <v>988</v>
      </c>
      <c r="J14" s="18">
        <f t="shared" si="1"/>
        <v>15.384615384615385</v>
      </c>
    </row>
    <row r="15" spans="1:10" ht="13" x14ac:dyDescent="0.15">
      <c r="A15" s="1" t="s">
        <v>13</v>
      </c>
      <c r="B15" s="2">
        <v>153</v>
      </c>
      <c r="C15" s="2">
        <f>+'Diciembre 2015'!B15</f>
        <v>120</v>
      </c>
      <c r="D15" s="18">
        <f t="shared" si="2"/>
        <v>27.5</v>
      </c>
      <c r="E15" s="2">
        <f>+B15+'Noviembre 2016'!E15</f>
        <v>1003</v>
      </c>
      <c r="F15" s="2">
        <f>+C15+'Noviembre 2016'!F15</f>
        <v>868</v>
      </c>
      <c r="G15" s="18">
        <f t="shared" si="0"/>
        <v>15.552995391705069</v>
      </c>
      <c r="H15" s="2">
        <f>+B15-C15+'Noviembre 2016'!H15</f>
        <v>1003</v>
      </c>
      <c r="I15" s="22">
        <f>+'Diciembre 2015'!H15</f>
        <v>868</v>
      </c>
      <c r="J15" s="18">
        <f t="shared" si="1"/>
        <v>15.552995391705069</v>
      </c>
    </row>
    <row r="16" spans="1:10" ht="13" x14ac:dyDescent="0.15">
      <c r="A16" s="1" t="s">
        <v>14</v>
      </c>
      <c r="B16" s="2">
        <v>95</v>
      </c>
      <c r="C16" s="2">
        <f>+'Diciembre 2015'!B16</f>
        <v>105</v>
      </c>
      <c r="D16" s="18">
        <f t="shared" si="2"/>
        <v>-9.5238095238095237</v>
      </c>
      <c r="E16" s="2">
        <f>+B16+'Noviembre 2016'!E16</f>
        <v>730</v>
      </c>
      <c r="F16" s="2">
        <f>+C16+'Noviembre 2016'!F16</f>
        <v>821</v>
      </c>
      <c r="G16" s="18">
        <f t="shared" si="0"/>
        <v>-11.084043848964678</v>
      </c>
      <c r="H16" s="2">
        <f>+B16-C16+'Noviembre 2016'!H16</f>
        <v>730</v>
      </c>
      <c r="I16" s="22">
        <f>+'Diciembre 2015'!H16</f>
        <v>821</v>
      </c>
      <c r="J16" s="18">
        <f t="shared" si="1"/>
        <v>-11.084043848964678</v>
      </c>
    </row>
    <row r="17" spans="1:10" ht="13" x14ac:dyDescent="0.15">
      <c r="A17" s="1" t="s">
        <v>15</v>
      </c>
      <c r="B17" s="2">
        <v>35</v>
      </c>
      <c r="C17" s="2">
        <f>+'Diciembre 2015'!B17</f>
        <v>44</v>
      </c>
      <c r="D17" s="18">
        <f t="shared" si="2"/>
        <v>-20.454545454545453</v>
      </c>
      <c r="E17" s="2">
        <f>+B17+'Noviembre 2016'!E17</f>
        <v>268</v>
      </c>
      <c r="F17" s="2">
        <f>+C17+'Noviembre 2016'!F17</f>
        <v>302</v>
      </c>
      <c r="G17" s="18">
        <f t="shared" si="0"/>
        <v>-11.258278145695364</v>
      </c>
      <c r="H17" s="2">
        <f>+B17-C17+'Noviembre 2016'!H17</f>
        <v>268</v>
      </c>
      <c r="I17" s="22">
        <f>+'Diciembre 2015'!H17</f>
        <v>302</v>
      </c>
      <c r="J17" s="18">
        <f t="shared" si="1"/>
        <v>-11.258278145695364</v>
      </c>
    </row>
    <row r="18" spans="1:10" ht="13" x14ac:dyDescent="0.15">
      <c r="A18" s="1" t="s">
        <v>29</v>
      </c>
      <c r="B18" s="2">
        <v>48</v>
      </c>
      <c r="C18" s="2">
        <f>+'Diciembre 2015'!B18</f>
        <v>61</v>
      </c>
      <c r="D18" s="18">
        <f t="shared" si="2"/>
        <v>-21.311475409836067</v>
      </c>
      <c r="E18" s="2">
        <f>+B18+'Noviembre 2016'!E18</f>
        <v>436</v>
      </c>
      <c r="F18" s="2">
        <f>+C18+'Noviembre 2016'!F18</f>
        <v>516</v>
      </c>
      <c r="G18" s="18">
        <f t="shared" si="0"/>
        <v>-15.503875968992247</v>
      </c>
      <c r="H18" s="2">
        <f>+B18-C18+'Noviembre 2016'!H18</f>
        <v>436</v>
      </c>
      <c r="I18" s="22">
        <f>+'Diciembre 2015'!H18</f>
        <v>516</v>
      </c>
      <c r="J18" s="18">
        <f t="shared" si="1"/>
        <v>-15.503875968992247</v>
      </c>
    </row>
    <row r="19" spans="1:10" x14ac:dyDescent="0.15">
      <c r="A19" s="8" t="s">
        <v>3</v>
      </c>
      <c r="B19" s="6">
        <f>SUM(B14:B18)</f>
        <v>441</v>
      </c>
      <c r="C19" s="6">
        <f>SUM(C14:C18)</f>
        <v>456</v>
      </c>
      <c r="D19" s="7">
        <f>+(B19-C19)*100/C19</f>
        <v>-3.2894736842105261</v>
      </c>
      <c r="E19" s="6">
        <f>SUM(E14:E18)</f>
        <v>3577</v>
      </c>
      <c r="F19" s="6">
        <f>SUM(F14:F18)</f>
        <v>3495</v>
      </c>
      <c r="G19" s="7">
        <f t="shared" si="0"/>
        <v>2.3462088698140202</v>
      </c>
      <c r="H19" s="6">
        <f>SUM(H14:H18)</f>
        <v>3577</v>
      </c>
      <c r="I19" s="6">
        <f>SUM(I14:I18)</f>
        <v>3495</v>
      </c>
      <c r="J19" s="7">
        <f t="shared" si="1"/>
        <v>2.3462088698140202</v>
      </c>
    </row>
    <row r="20" spans="1:10" ht="13" x14ac:dyDescent="0.15">
      <c r="A20" s="1" t="s">
        <v>16</v>
      </c>
      <c r="B20" s="2">
        <v>36</v>
      </c>
      <c r="C20" s="2">
        <f>+'Diciembre 2015'!B20</f>
        <v>19</v>
      </c>
      <c r="D20" s="18">
        <f t="shared" ref="D20:D27" si="4">+(B20-C20)*100/C20</f>
        <v>89.473684210526315</v>
      </c>
      <c r="E20" s="2">
        <f>+B20+'Noviembre 2016'!E20</f>
        <v>315</v>
      </c>
      <c r="F20" s="2">
        <f>+C20+'Noviembre 2016'!F20</f>
        <v>241</v>
      </c>
      <c r="G20" s="18">
        <f t="shared" si="0"/>
        <v>30.70539419087137</v>
      </c>
      <c r="H20" s="2">
        <f>+B20-C20+'Noviembre 2016'!H20</f>
        <v>315</v>
      </c>
      <c r="I20" s="22">
        <f>+'Diciembre 2015'!H20</f>
        <v>241</v>
      </c>
      <c r="J20" s="18">
        <f t="shared" si="1"/>
        <v>30.70539419087137</v>
      </c>
    </row>
    <row r="21" spans="1:10" ht="13" x14ac:dyDescent="0.15">
      <c r="A21" s="1" t="s">
        <v>17</v>
      </c>
      <c r="B21" s="2">
        <v>69</v>
      </c>
      <c r="C21" s="2">
        <f>+'Diciembre 2015'!B21</f>
        <v>76</v>
      </c>
      <c r="D21" s="18">
        <f t="shared" si="4"/>
        <v>-9.2105263157894743</v>
      </c>
      <c r="E21" s="2">
        <f>+B21+'Noviembre 2016'!E21</f>
        <v>469</v>
      </c>
      <c r="F21" s="2">
        <f>+C21+'Noviembre 2016'!F21</f>
        <v>490</v>
      </c>
      <c r="G21" s="18">
        <f t="shared" si="0"/>
        <v>-4.2857142857142856</v>
      </c>
      <c r="H21" s="2">
        <f>+B21-C21+'Noviembre 2016'!H21</f>
        <v>469</v>
      </c>
      <c r="I21" s="22">
        <f>+'Diciembre 2015'!H21</f>
        <v>490</v>
      </c>
      <c r="J21" s="18">
        <f t="shared" si="1"/>
        <v>-4.2857142857142856</v>
      </c>
    </row>
    <row r="22" spans="1:10" ht="13" x14ac:dyDescent="0.15">
      <c r="A22" s="1" t="s">
        <v>19</v>
      </c>
      <c r="B22" s="2">
        <v>26</v>
      </c>
      <c r="C22" s="2">
        <f>+'Diciembre 2015'!B22</f>
        <v>11</v>
      </c>
      <c r="D22" s="18">
        <f t="shared" si="4"/>
        <v>136.36363636363637</v>
      </c>
      <c r="E22" s="2">
        <f>+B22+'Noviembre 2016'!E22</f>
        <v>176</v>
      </c>
      <c r="F22" s="2">
        <f>+C22+'Noviembre 2016'!F22</f>
        <v>83</v>
      </c>
      <c r="G22" s="18">
        <f t="shared" si="0"/>
        <v>112.04819277108433</v>
      </c>
      <c r="H22" s="2">
        <f>+B22-C22+'Noviembre 2016'!H22</f>
        <v>176</v>
      </c>
      <c r="I22" s="22">
        <f>+'Diciembre 2015'!H22</f>
        <v>83</v>
      </c>
      <c r="J22" s="18">
        <f t="shared" si="1"/>
        <v>112.04819277108433</v>
      </c>
    </row>
    <row r="23" spans="1:10" ht="13" x14ac:dyDescent="0.15">
      <c r="A23" s="1" t="s">
        <v>18</v>
      </c>
      <c r="B23" s="2">
        <v>14</v>
      </c>
      <c r="C23" s="2">
        <f>+'Diciembre 2015'!B23</f>
        <v>38</v>
      </c>
      <c r="D23" s="18">
        <f t="shared" si="4"/>
        <v>-63.157894736842103</v>
      </c>
      <c r="E23" s="2">
        <f>+B23+'Noviembre 2016'!E23</f>
        <v>128</v>
      </c>
      <c r="F23" s="2">
        <f>+C23+'Noviembre 2016'!F23</f>
        <v>184</v>
      </c>
      <c r="G23" s="18">
        <f t="shared" si="0"/>
        <v>-30.434782608695652</v>
      </c>
      <c r="H23" s="2">
        <f>+B23-C23+'Noviembre 2016'!H23</f>
        <v>128</v>
      </c>
      <c r="I23" s="22">
        <f>+'Diciembre 2015'!H23</f>
        <v>184</v>
      </c>
      <c r="J23" s="18">
        <f t="shared" si="1"/>
        <v>-30.434782608695652</v>
      </c>
    </row>
    <row r="24" spans="1:10" ht="13" x14ac:dyDescent="0.15">
      <c r="A24" s="1" t="s">
        <v>20</v>
      </c>
      <c r="B24" s="2">
        <v>34</v>
      </c>
      <c r="C24" s="2">
        <f>+'Diciembre 2015'!B24</f>
        <v>47</v>
      </c>
      <c r="D24" s="18">
        <f t="shared" si="4"/>
        <v>-27.659574468085108</v>
      </c>
      <c r="E24" s="2">
        <f>+B24+'Noviembre 2016'!E24</f>
        <v>305</v>
      </c>
      <c r="F24" s="2">
        <f>+C24+'Noviembre 2016'!F24</f>
        <v>324</v>
      </c>
      <c r="G24" s="18">
        <f t="shared" si="0"/>
        <v>-5.8641975308641978</v>
      </c>
      <c r="H24" s="2">
        <f>+B24-C24+'Noviembre 2016'!H24</f>
        <v>305</v>
      </c>
      <c r="I24" s="22">
        <f>+'Diciembre 2015'!H24</f>
        <v>324</v>
      </c>
      <c r="J24" s="18">
        <f t="shared" si="1"/>
        <v>-5.8641975308641978</v>
      </c>
    </row>
    <row r="25" spans="1:10" ht="13" x14ac:dyDescent="0.15">
      <c r="A25" s="1" t="s">
        <v>22</v>
      </c>
      <c r="B25" s="2">
        <v>57</v>
      </c>
      <c r="C25" s="2">
        <f>+'Diciembre 2015'!B25</f>
        <v>102</v>
      </c>
      <c r="D25" s="18">
        <f t="shared" si="4"/>
        <v>-44.117647058823529</v>
      </c>
      <c r="E25" s="2">
        <f>+B25+'Noviembre 2016'!E25</f>
        <v>453</v>
      </c>
      <c r="F25" s="2">
        <f>+C25+'Noviembre 2016'!F25</f>
        <v>538</v>
      </c>
      <c r="G25" s="18">
        <f t="shared" si="0"/>
        <v>-15.799256505576208</v>
      </c>
      <c r="H25" s="2">
        <f>+B25-C25+'Noviembre 2016'!H25</f>
        <v>453</v>
      </c>
      <c r="I25" s="22">
        <f>+'Diciembre 2015'!H25</f>
        <v>538</v>
      </c>
      <c r="J25" s="18">
        <f t="shared" si="1"/>
        <v>-15.799256505576208</v>
      </c>
    </row>
    <row r="26" spans="1:10" ht="13" x14ac:dyDescent="0.15">
      <c r="A26" s="1" t="s">
        <v>21</v>
      </c>
      <c r="B26" s="2">
        <v>19</v>
      </c>
      <c r="C26" s="2">
        <f>+'Diciembre 2015'!B26</f>
        <v>11</v>
      </c>
      <c r="D26" s="18">
        <f t="shared" si="4"/>
        <v>72.727272727272734</v>
      </c>
      <c r="E26" s="2">
        <f>+B26+'Noviembre 2016'!E26</f>
        <v>104</v>
      </c>
      <c r="F26" s="2">
        <f>+C26+'Noviembre 2016'!F26</f>
        <v>79</v>
      </c>
      <c r="G26" s="18">
        <f t="shared" si="0"/>
        <v>31.645569620253166</v>
      </c>
      <c r="H26" s="2">
        <f>+B26-C26+'Noviembre 2016'!H26</f>
        <v>104</v>
      </c>
      <c r="I26" s="22">
        <f>+'Diciembre 2015'!H26</f>
        <v>79</v>
      </c>
      <c r="J26" s="18">
        <f t="shared" si="1"/>
        <v>31.645569620253166</v>
      </c>
    </row>
    <row r="27" spans="1:10" ht="13" x14ac:dyDescent="0.15">
      <c r="A27" s="1" t="s">
        <v>28</v>
      </c>
      <c r="B27" s="2">
        <v>13</v>
      </c>
      <c r="C27" s="2">
        <f>+'Diciembre 2015'!B27</f>
        <v>15</v>
      </c>
      <c r="D27" s="18">
        <f t="shared" si="4"/>
        <v>-13.333333333333334</v>
      </c>
      <c r="E27" s="2">
        <f>+B27+'Noviembre 2016'!E27</f>
        <v>134</v>
      </c>
      <c r="F27" s="2">
        <f>+C27+'Noviembre 2016'!F27</f>
        <v>81</v>
      </c>
      <c r="G27" s="18">
        <f t="shared" si="0"/>
        <v>65.432098765432102</v>
      </c>
      <c r="H27" s="2">
        <f>+B27-C27+'Noviembre 2016'!H27</f>
        <v>134</v>
      </c>
      <c r="I27" s="22">
        <f>+'Diciembre 2015'!H27</f>
        <v>81</v>
      </c>
      <c r="J27" s="18">
        <f t="shared" si="1"/>
        <v>65.432098765432102</v>
      </c>
    </row>
    <row r="28" spans="1:10" x14ac:dyDescent="0.15">
      <c r="A28" s="8" t="s">
        <v>30</v>
      </c>
      <c r="B28" s="6">
        <f>SUM(B20:B27)</f>
        <v>268</v>
      </c>
      <c r="C28" s="6">
        <f>SUM(C20:C27)</f>
        <v>319</v>
      </c>
      <c r="D28" s="7">
        <f>+(B28-C28)*100/C28</f>
        <v>-15.987460815047022</v>
      </c>
      <c r="E28" s="6">
        <f>SUM(E20:E27)</f>
        <v>2084</v>
      </c>
      <c r="F28" s="6">
        <f>SUM(F20:F27)</f>
        <v>2020</v>
      </c>
      <c r="G28" s="7">
        <f>+(E28-F28)*100/F28</f>
        <v>3.1683168316831685</v>
      </c>
      <c r="H28" s="6">
        <f>SUM(H20:H27)</f>
        <v>2084</v>
      </c>
      <c r="I28" s="6">
        <f>SUM(I20:I27)</f>
        <v>2020</v>
      </c>
      <c r="J28" s="7">
        <f>+(H28-I28)*100/I28</f>
        <v>3.1683168316831685</v>
      </c>
    </row>
    <row r="29" spans="1:10" ht="14" x14ac:dyDescent="0.15">
      <c r="A29" s="16" t="s">
        <v>27</v>
      </c>
      <c r="B29" s="14">
        <f>+B7+B13+B19+B28</f>
        <v>1494</v>
      </c>
      <c r="C29" s="14">
        <f>+C7+C13+C19+C28</f>
        <v>1369</v>
      </c>
      <c r="D29" s="15">
        <f>+(B29-C29)*100/C29</f>
        <v>9.1307523739956178</v>
      </c>
      <c r="E29" s="14">
        <f t="shared" ref="E29:I29" si="5">+E7+E13+E19+E28</f>
        <v>11508</v>
      </c>
      <c r="F29" s="14">
        <f t="shared" si="5"/>
        <v>10628</v>
      </c>
      <c r="G29" s="15">
        <f>+(E29-F29)*100/F29</f>
        <v>8.2800150545728268</v>
      </c>
      <c r="H29" s="14">
        <f t="shared" si="5"/>
        <v>11508</v>
      </c>
      <c r="I29" s="14">
        <f t="shared" si="5"/>
        <v>10628</v>
      </c>
      <c r="J29" s="15">
        <f>+(H29-I29)*100/I29</f>
        <v>8.2800150545728268</v>
      </c>
    </row>
    <row r="30" spans="1:10" x14ac:dyDescent="0.15">
      <c r="A30" s="13" t="s">
        <v>31</v>
      </c>
      <c r="B30" s="13">
        <f>+B29-B7</f>
        <v>1292</v>
      </c>
      <c r="C30" s="13">
        <f>+C29-C7</f>
        <v>1213</v>
      </c>
      <c r="D30" s="12">
        <f>+(B30-C30)*100/C30</f>
        <v>6.5127782357790602</v>
      </c>
      <c r="E30" s="13">
        <f t="shared" ref="E30:I30" si="6">+E29-E7</f>
        <v>9809</v>
      </c>
      <c r="F30" s="13">
        <f t="shared" si="6"/>
        <v>9281</v>
      </c>
      <c r="G30" s="12">
        <f>+(E30-F30)*100/F30</f>
        <v>5.6890421290809181</v>
      </c>
      <c r="H30" s="13">
        <f t="shared" si="6"/>
        <v>9809</v>
      </c>
      <c r="I30" s="13">
        <f t="shared" si="6"/>
        <v>9281</v>
      </c>
      <c r="J30" s="12">
        <f>+(H30-I30)*100/I30</f>
        <v>5.6890421290809181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J30"/>
  <sheetViews>
    <sheetView zoomScale="150" zoomScaleNormal="150" zoomScalePageLayoutView="150" workbookViewId="0">
      <selection activeCell="L18" sqref="L18:M1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79</v>
      </c>
      <c r="C4" s="2">
        <f>+'Noviembre 2015'!B4</f>
        <v>51</v>
      </c>
      <c r="D4" s="18">
        <f>+(B4-C4)*100/C4</f>
        <v>54.901960784313722</v>
      </c>
      <c r="E4" s="2">
        <f>+B4+'Octubre 2016'!E4</f>
        <v>454</v>
      </c>
      <c r="F4" s="2">
        <f>+C4+'Octubre 2016'!F4</f>
        <v>390</v>
      </c>
      <c r="G4" s="18">
        <f t="shared" ref="G4:G27" si="0">+(E4-F4)*100/F4</f>
        <v>16.410256410256409</v>
      </c>
      <c r="H4" s="2">
        <f>+B4-C4+'Octubre 2016'!H4</f>
        <v>508</v>
      </c>
      <c r="I4" s="22">
        <f>+'Noviembre 2015'!H4</f>
        <v>416</v>
      </c>
      <c r="J4" s="18">
        <f t="shared" ref="J4:J27" si="1">+(H4-I4)*100/I4</f>
        <v>22.115384615384617</v>
      </c>
    </row>
    <row r="5" spans="1:10" ht="13" x14ac:dyDescent="0.15">
      <c r="A5" s="1" t="s">
        <v>5</v>
      </c>
      <c r="B5" s="2">
        <v>30</v>
      </c>
      <c r="C5" s="2">
        <f>+'Noviembre 2015'!B5</f>
        <v>19</v>
      </c>
      <c r="D5" s="18">
        <f t="shared" ref="D5:D18" si="2">+(B5-C5)*100/C5</f>
        <v>57.89473684210526</v>
      </c>
      <c r="E5" s="2">
        <f>+B5+'Octubre 2016'!E5</f>
        <v>372</v>
      </c>
      <c r="F5" s="2">
        <f>+C5+'Octubre 2016'!F5</f>
        <v>264</v>
      </c>
      <c r="G5" s="18">
        <f t="shared" si="0"/>
        <v>40.909090909090907</v>
      </c>
      <c r="H5" s="2">
        <f>+B5-C5+'Octubre 2016'!H5</f>
        <v>393</v>
      </c>
      <c r="I5" s="22">
        <f>+'Noviembre 2015'!H5</f>
        <v>294</v>
      </c>
      <c r="J5" s="18">
        <f t="shared" si="1"/>
        <v>33.673469387755105</v>
      </c>
    </row>
    <row r="6" spans="1:10" ht="13" x14ac:dyDescent="0.15">
      <c r="A6" s="1" t="s">
        <v>6</v>
      </c>
      <c r="B6" s="2">
        <v>61</v>
      </c>
      <c r="C6" s="2">
        <f>+'Noviembre 2015'!B6</f>
        <v>78</v>
      </c>
      <c r="D6" s="18">
        <f t="shared" si="2"/>
        <v>-21.794871794871796</v>
      </c>
      <c r="E6" s="2">
        <f>+B6+'Octubre 2016'!E6</f>
        <v>671</v>
      </c>
      <c r="F6" s="2">
        <f>+C6+'Octubre 2016'!F6</f>
        <v>537</v>
      </c>
      <c r="G6" s="18">
        <f t="shared" si="0"/>
        <v>24.953445065176908</v>
      </c>
      <c r="H6" s="2">
        <f>+B6-C6+'Octubre 2016'!H6</f>
        <v>752</v>
      </c>
      <c r="I6" s="22">
        <f>+'Noviembre 2015'!H6</f>
        <v>583</v>
      </c>
      <c r="J6" s="18">
        <f t="shared" si="1"/>
        <v>28.987993138936535</v>
      </c>
    </row>
    <row r="7" spans="1:10" x14ac:dyDescent="0.15">
      <c r="A7" s="8" t="s">
        <v>1</v>
      </c>
      <c r="B7" s="6">
        <f>SUM(B4:B6)</f>
        <v>170</v>
      </c>
      <c r="C7" s="6">
        <f>SUM(C4:C6)</f>
        <v>148</v>
      </c>
      <c r="D7" s="7">
        <f>+(B7-C7)*100/C7</f>
        <v>14.864864864864865</v>
      </c>
      <c r="E7" s="6">
        <f>SUM(E4:E6)</f>
        <v>1497</v>
      </c>
      <c r="F7" s="6">
        <f>SUM(F4:F6)</f>
        <v>1191</v>
      </c>
      <c r="G7" s="7">
        <f t="shared" si="0"/>
        <v>25.692695214105793</v>
      </c>
      <c r="H7" s="6">
        <f>SUM(H4:H6)</f>
        <v>1653</v>
      </c>
      <c r="I7" s="6">
        <f>SUM(I4:I6)</f>
        <v>1293</v>
      </c>
      <c r="J7" s="7">
        <f t="shared" si="1"/>
        <v>27.842227378190255</v>
      </c>
    </row>
    <row r="8" spans="1:10" ht="13" x14ac:dyDescent="0.15">
      <c r="A8" s="1" t="s">
        <v>7</v>
      </c>
      <c r="B8" s="2">
        <v>7</v>
      </c>
      <c r="C8" s="2">
        <f>+'Noviembre 2015'!B8</f>
        <v>5</v>
      </c>
      <c r="D8" s="18">
        <f t="shared" ref="D8:D12" si="3">+(B8-C8)*100/C8</f>
        <v>40</v>
      </c>
      <c r="E8" s="2">
        <f>+B8+'Octubre 2016'!E8</f>
        <v>80</v>
      </c>
      <c r="F8" s="2">
        <f>+C8+'Octubre 2016'!F8</f>
        <v>116</v>
      </c>
      <c r="G8" s="18">
        <f t="shared" si="0"/>
        <v>-31.03448275862069</v>
      </c>
      <c r="H8" s="2">
        <f>+B8-C8+'Octubre 2016'!H8</f>
        <v>85</v>
      </c>
      <c r="I8" s="22">
        <f>+'Noviembre 2015'!H8</f>
        <v>130</v>
      </c>
      <c r="J8" s="18">
        <f t="shared" si="1"/>
        <v>-34.615384615384613</v>
      </c>
    </row>
    <row r="9" spans="1:10" ht="13" x14ac:dyDescent="0.15">
      <c r="A9" s="1" t="s">
        <v>8</v>
      </c>
      <c r="B9" s="2">
        <v>8</v>
      </c>
      <c r="C9" s="2">
        <f>+'Noviembre 2015'!B9</f>
        <v>7</v>
      </c>
      <c r="D9" s="18">
        <f t="shared" si="3"/>
        <v>14.285714285714286</v>
      </c>
      <c r="E9" s="2">
        <f>+B9+'Octubre 2016'!E9</f>
        <v>93</v>
      </c>
      <c r="F9" s="2">
        <f>+C9+'Octubre 2016'!F9</f>
        <v>102</v>
      </c>
      <c r="G9" s="18">
        <f t="shared" si="0"/>
        <v>-8.8235294117647065</v>
      </c>
      <c r="H9" s="2">
        <f>+B9-C9+'Octubre 2016'!H9</f>
        <v>104</v>
      </c>
      <c r="I9" s="22">
        <f>+'Noviembre 2015'!H9</f>
        <v>119</v>
      </c>
      <c r="J9" s="18">
        <f t="shared" si="1"/>
        <v>-12.605042016806722</v>
      </c>
    </row>
    <row r="10" spans="1:10" ht="13" x14ac:dyDescent="0.15">
      <c r="A10" s="1" t="s">
        <v>9</v>
      </c>
      <c r="B10" s="2">
        <v>37</v>
      </c>
      <c r="C10" s="2">
        <f>+'Noviembre 2015'!B10</f>
        <v>37</v>
      </c>
      <c r="D10" s="18">
        <f t="shared" si="3"/>
        <v>0</v>
      </c>
      <c r="E10" s="2">
        <f>+B10+'Octubre 2016'!E10</f>
        <v>445</v>
      </c>
      <c r="F10" s="2">
        <f>+C10+'Octubre 2016'!F10</f>
        <v>399</v>
      </c>
      <c r="G10" s="18">
        <f t="shared" si="0"/>
        <v>11.528822055137844</v>
      </c>
      <c r="H10" s="2">
        <f>+B10-C10+'Octubre 2016'!H10</f>
        <v>494</v>
      </c>
      <c r="I10" s="22">
        <f>+'Noviembre 2015'!H10</f>
        <v>452</v>
      </c>
      <c r="J10" s="18">
        <f t="shared" si="1"/>
        <v>9.2920353982300892</v>
      </c>
    </row>
    <row r="11" spans="1:10" ht="13" x14ac:dyDescent="0.15">
      <c r="A11" s="1" t="s">
        <v>10</v>
      </c>
      <c r="B11" s="2">
        <v>58</v>
      </c>
      <c r="C11" s="2">
        <f>+'Noviembre 2015'!B11</f>
        <v>79</v>
      </c>
      <c r="D11" s="18">
        <f t="shared" si="3"/>
        <v>-26.582278481012658</v>
      </c>
      <c r="E11" s="2">
        <f>+B11+'Octubre 2016'!E11</f>
        <v>950</v>
      </c>
      <c r="F11" s="2">
        <f>+C11+'Octubre 2016'!F11</f>
        <v>861</v>
      </c>
      <c r="G11" s="18">
        <f t="shared" si="0"/>
        <v>10.336817653890824</v>
      </c>
      <c r="H11" s="2">
        <f>+B11-C11+'Octubre 2016'!H11</f>
        <v>1072</v>
      </c>
      <c r="I11" s="22">
        <f>+'Noviembre 2015'!H11</f>
        <v>982</v>
      </c>
      <c r="J11" s="18">
        <f t="shared" si="1"/>
        <v>9.1649694501018324</v>
      </c>
    </row>
    <row r="12" spans="1:10" ht="13" x14ac:dyDescent="0.15">
      <c r="A12" s="1" t="s">
        <v>11</v>
      </c>
      <c r="B12" s="2">
        <v>157</v>
      </c>
      <c r="C12" s="2">
        <f>+'Noviembre 2015'!B12</f>
        <v>175</v>
      </c>
      <c r="D12" s="18">
        <f t="shared" si="3"/>
        <v>-10.285714285714286</v>
      </c>
      <c r="E12" s="2">
        <f>+B12+'Octubre 2016'!E12</f>
        <v>1997</v>
      </c>
      <c r="F12" s="2">
        <f>+C12+'Octubre 2016'!F12</f>
        <v>1850</v>
      </c>
      <c r="G12" s="18">
        <f t="shared" si="0"/>
        <v>7.9459459459459456</v>
      </c>
      <c r="H12" s="2">
        <f>+B12-C12+'Octubre 2016'!H12</f>
        <v>2248</v>
      </c>
      <c r="I12" s="22">
        <f>+'Noviembre 2015'!H12</f>
        <v>2108</v>
      </c>
      <c r="J12" s="18">
        <f t="shared" si="1"/>
        <v>6.6413662239089186</v>
      </c>
    </row>
    <row r="13" spans="1:10" x14ac:dyDescent="0.15">
      <c r="A13" s="8" t="s">
        <v>2</v>
      </c>
      <c r="B13" s="6">
        <f>SUM(B8:B12)</f>
        <v>267</v>
      </c>
      <c r="C13" s="6">
        <f>SUM(C8:C12)</f>
        <v>303</v>
      </c>
      <c r="D13" s="7">
        <f>+(B13-C13)*100/C13</f>
        <v>-11.881188118811881</v>
      </c>
      <c r="E13" s="6">
        <f>SUM(E8:E12)</f>
        <v>3565</v>
      </c>
      <c r="F13" s="6">
        <f>SUM(F8:F12)</f>
        <v>3328</v>
      </c>
      <c r="G13" s="7">
        <f t="shared" si="0"/>
        <v>7.1213942307692308</v>
      </c>
      <c r="H13" s="6">
        <f>SUM(H8:H12)</f>
        <v>4003</v>
      </c>
      <c r="I13" s="6">
        <f>SUM(I8:I12)</f>
        <v>3791</v>
      </c>
      <c r="J13" s="7">
        <f t="shared" si="1"/>
        <v>5.5921920337641779</v>
      </c>
    </row>
    <row r="14" spans="1:10" ht="13" x14ac:dyDescent="0.15">
      <c r="A14" s="1" t="s">
        <v>12</v>
      </c>
      <c r="B14" s="2">
        <v>75</v>
      </c>
      <c r="C14" s="2">
        <f>+'Noviembre 2015'!B14</f>
        <v>81</v>
      </c>
      <c r="D14" s="18">
        <f t="shared" si="2"/>
        <v>-7.4074074074074074</v>
      </c>
      <c r="E14" s="2">
        <f>+B14+'Octubre 2016'!E14</f>
        <v>1030</v>
      </c>
      <c r="F14" s="2">
        <f>+C14+'Octubre 2016'!F14</f>
        <v>862</v>
      </c>
      <c r="G14" s="18">
        <f t="shared" si="0"/>
        <v>19.48955916473318</v>
      </c>
      <c r="H14" s="2">
        <f>+B14-C14+'Octubre 2016'!H14</f>
        <v>1156</v>
      </c>
      <c r="I14" s="22">
        <f>+'Noviembre 2015'!H14</f>
        <v>943</v>
      </c>
      <c r="J14" s="18">
        <f t="shared" si="1"/>
        <v>22.587486744432663</v>
      </c>
    </row>
    <row r="15" spans="1:10" ht="13" x14ac:dyDescent="0.15">
      <c r="A15" s="1" t="s">
        <v>13</v>
      </c>
      <c r="B15" s="2">
        <v>112</v>
      </c>
      <c r="C15" s="2">
        <f>+'Noviembre 2015'!B15</f>
        <v>67</v>
      </c>
      <c r="D15" s="18">
        <f t="shared" si="2"/>
        <v>67.164179104477611</v>
      </c>
      <c r="E15" s="2">
        <f>+B15+'Octubre 2016'!E15</f>
        <v>850</v>
      </c>
      <c r="F15" s="2">
        <f>+C15+'Octubre 2016'!F15</f>
        <v>748</v>
      </c>
      <c r="G15" s="18">
        <f t="shared" si="0"/>
        <v>13.636363636363637</v>
      </c>
      <c r="H15" s="2">
        <f>+B15-C15+'Octubre 2016'!H15</f>
        <v>970</v>
      </c>
      <c r="I15" s="22">
        <f>+'Noviembre 2015'!H15</f>
        <v>825</v>
      </c>
      <c r="J15" s="18">
        <f t="shared" si="1"/>
        <v>17.575757575757574</v>
      </c>
    </row>
    <row r="16" spans="1:10" ht="13" x14ac:dyDescent="0.15">
      <c r="A16" s="1" t="s">
        <v>14</v>
      </c>
      <c r="B16" s="2">
        <v>64</v>
      </c>
      <c r="C16" s="2">
        <f>+'Noviembre 2015'!B16</f>
        <v>50</v>
      </c>
      <c r="D16" s="18">
        <f t="shared" si="2"/>
        <v>28</v>
      </c>
      <c r="E16" s="2">
        <f>+B16+'Octubre 2016'!E16</f>
        <v>635</v>
      </c>
      <c r="F16" s="2">
        <f>+C16+'Octubre 2016'!F16</f>
        <v>716</v>
      </c>
      <c r="G16" s="18">
        <f t="shared" si="0"/>
        <v>-11.312849162011172</v>
      </c>
      <c r="H16" s="2">
        <f>+B16-C16+'Octubre 2016'!H16</f>
        <v>740</v>
      </c>
      <c r="I16" s="22">
        <f>+'Noviembre 2015'!H16</f>
        <v>792</v>
      </c>
      <c r="J16" s="18">
        <f t="shared" si="1"/>
        <v>-6.5656565656565657</v>
      </c>
    </row>
    <row r="17" spans="1:10" ht="13" x14ac:dyDescent="0.15">
      <c r="A17" s="1" t="s">
        <v>15</v>
      </c>
      <c r="B17" s="2">
        <v>20</v>
      </c>
      <c r="C17" s="2">
        <f>+'Noviembre 2015'!B17</f>
        <v>26</v>
      </c>
      <c r="D17" s="18">
        <f t="shared" si="2"/>
        <v>-23.076923076923077</v>
      </c>
      <c r="E17" s="2">
        <f>+B17+'Octubre 2016'!E17</f>
        <v>233</v>
      </c>
      <c r="F17" s="2">
        <f>+C17+'Octubre 2016'!F17</f>
        <v>258</v>
      </c>
      <c r="G17" s="18">
        <f t="shared" si="0"/>
        <v>-9.6899224806201545</v>
      </c>
      <c r="H17" s="2">
        <f>+B17-C17+'Octubre 2016'!H17</f>
        <v>277</v>
      </c>
      <c r="I17" s="22">
        <f>+'Noviembre 2015'!H17</f>
        <v>288</v>
      </c>
      <c r="J17" s="18">
        <f t="shared" si="1"/>
        <v>-3.8194444444444446</v>
      </c>
    </row>
    <row r="18" spans="1:10" ht="13" x14ac:dyDescent="0.15">
      <c r="A18" s="1" t="s">
        <v>29</v>
      </c>
      <c r="B18" s="2">
        <v>26</v>
      </c>
      <c r="C18" s="2">
        <f>+'Noviembre 2015'!B18</f>
        <v>44</v>
      </c>
      <c r="D18" s="18">
        <f t="shared" si="2"/>
        <v>-40.909090909090907</v>
      </c>
      <c r="E18" s="2">
        <f>+B18+'Octubre 2016'!E18</f>
        <v>388</v>
      </c>
      <c r="F18" s="2">
        <f>+C18+'Octubre 2016'!F18</f>
        <v>455</v>
      </c>
      <c r="G18" s="18">
        <f t="shared" si="0"/>
        <v>-14.725274725274724</v>
      </c>
      <c r="H18" s="2">
        <f>+B18-C18+'Octubre 2016'!H18</f>
        <v>449</v>
      </c>
      <c r="I18" s="22">
        <f>+'Noviembre 2015'!H18</f>
        <v>524</v>
      </c>
      <c r="J18" s="18">
        <f t="shared" si="1"/>
        <v>-14.312977099236642</v>
      </c>
    </row>
    <row r="19" spans="1:10" x14ac:dyDescent="0.15">
      <c r="A19" s="8" t="s">
        <v>3</v>
      </c>
      <c r="B19" s="6">
        <f>SUM(B14:B18)</f>
        <v>297</v>
      </c>
      <c r="C19" s="6">
        <f>SUM(C14:C18)</f>
        <v>268</v>
      </c>
      <c r="D19" s="7">
        <f>+(B19-C19)*100/C19</f>
        <v>10.82089552238806</v>
      </c>
      <c r="E19" s="6">
        <f>SUM(E14:E18)</f>
        <v>3136</v>
      </c>
      <c r="F19" s="6">
        <f>SUM(F14:F18)</f>
        <v>3039</v>
      </c>
      <c r="G19" s="7">
        <f t="shared" si="0"/>
        <v>3.1918394208621259</v>
      </c>
      <c r="H19" s="6">
        <f>SUM(H14:H18)</f>
        <v>3592</v>
      </c>
      <c r="I19" s="6">
        <f>SUM(I14:I18)</f>
        <v>3372</v>
      </c>
      <c r="J19" s="7">
        <f t="shared" si="1"/>
        <v>6.524317912218268</v>
      </c>
    </row>
    <row r="20" spans="1:10" ht="13" x14ac:dyDescent="0.15">
      <c r="A20" s="1" t="s">
        <v>16</v>
      </c>
      <c r="B20" s="2">
        <v>17</v>
      </c>
      <c r="C20" s="2">
        <f>+'Noviembre 2015'!B20</f>
        <v>17</v>
      </c>
      <c r="D20" s="18">
        <f t="shared" ref="D20:D27" si="4">+(B20-C20)*100/C20</f>
        <v>0</v>
      </c>
      <c r="E20" s="2">
        <f>+B20+'Octubre 2016'!E20</f>
        <v>279</v>
      </c>
      <c r="F20" s="2">
        <f>+C20+'Octubre 2016'!F20</f>
        <v>222</v>
      </c>
      <c r="G20" s="18">
        <f t="shared" si="0"/>
        <v>25.675675675675677</v>
      </c>
      <c r="H20" s="2">
        <f>+B20-C20+'Octubre 2016'!H20</f>
        <v>298</v>
      </c>
      <c r="I20" s="22">
        <f>+'Noviembre 2015'!H20</f>
        <v>250</v>
      </c>
      <c r="J20" s="18">
        <f t="shared" si="1"/>
        <v>19.2</v>
      </c>
    </row>
    <row r="21" spans="1:10" ht="13" x14ac:dyDescent="0.15">
      <c r="A21" s="1" t="s">
        <v>17</v>
      </c>
      <c r="B21" s="2">
        <v>26</v>
      </c>
      <c r="C21" s="2">
        <f>+'Noviembre 2015'!B21</f>
        <v>34</v>
      </c>
      <c r="D21" s="18">
        <f t="shared" si="4"/>
        <v>-23.529411764705884</v>
      </c>
      <c r="E21" s="2">
        <f>+B21+'Octubre 2016'!E21</f>
        <v>400</v>
      </c>
      <c r="F21" s="2">
        <f>+C21+'Octubre 2016'!F21</f>
        <v>414</v>
      </c>
      <c r="G21" s="18">
        <f t="shared" si="0"/>
        <v>-3.3816425120772946</v>
      </c>
      <c r="H21" s="2">
        <f>+B21-C21+'Octubre 2016'!H21</f>
        <v>476</v>
      </c>
      <c r="I21" s="22">
        <f>+'Noviembre 2015'!H21</f>
        <v>480</v>
      </c>
      <c r="J21" s="18">
        <f t="shared" si="1"/>
        <v>-0.83333333333333337</v>
      </c>
    </row>
    <row r="22" spans="1:10" ht="13" x14ac:dyDescent="0.15">
      <c r="A22" s="1" t="s">
        <v>19</v>
      </c>
      <c r="B22" s="2">
        <v>10</v>
      </c>
      <c r="C22" s="2">
        <f>+'Noviembre 2015'!B22</f>
        <v>13</v>
      </c>
      <c r="D22" s="18">
        <f t="shared" si="4"/>
        <v>-23.076923076923077</v>
      </c>
      <c r="E22" s="2">
        <f>+B22+'Octubre 2016'!E22</f>
        <v>150</v>
      </c>
      <c r="F22" s="2">
        <f>+C22+'Octubre 2016'!F22</f>
        <v>72</v>
      </c>
      <c r="G22" s="18">
        <f t="shared" si="0"/>
        <v>108.33333333333333</v>
      </c>
      <c r="H22" s="2">
        <f>+B22-C22+'Octubre 2016'!H22</f>
        <v>161</v>
      </c>
      <c r="I22" s="22">
        <f>+'Noviembre 2015'!H22</f>
        <v>76</v>
      </c>
      <c r="J22" s="18">
        <f t="shared" si="1"/>
        <v>111.84210526315789</v>
      </c>
    </row>
    <row r="23" spans="1:10" ht="13" x14ac:dyDescent="0.15">
      <c r="A23" s="1" t="s">
        <v>18</v>
      </c>
      <c r="B23" s="2">
        <v>14</v>
      </c>
      <c r="C23" s="2">
        <f>+'Noviembre 2015'!B23</f>
        <v>10</v>
      </c>
      <c r="D23" s="18">
        <f t="shared" si="4"/>
        <v>40</v>
      </c>
      <c r="E23" s="2">
        <f>+B23+'Octubre 2016'!E23</f>
        <v>114</v>
      </c>
      <c r="F23" s="2">
        <f>+C23+'Octubre 2016'!F23</f>
        <v>146</v>
      </c>
      <c r="G23" s="18">
        <f t="shared" si="0"/>
        <v>-21.917808219178081</v>
      </c>
      <c r="H23" s="2">
        <f>+B23-C23+'Octubre 2016'!H23</f>
        <v>152</v>
      </c>
      <c r="I23" s="22">
        <f>+'Noviembre 2015'!H23</f>
        <v>175</v>
      </c>
      <c r="J23" s="18">
        <f t="shared" si="1"/>
        <v>-13.142857142857142</v>
      </c>
    </row>
    <row r="24" spans="1:10" ht="13" x14ac:dyDescent="0.15">
      <c r="A24" s="1" t="s">
        <v>20</v>
      </c>
      <c r="B24" s="2">
        <v>28</v>
      </c>
      <c r="C24" s="2">
        <f>+'Noviembre 2015'!B24</f>
        <v>31</v>
      </c>
      <c r="D24" s="18">
        <f t="shared" si="4"/>
        <v>-9.67741935483871</v>
      </c>
      <c r="E24" s="2">
        <f>+B24+'Octubre 2016'!E24</f>
        <v>271</v>
      </c>
      <c r="F24" s="2">
        <f>+C24+'Octubre 2016'!F24</f>
        <v>277</v>
      </c>
      <c r="G24" s="18">
        <f t="shared" si="0"/>
        <v>-2.1660649819494586</v>
      </c>
      <c r="H24" s="2">
        <f>+B24-C24+'Octubre 2016'!H24</f>
        <v>318</v>
      </c>
      <c r="I24" s="22">
        <f>+'Noviembre 2015'!H24</f>
        <v>302</v>
      </c>
      <c r="J24" s="18">
        <f t="shared" si="1"/>
        <v>5.298013245033113</v>
      </c>
    </row>
    <row r="25" spans="1:10" ht="13" x14ac:dyDescent="0.15">
      <c r="A25" s="1" t="s">
        <v>22</v>
      </c>
      <c r="B25" s="2">
        <v>37</v>
      </c>
      <c r="C25" s="2">
        <f>+'Noviembre 2015'!B25</f>
        <v>40</v>
      </c>
      <c r="D25" s="18">
        <f t="shared" si="4"/>
        <v>-7.5</v>
      </c>
      <c r="E25" s="2">
        <f>+B25+'Octubre 2016'!E25</f>
        <v>396</v>
      </c>
      <c r="F25" s="2">
        <f>+C25+'Octubre 2016'!F25</f>
        <v>436</v>
      </c>
      <c r="G25" s="18">
        <f t="shared" si="0"/>
        <v>-9.1743119266055047</v>
      </c>
      <c r="H25" s="2">
        <f>+B25-C25+'Octubre 2016'!H25</f>
        <v>498</v>
      </c>
      <c r="I25" s="22">
        <f>+'Noviembre 2015'!H25</f>
        <v>482</v>
      </c>
      <c r="J25" s="18">
        <f t="shared" si="1"/>
        <v>3.3195020746887969</v>
      </c>
    </row>
    <row r="26" spans="1:10" ht="13" x14ac:dyDescent="0.15">
      <c r="A26" s="1" t="s">
        <v>21</v>
      </c>
      <c r="B26" s="2">
        <v>8</v>
      </c>
      <c r="C26" s="2">
        <f>+'Noviembre 2015'!B26</f>
        <v>6</v>
      </c>
      <c r="D26" s="18">
        <f t="shared" si="4"/>
        <v>33.333333333333336</v>
      </c>
      <c r="E26" s="2">
        <f>+B26+'Octubre 2016'!E26</f>
        <v>85</v>
      </c>
      <c r="F26" s="2">
        <f>+C26+'Octubre 2016'!F26</f>
        <v>68</v>
      </c>
      <c r="G26" s="18">
        <f t="shared" si="0"/>
        <v>25</v>
      </c>
      <c r="H26" s="2">
        <f>+B26-C26+'Octubre 2016'!H26</f>
        <v>96</v>
      </c>
      <c r="I26" s="22">
        <f>+'Noviembre 2015'!H26</f>
        <v>78</v>
      </c>
      <c r="J26" s="18">
        <f t="shared" si="1"/>
        <v>23.076923076923077</v>
      </c>
    </row>
    <row r="27" spans="1:10" ht="13" x14ac:dyDescent="0.15">
      <c r="A27" s="1" t="s">
        <v>28</v>
      </c>
      <c r="B27" s="2">
        <v>15</v>
      </c>
      <c r="C27" s="2">
        <f>+'Noviembre 2015'!B27</f>
        <v>7</v>
      </c>
      <c r="D27" s="18">
        <f t="shared" si="4"/>
        <v>114.28571428571429</v>
      </c>
      <c r="E27" s="2">
        <f>+B27+'Octubre 2016'!E27</f>
        <v>121</v>
      </c>
      <c r="F27" s="2">
        <f>+C27+'Octubre 2016'!F27</f>
        <v>66</v>
      </c>
      <c r="G27" s="18">
        <f t="shared" si="0"/>
        <v>83.333333333333329</v>
      </c>
      <c r="H27" s="2">
        <f>+B27-C27+'Octubre 2016'!H27</f>
        <v>136</v>
      </c>
      <c r="I27" s="22">
        <f>+'Noviembre 2015'!H27</f>
        <v>70</v>
      </c>
      <c r="J27" s="18">
        <f t="shared" si="1"/>
        <v>94.285714285714292</v>
      </c>
    </row>
    <row r="28" spans="1:10" x14ac:dyDescent="0.15">
      <c r="A28" s="8" t="s">
        <v>30</v>
      </c>
      <c r="B28" s="6">
        <f>SUM(B20:B27)</f>
        <v>155</v>
      </c>
      <c r="C28" s="6">
        <f>SUM(C20:C27)</f>
        <v>158</v>
      </c>
      <c r="D28" s="7">
        <f>+(B28-C28)*100/C28</f>
        <v>-1.8987341772151898</v>
      </c>
      <c r="E28" s="6">
        <f>SUM(E20:E27)</f>
        <v>1816</v>
      </c>
      <c r="F28" s="6">
        <f>SUM(F20:F27)</f>
        <v>1701</v>
      </c>
      <c r="G28" s="7">
        <f>+(E28-F28)*100/F28</f>
        <v>6.7607289829512052</v>
      </c>
      <c r="H28" s="6">
        <f>SUM(H20:H27)</f>
        <v>2135</v>
      </c>
      <c r="I28" s="6">
        <f>SUM(I20:I27)</f>
        <v>1913</v>
      </c>
      <c r="J28" s="7">
        <f>+(H28-I28)*100/I28</f>
        <v>11.604809200209095</v>
      </c>
    </row>
    <row r="29" spans="1:10" ht="14" x14ac:dyDescent="0.15">
      <c r="A29" s="16" t="s">
        <v>27</v>
      </c>
      <c r="B29" s="14">
        <f>+B7+B13+B19+B28</f>
        <v>889</v>
      </c>
      <c r="C29" s="14">
        <f>+C7+C13+C19+C28</f>
        <v>877</v>
      </c>
      <c r="D29" s="15">
        <f>+(B29-C29)*100/C29</f>
        <v>1.3683010262257698</v>
      </c>
      <c r="E29" s="14">
        <f t="shared" ref="E29:I29" si="5">+E7+E13+E19+E28</f>
        <v>10014</v>
      </c>
      <c r="F29" s="14">
        <f t="shared" si="5"/>
        <v>9259</v>
      </c>
      <c r="G29" s="15">
        <f>+(E29-F29)*100/F29</f>
        <v>8.1542283183929154</v>
      </c>
      <c r="H29" s="14">
        <f t="shared" si="5"/>
        <v>11383</v>
      </c>
      <c r="I29" s="14">
        <f t="shared" si="5"/>
        <v>10369</v>
      </c>
      <c r="J29" s="15">
        <f>+(H29-I29)*100/I29</f>
        <v>9.7791493875976467</v>
      </c>
    </row>
    <row r="30" spans="1:10" x14ac:dyDescent="0.15">
      <c r="A30" s="13" t="s">
        <v>31</v>
      </c>
      <c r="B30" s="13">
        <f>+B29-B7</f>
        <v>719</v>
      </c>
      <c r="C30" s="13">
        <f>+C29-C7</f>
        <v>729</v>
      </c>
      <c r="D30" s="12">
        <f>+(B30-C30)*100/C30</f>
        <v>-1.3717421124828533</v>
      </c>
      <c r="E30" s="13">
        <f t="shared" ref="E30:I30" si="6">+E29-E7</f>
        <v>8517</v>
      </c>
      <c r="F30" s="13">
        <f t="shared" si="6"/>
        <v>8068</v>
      </c>
      <c r="G30" s="12">
        <f>+(E30-F30)*100/F30</f>
        <v>5.5651958353991073</v>
      </c>
      <c r="H30" s="13">
        <f t="shared" si="6"/>
        <v>9730</v>
      </c>
      <c r="I30" s="13">
        <f t="shared" si="6"/>
        <v>9076</v>
      </c>
      <c r="J30" s="12">
        <f>+(H30-I30)*100/I30</f>
        <v>7.2058175407668577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48</v>
      </c>
      <c r="C4" s="2">
        <f>+'Octubre 2015'!B4</f>
        <v>53</v>
      </c>
      <c r="D4" s="18">
        <f>+(B4-C4)*100/C4</f>
        <v>-9.433962264150944</v>
      </c>
      <c r="E4" s="2">
        <f>+B4+'Septiembre 2016'!E4</f>
        <v>375</v>
      </c>
      <c r="F4" s="2">
        <f>+C4+'Septiembre 2016'!F4</f>
        <v>339</v>
      </c>
      <c r="G4" s="18">
        <f t="shared" ref="G4:G27" si="0">+(E4-F4)*100/F4</f>
        <v>10.619469026548673</v>
      </c>
      <c r="H4" s="2">
        <f>+B4-C4+'Septiembre 2016'!H4</f>
        <v>480</v>
      </c>
      <c r="I4" s="22">
        <f>+'Octubre 2015'!H4</f>
        <v>401</v>
      </c>
      <c r="J4" s="18">
        <f t="shared" ref="J4:J27" si="1">+(H4-I4)*100/I4</f>
        <v>19.700748129675812</v>
      </c>
    </row>
    <row r="5" spans="1:10" ht="13" x14ac:dyDescent="0.15">
      <c r="A5" s="1" t="s">
        <v>5</v>
      </c>
      <c r="B5" s="2">
        <v>66</v>
      </c>
      <c r="C5" s="2">
        <f>+'Octubre 2015'!B5</f>
        <v>34</v>
      </c>
      <c r="D5" s="18">
        <f t="shared" ref="D5:D18" si="2">+(B5-C5)*100/C5</f>
        <v>94.117647058823536</v>
      </c>
      <c r="E5" s="2">
        <f>+B5+'Septiembre 2016'!E5</f>
        <v>342</v>
      </c>
      <c r="F5" s="2">
        <f>+C5+'Septiembre 2016'!F5</f>
        <v>245</v>
      </c>
      <c r="G5" s="18">
        <f t="shared" si="0"/>
        <v>39.591836734693878</v>
      </c>
      <c r="H5" s="2">
        <f>+B5-C5+'Septiembre 2016'!H5</f>
        <v>382</v>
      </c>
      <c r="I5" s="22">
        <f>+'Octubre 2015'!H5</f>
        <v>291</v>
      </c>
      <c r="J5" s="18">
        <f t="shared" si="1"/>
        <v>31.27147766323024</v>
      </c>
    </row>
    <row r="6" spans="1:10" ht="13" x14ac:dyDescent="0.15">
      <c r="A6" s="1" t="s">
        <v>6</v>
      </c>
      <c r="B6" s="2">
        <v>61</v>
      </c>
      <c r="C6" s="2">
        <f>+'Octubre 2015'!B6</f>
        <v>67</v>
      </c>
      <c r="D6" s="18">
        <f t="shared" si="2"/>
        <v>-8.9552238805970141</v>
      </c>
      <c r="E6" s="2">
        <f>+B6+'Septiembre 2016'!E6</f>
        <v>610</v>
      </c>
      <c r="F6" s="2">
        <f>+C6+'Septiembre 2016'!F6</f>
        <v>459</v>
      </c>
      <c r="G6" s="18">
        <f t="shared" si="0"/>
        <v>32.897603485838779</v>
      </c>
      <c r="H6" s="2">
        <f>+B6-C6+'Septiembre 2016'!H6</f>
        <v>769</v>
      </c>
      <c r="I6" s="22">
        <f>+'Octubre 2015'!H6</f>
        <v>538</v>
      </c>
      <c r="J6" s="18">
        <f t="shared" si="1"/>
        <v>42.936802973977699</v>
      </c>
    </row>
    <row r="7" spans="1:10" x14ac:dyDescent="0.15">
      <c r="A7" s="8" t="s">
        <v>1</v>
      </c>
      <c r="B7" s="6">
        <f>SUM(B4:B6)</f>
        <v>175</v>
      </c>
      <c r="C7" s="6">
        <f>SUM(C4:C6)</f>
        <v>154</v>
      </c>
      <c r="D7" s="7">
        <f>+(B7-C7)*100/C7</f>
        <v>13.636363636363637</v>
      </c>
      <c r="E7" s="6">
        <f>SUM(E4:E6)</f>
        <v>1327</v>
      </c>
      <c r="F7" s="6">
        <f>SUM(F4:F6)</f>
        <v>1043</v>
      </c>
      <c r="G7" s="7">
        <f t="shared" si="0"/>
        <v>27.22914669223394</v>
      </c>
      <c r="H7" s="6">
        <f>SUM(H4:H6)</f>
        <v>1631</v>
      </c>
      <c r="I7" s="6">
        <f>SUM(I4:I6)</f>
        <v>1230</v>
      </c>
      <c r="J7" s="7">
        <f t="shared" si="1"/>
        <v>32.601626016260163</v>
      </c>
    </row>
    <row r="8" spans="1:10" ht="13" x14ac:dyDescent="0.15">
      <c r="A8" s="1" t="s">
        <v>7</v>
      </c>
      <c r="B8" s="2">
        <v>8</v>
      </c>
      <c r="C8" s="2">
        <f>+'Octubre 2015'!B8</f>
        <v>8</v>
      </c>
      <c r="D8" s="18">
        <f t="shared" ref="D8:D12" si="3">+(B8-C8)*100/C8</f>
        <v>0</v>
      </c>
      <c r="E8" s="2">
        <f>+B8+'Septiembre 2016'!E8</f>
        <v>73</v>
      </c>
      <c r="F8" s="2">
        <f>+C8+'Septiembre 2016'!F8</f>
        <v>111</v>
      </c>
      <c r="G8" s="18">
        <f t="shared" si="0"/>
        <v>-34.234234234234236</v>
      </c>
      <c r="H8" s="2">
        <f>+B8-C8+'Septiembre 2016'!H8</f>
        <v>83</v>
      </c>
      <c r="I8" s="22">
        <f>+'Octubre 2015'!H8</f>
        <v>136</v>
      </c>
      <c r="J8" s="18">
        <f t="shared" si="1"/>
        <v>-38.970588235294116</v>
      </c>
    </row>
    <row r="9" spans="1:10" ht="13" x14ac:dyDescent="0.15">
      <c r="A9" s="1" t="s">
        <v>8</v>
      </c>
      <c r="B9" s="2">
        <v>10</v>
      </c>
      <c r="C9" s="2">
        <f>+'Octubre 2015'!B9</f>
        <v>12</v>
      </c>
      <c r="D9" s="18">
        <f t="shared" si="3"/>
        <v>-16.666666666666668</v>
      </c>
      <c r="E9" s="2">
        <f>+B9+'Septiembre 2016'!E9</f>
        <v>85</v>
      </c>
      <c r="F9" s="2">
        <f>+C9+'Septiembre 2016'!F9</f>
        <v>95</v>
      </c>
      <c r="G9" s="18">
        <f t="shared" si="0"/>
        <v>-10.526315789473685</v>
      </c>
      <c r="H9" s="2">
        <f>+B9-C9+'Septiembre 2016'!H9</f>
        <v>103</v>
      </c>
      <c r="I9" s="22">
        <f>+'Octubre 2015'!H9</f>
        <v>122</v>
      </c>
      <c r="J9" s="18">
        <f t="shared" si="1"/>
        <v>-15.573770491803279</v>
      </c>
    </row>
    <row r="10" spans="1:10" ht="13" x14ac:dyDescent="0.15">
      <c r="A10" s="1" t="s">
        <v>9</v>
      </c>
      <c r="B10" s="2">
        <v>48</v>
      </c>
      <c r="C10" s="2">
        <f>+'Octubre 2015'!B10</f>
        <v>42</v>
      </c>
      <c r="D10" s="18">
        <f t="shared" si="3"/>
        <v>14.285714285714286</v>
      </c>
      <c r="E10" s="2">
        <f>+B10+'Septiembre 2016'!E10</f>
        <v>408</v>
      </c>
      <c r="F10" s="2">
        <f>+C10+'Septiembre 2016'!F10</f>
        <v>362</v>
      </c>
      <c r="G10" s="18">
        <f t="shared" si="0"/>
        <v>12.707182320441989</v>
      </c>
      <c r="H10" s="2">
        <f>+B10-C10+'Septiembre 2016'!H10</f>
        <v>494</v>
      </c>
      <c r="I10" s="22">
        <f>+'Octubre 2015'!H10</f>
        <v>453</v>
      </c>
      <c r="J10" s="18">
        <f t="shared" si="1"/>
        <v>9.0507726269315665</v>
      </c>
    </row>
    <row r="11" spans="1:10" ht="13" x14ac:dyDescent="0.15">
      <c r="A11" s="1" t="s">
        <v>10</v>
      </c>
      <c r="B11" s="2">
        <v>80</v>
      </c>
      <c r="C11" s="2">
        <f>+'Octubre 2015'!B11</f>
        <v>96</v>
      </c>
      <c r="D11" s="18">
        <f t="shared" si="3"/>
        <v>-16.666666666666668</v>
      </c>
      <c r="E11" s="2">
        <f>+B11+'Septiembre 2016'!E11</f>
        <v>892</v>
      </c>
      <c r="F11" s="2">
        <f>+C11+'Septiembre 2016'!F11</f>
        <v>782</v>
      </c>
      <c r="G11" s="18">
        <f t="shared" si="0"/>
        <v>14.066496163682864</v>
      </c>
      <c r="H11" s="2">
        <f>+B11-C11+'Septiembre 2016'!H11</f>
        <v>1093</v>
      </c>
      <c r="I11" s="22">
        <f>+'Octubre 2015'!H11</f>
        <v>977</v>
      </c>
      <c r="J11" s="18">
        <f t="shared" si="1"/>
        <v>11.87308085977482</v>
      </c>
    </row>
    <row r="12" spans="1:10" ht="13" x14ac:dyDescent="0.15">
      <c r="A12" s="1" t="s">
        <v>11</v>
      </c>
      <c r="B12" s="2">
        <v>185</v>
      </c>
      <c r="C12" s="2">
        <f>+'Octubre 2015'!B12</f>
        <v>233</v>
      </c>
      <c r="D12" s="18">
        <f t="shared" si="3"/>
        <v>-20.600858369098713</v>
      </c>
      <c r="E12" s="2">
        <f>+B12+'Septiembre 2016'!E12</f>
        <v>1840</v>
      </c>
      <c r="F12" s="2">
        <f>+C12+'Septiembre 2016'!F12</f>
        <v>1675</v>
      </c>
      <c r="G12" s="18">
        <f t="shared" si="0"/>
        <v>9.8507462686567155</v>
      </c>
      <c r="H12" s="2">
        <f>+B12-C12+'Septiembre 2016'!H12</f>
        <v>2266</v>
      </c>
      <c r="I12" s="22">
        <f>+'Octubre 2015'!H12</f>
        <v>2065</v>
      </c>
      <c r="J12" s="18">
        <f t="shared" si="1"/>
        <v>9.7336561743341399</v>
      </c>
    </row>
    <row r="13" spans="1:10" x14ac:dyDescent="0.15">
      <c r="A13" s="8" t="s">
        <v>2</v>
      </c>
      <c r="B13" s="6">
        <f>SUM(B8:B12)</f>
        <v>331</v>
      </c>
      <c r="C13" s="6">
        <f>SUM(C8:C12)</f>
        <v>391</v>
      </c>
      <c r="D13" s="7">
        <f>+(B13-C13)*100/C13</f>
        <v>-15.345268542199488</v>
      </c>
      <c r="E13" s="6">
        <f>SUM(E8:E12)</f>
        <v>3298</v>
      </c>
      <c r="F13" s="6">
        <f>SUM(F8:F12)</f>
        <v>3025</v>
      </c>
      <c r="G13" s="7">
        <f t="shared" si="0"/>
        <v>9.0247933884297513</v>
      </c>
      <c r="H13" s="6">
        <f>SUM(H8:H12)</f>
        <v>4039</v>
      </c>
      <c r="I13" s="6">
        <f>SUM(I8:I12)</f>
        <v>3753</v>
      </c>
      <c r="J13" s="7">
        <f t="shared" si="1"/>
        <v>7.6205702104982684</v>
      </c>
    </row>
    <row r="14" spans="1:10" ht="13" x14ac:dyDescent="0.15">
      <c r="A14" s="1" t="s">
        <v>12</v>
      </c>
      <c r="B14" s="2">
        <v>114</v>
      </c>
      <c r="C14" s="2">
        <f>+'Octubre 2015'!B14</f>
        <v>95</v>
      </c>
      <c r="D14" s="18">
        <f t="shared" si="2"/>
        <v>20</v>
      </c>
      <c r="E14" s="2">
        <f>+B14+'Septiembre 2016'!E14</f>
        <v>955</v>
      </c>
      <c r="F14" s="2">
        <f>+C14+'Septiembre 2016'!F14</f>
        <v>781</v>
      </c>
      <c r="G14" s="18">
        <f t="shared" si="0"/>
        <v>22.279129321382843</v>
      </c>
      <c r="H14" s="2">
        <f>+B14-C14+'Septiembre 2016'!H14</f>
        <v>1162</v>
      </c>
      <c r="I14" s="22">
        <f>+'Octubre 2015'!H14</f>
        <v>918</v>
      </c>
      <c r="J14" s="18">
        <f t="shared" si="1"/>
        <v>26.579520697167755</v>
      </c>
    </row>
    <row r="15" spans="1:10" ht="13" x14ac:dyDescent="0.15">
      <c r="A15" s="1" t="s">
        <v>13</v>
      </c>
      <c r="B15" s="2">
        <v>123</v>
      </c>
      <c r="C15" s="2">
        <f>+'Octubre 2015'!B15</f>
        <v>130</v>
      </c>
      <c r="D15" s="18">
        <f t="shared" si="2"/>
        <v>-5.384615384615385</v>
      </c>
      <c r="E15" s="2">
        <f>+B15+'Septiembre 2016'!E15</f>
        <v>738</v>
      </c>
      <c r="F15" s="2">
        <f>+C15+'Septiembre 2016'!F15</f>
        <v>681</v>
      </c>
      <c r="G15" s="18">
        <f t="shared" si="0"/>
        <v>8.3700440528634363</v>
      </c>
      <c r="H15" s="2">
        <f>+B15-C15+'Septiembre 2016'!H15</f>
        <v>925</v>
      </c>
      <c r="I15" s="22">
        <f>+'Octubre 2015'!H15</f>
        <v>801</v>
      </c>
      <c r="J15" s="18">
        <f t="shared" si="1"/>
        <v>15.480649188514358</v>
      </c>
    </row>
    <row r="16" spans="1:10" ht="13" x14ac:dyDescent="0.15">
      <c r="A16" s="1" t="s">
        <v>14</v>
      </c>
      <c r="B16" s="2">
        <v>100</v>
      </c>
      <c r="C16" s="2">
        <f>+'Octubre 2015'!B16</f>
        <v>113</v>
      </c>
      <c r="D16" s="18">
        <f t="shared" si="2"/>
        <v>-11.504424778761061</v>
      </c>
      <c r="E16" s="2">
        <f>+B16+'Septiembre 2016'!E16</f>
        <v>571</v>
      </c>
      <c r="F16" s="2">
        <f>+C16+'Septiembre 2016'!F16</f>
        <v>666</v>
      </c>
      <c r="G16" s="18">
        <f t="shared" si="0"/>
        <v>-14.264264264264265</v>
      </c>
      <c r="H16" s="2">
        <f>+B16-C16+'Septiembre 2016'!H16</f>
        <v>726</v>
      </c>
      <c r="I16" s="22">
        <f>+'Octubre 2015'!H16</f>
        <v>782</v>
      </c>
      <c r="J16" s="18">
        <f t="shared" si="1"/>
        <v>-7.1611253196930944</v>
      </c>
    </row>
    <row r="17" spans="1:10" ht="13" x14ac:dyDescent="0.15">
      <c r="A17" s="1" t="s">
        <v>15</v>
      </c>
      <c r="B17" s="2">
        <v>33</v>
      </c>
      <c r="C17" s="2">
        <f>+'Octubre 2015'!B17</f>
        <v>27</v>
      </c>
      <c r="D17" s="18">
        <f t="shared" si="2"/>
        <v>22.222222222222221</v>
      </c>
      <c r="E17" s="2">
        <f>+B17+'Septiembre 2016'!E17</f>
        <v>213</v>
      </c>
      <c r="F17" s="2">
        <f>+C17+'Septiembre 2016'!F17</f>
        <v>232</v>
      </c>
      <c r="G17" s="18">
        <f t="shared" si="0"/>
        <v>-8.1896551724137936</v>
      </c>
      <c r="H17" s="2">
        <f>+B17-C17+'Septiembre 2016'!H17</f>
        <v>283</v>
      </c>
      <c r="I17" s="22">
        <f>+'Octubre 2015'!H17</f>
        <v>292</v>
      </c>
      <c r="J17" s="18">
        <f t="shared" si="1"/>
        <v>-3.0821917808219177</v>
      </c>
    </row>
    <row r="18" spans="1:10" ht="13" x14ac:dyDescent="0.15">
      <c r="A18" s="1" t="s">
        <v>29</v>
      </c>
      <c r="B18" s="2">
        <v>39</v>
      </c>
      <c r="C18" s="2">
        <f>+'Octubre 2015'!B18</f>
        <v>71</v>
      </c>
      <c r="D18" s="18">
        <f t="shared" si="2"/>
        <v>-45.070422535211264</v>
      </c>
      <c r="E18" s="2">
        <f>+B18+'Septiembre 2016'!E18</f>
        <v>362</v>
      </c>
      <c r="F18" s="2">
        <f>+C18+'Septiembre 2016'!F18</f>
        <v>411</v>
      </c>
      <c r="G18" s="18">
        <f t="shared" si="0"/>
        <v>-11.922141119221411</v>
      </c>
      <c r="H18" s="2">
        <f>+B18-C18+'Septiembre 2016'!H18</f>
        <v>467</v>
      </c>
      <c r="I18" s="22">
        <f>+'Octubre 2015'!H18</f>
        <v>499</v>
      </c>
      <c r="J18" s="18">
        <f t="shared" si="1"/>
        <v>-6.4128256513026054</v>
      </c>
    </row>
    <row r="19" spans="1:10" x14ac:dyDescent="0.15">
      <c r="A19" s="8" t="s">
        <v>3</v>
      </c>
      <c r="B19" s="6">
        <f>SUM(B14:B18)</f>
        <v>409</v>
      </c>
      <c r="C19" s="6">
        <f>SUM(C14:C18)</f>
        <v>436</v>
      </c>
      <c r="D19" s="7">
        <f>+(B19-C19)*100/C19</f>
        <v>-6.192660550458716</v>
      </c>
      <c r="E19" s="6">
        <f>SUM(E14:E18)</f>
        <v>2839</v>
      </c>
      <c r="F19" s="6">
        <f>SUM(F14:F18)</f>
        <v>2771</v>
      </c>
      <c r="G19" s="7">
        <f t="shared" si="0"/>
        <v>2.4539877300613497</v>
      </c>
      <c r="H19" s="6">
        <f>SUM(H14:H18)</f>
        <v>3563</v>
      </c>
      <c r="I19" s="6">
        <f>SUM(I14:I18)</f>
        <v>3292</v>
      </c>
      <c r="J19" s="7">
        <f t="shared" si="1"/>
        <v>8.2320777642770349</v>
      </c>
    </row>
    <row r="20" spans="1:10" ht="13" x14ac:dyDescent="0.15">
      <c r="A20" s="1" t="s">
        <v>16</v>
      </c>
      <c r="B20" s="2">
        <v>71</v>
      </c>
      <c r="C20" s="2">
        <f>+'Octubre 2015'!B20</f>
        <v>16</v>
      </c>
      <c r="D20" s="18">
        <f t="shared" ref="D20:D27" si="4">+(B20-C20)*100/C20</f>
        <v>343.75</v>
      </c>
      <c r="E20" s="2">
        <f>+B20+'Septiembre 2016'!E20</f>
        <v>262</v>
      </c>
      <c r="F20" s="2">
        <f>+C20+'Septiembre 2016'!F20</f>
        <v>205</v>
      </c>
      <c r="G20" s="18">
        <f t="shared" si="0"/>
        <v>27.804878048780488</v>
      </c>
      <c r="H20" s="2">
        <f>+B20-C20+'Septiembre 2016'!H20</f>
        <v>298</v>
      </c>
      <c r="I20" s="22">
        <f>+'Octubre 2015'!H20</f>
        <v>254</v>
      </c>
      <c r="J20" s="18">
        <f t="shared" si="1"/>
        <v>17.322834645669293</v>
      </c>
    </row>
    <row r="21" spans="1:10" ht="13" x14ac:dyDescent="0.15">
      <c r="A21" s="1" t="s">
        <v>17</v>
      </c>
      <c r="B21" s="2">
        <v>29</v>
      </c>
      <c r="C21" s="2">
        <f>+'Octubre 2015'!B21</f>
        <v>85</v>
      </c>
      <c r="D21" s="18">
        <f t="shared" si="4"/>
        <v>-65.882352941176464</v>
      </c>
      <c r="E21" s="2">
        <f>+B21+'Septiembre 2016'!E21</f>
        <v>374</v>
      </c>
      <c r="F21" s="2">
        <f>+C21+'Septiembre 2016'!F21</f>
        <v>380</v>
      </c>
      <c r="G21" s="18">
        <f t="shared" si="0"/>
        <v>-1.5789473684210527</v>
      </c>
      <c r="H21" s="2">
        <f>+B21-C21+'Septiembre 2016'!H21</f>
        <v>484</v>
      </c>
      <c r="I21" s="22">
        <f>+'Octubre 2015'!H21</f>
        <v>469</v>
      </c>
      <c r="J21" s="18">
        <f t="shared" si="1"/>
        <v>3.1982942430703623</v>
      </c>
    </row>
    <row r="22" spans="1:10" ht="13" x14ac:dyDescent="0.15">
      <c r="A22" s="1" t="s">
        <v>19</v>
      </c>
      <c r="B22" s="2">
        <v>31</v>
      </c>
      <c r="C22" s="2">
        <f>+'Octubre 2015'!B22</f>
        <v>6</v>
      </c>
      <c r="D22" s="18">
        <f t="shared" si="4"/>
        <v>416.66666666666669</v>
      </c>
      <c r="E22" s="2">
        <f>+B22+'Septiembre 2016'!E22</f>
        <v>140</v>
      </c>
      <c r="F22" s="2">
        <f>+C22+'Septiembre 2016'!F22</f>
        <v>59</v>
      </c>
      <c r="G22" s="18">
        <f t="shared" si="0"/>
        <v>137.28813559322035</v>
      </c>
      <c r="H22" s="2">
        <f>+B22-C22+'Septiembre 2016'!H22</f>
        <v>164</v>
      </c>
      <c r="I22" s="22">
        <f>+'Octubre 2015'!H22</f>
        <v>66</v>
      </c>
      <c r="J22" s="18">
        <f t="shared" si="1"/>
        <v>148.4848484848485</v>
      </c>
    </row>
    <row r="23" spans="1:10" ht="13" x14ac:dyDescent="0.15">
      <c r="A23" s="1" t="s">
        <v>18</v>
      </c>
      <c r="B23" s="2">
        <v>12</v>
      </c>
      <c r="C23" s="2">
        <f>+'Octubre 2015'!B23</f>
        <v>12</v>
      </c>
      <c r="D23" s="18">
        <f t="shared" si="4"/>
        <v>0</v>
      </c>
      <c r="E23" s="2">
        <f>+B23+'Septiembre 2016'!E23</f>
        <v>100</v>
      </c>
      <c r="F23" s="2">
        <f>+C23+'Septiembre 2016'!F23</f>
        <v>136</v>
      </c>
      <c r="G23" s="18">
        <f t="shared" si="0"/>
        <v>-26.470588235294116</v>
      </c>
      <c r="H23" s="2">
        <f>+B23-C23+'Septiembre 2016'!H23</f>
        <v>148</v>
      </c>
      <c r="I23" s="22">
        <f>+'Octubre 2015'!H23</f>
        <v>175</v>
      </c>
      <c r="J23" s="18">
        <f t="shared" si="1"/>
        <v>-15.428571428571429</v>
      </c>
    </row>
    <row r="24" spans="1:10" ht="13" x14ac:dyDescent="0.15">
      <c r="A24" s="1" t="s">
        <v>20</v>
      </c>
      <c r="B24" s="2">
        <v>56</v>
      </c>
      <c r="C24" s="2">
        <f>+'Octubre 2015'!B24</f>
        <v>63</v>
      </c>
      <c r="D24" s="18">
        <f t="shared" si="4"/>
        <v>-11.111111111111111</v>
      </c>
      <c r="E24" s="2">
        <f>+B24+'Septiembre 2016'!E24</f>
        <v>243</v>
      </c>
      <c r="F24" s="2">
        <f>+C24+'Septiembre 2016'!F24</f>
        <v>246</v>
      </c>
      <c r="G24" s="18">
        <f t="shared" si="0"/>
        <v>-1.2195121951219512</v>
      </c>
      <c r="H24" s="2">
        <f>+B24-C24+'Septiembre 2016'!H24</f>
        <v>321</v>
      </c>
      <c r="I24" s="22">
        <f>+'Octubre 2015'!H24</f>
        <v>286</v>
      </c>
      <c r="J24" s="18">
        <f t="shared" si="1"/>
        <v>12.237762237762238</v>
      </c>
    </row>
    <row r="25" spans="1:10" ht="13" x14ac:dyDescent="0.15">
      <c r="A25" s="1" t="s">
        <v>22</v>
      </c>
      <c r="B25" s="2">
        <v>56</v>
      </c>
      <c r="C25" s="2">
        <f>+'Octubre 2015'!B25</f>
        <v>65</v>
      </c>
      <c r="D25" s="18">
        <f t="shared" si="4"/>
        <v>-13.846153846153847</v>
      </c>
      <c r="E25" s="2">
        <f>+B25+'Septiembre 2016'!E25</f>
        <v>359</v>
      </c>
      <c r="F25" s="2">
        <f>+C25+'Septiembre 2016'!F25</f>
        <v>396</v>
      </c>
      <c r="G25" s="18">
        <f t="shared" si="0"/>
        <v>-9.3434343434343443</v>
      </c>
      <c r="H25" s="2">
        <f>+B25-C25+'Septiembre 2016'!H25</f>
        <v>501</v>
      </c>
      <c r="I25" s="22">
        <f>+'Octubre 2015'!H25</f>
        <v>470</v>
      </c>
      <c r="J25" s="18">
        <f t="shared" si="1"/>
        <v>6.5957446808510642</v>
      </c>
    </row>
    <row r="26" spans="1:10" ht="13" x14ac:dyDescent="0.15">
      <c r="A26" s="1" t="s">
        <v>21</v>
      </c>
      <c r="B26" s="2">
        <v>10</v>
      </c>
      <c r="C26" s="2">
        <f>+'Octubre 2015'!B26</f>
        <v>13</v>
      </c>
      <c r="D26" s="18">
        <f t="shared" si="4"/>
        <v>-23.076923076923077</v>
      </c>
      <c r="E26" s="2">
        <f>+B26+'Septiembre 2016'!E26</f>
        <v>77</v>
      </c>
      <c r="F26" s="2">
        <f>+C26+'Septiembre 2016'!F26</f>
        <v>62</v>
      </c>
      <c r="G26" s="18">
        <f t="shared" si="0"/>
        <v>24.193548387096776</v>
      </c>
      <c r="H26" s="2">
        <f>+B26-C26+'Septiembre 2016'!H26</f>
        <v>94</v>
      </c>
      <c r="I26" s="22">
        <f>+'Octubre 2015'!H26</f>
        <v>80</v>
      </c>
      <c r="J26" s="18">
        <f t="shared" si="1"/>
        <v>17.5</v>
      </c>
    </row>
    <row r="27" spans="1:10" ht="13" x14ac:dyDescent="0.15">
      <c r="A27" s="1" t="s">
        <v>28</v>
      </c>
      <c r="B27" s="2">
        <v>14</v>
      </c>
      <c r="C27" s="2">
        <f>+'Octubre 2015'!B27</f>
        <v>12</v>
      </c>
      <c r="D27" s="18">
        <f t="shared" si="4"/>
        <v>16.666666666666668</v>
      </c>
      <c r="E27" s="2">
        <f>+B27+'Septiembre 2016'!E27</f>
        <v>106</v>
      </c>
      <c r="F27" s="2">
        <f>+C27+'Septiembre 2016'!F27</f>
        <v>59</v>
      </c>
      <c r="G27" s="18">
        <f t="shared" si="0"/>
        <v>79.66101694915254</v>
      </c>
      <c r="H27" s="2">
        <f>+B27-C27+'Septiembre 2016'!H27</f>
        <v>128</v>
      </c>
      <c r="I27" s="22">
        <f>+'Octubre 2015'!H27</f>
        <v>71</v>
      </c>
      <c r="J27" s="18">
        <f t="shared" si="1"/>
        <v>80.281690140845072</v>
      </c>
    </row>
    <row r="28" spans="1:10" x14ac:dyDescent="0.15">
      <c r="A28" s="8" t="s">
        <v>30</v>
      </c>
      <c r="B28" s="6">
        <f>SUM(B20:B27)</f>
        <v>279</v>
      </c>
      <c r="C28" s="6">
        <f>SUM(C20:C27)</f>
        <v>272</v>
      </c>
      <c r="D28" s="7">
        <f>+(B28-C28)*100/C28</f>
        <v>2.5735294117647061</v>
      </c>
      <c r="E28" s="6">
        <f>SUM(E20:E27)</f>
        <v>1661</v>
      </c>
      <c r="F28" s="6">
        <f>SUM(F20:F27)</f>
        <v>1543</v>
      </c>
      <c r="G28" s="7">
        <f>+(E28-F28)*100/F28</f>
        <v>7.6474400518470516</v>
      </c>
      <c r="H28" s="6">
        <f>SUM(H20:H27)</f>
        <v>2138</v>
      </c>
      <c r="I28" s="6">
        <f>SUM(I20:I27)</f>
        <v>1871</v>
      </c>
      <c r="J28" s="7">
        <f>+(H28-I28)*100/I28</f>
        <v>14.270443613041154</v>
      </c>
    </row>
    <row r="29" spans="1:10" ht="14" x14ac:dyDescent="0.15">
      <c r="A29" s="16" t="s">
        <v>27</v>
      </c>
      <c r="B29" s="14">
        <f>+B7+B13+B19+B28</f>
        <v>1194</v>
      </c>
      <c r="C29" s="14">
        <f>+C7+C13+C19+C28</f>
        <v>1253</v>
      </c>
      <c r="D29" s="15">
        <f>+(B29-C29)*100/C29</f>
        <v>-4.7086991221069434</v>
      </c>
      <c r="E29" s="14">
        <f t="shared" ref="E29:I29" si="5">+E7+E13+E19+E28</f>
        <v>9125</v>
      </c>
      <c r="F29" s="14">
        <f t="shared" si="5"/>
        <v>8382</v>
      </c>
      <c r="G29" s="15">
        <f>+(E29-F29)*100/F29</f>
        <v>8.8642328799809107</v>
      </c>
      <c r="H29" s="14">
        <f t="shared" si="5"/>
        <v>11371</v>
      </c>
      <c r="I29" s="14">
        <f t="shared" si="5"/>
        <v>10146</v>
      </c>
      <c r="J29" s="15">
        <f>+(H29-I29)*100/I29</f>
        <v>12.073723634930023</v>
      </c>
    </row>
    <row r="30" spans="1:10" x14ac:dyDescent="0.15">
      <c r="A30" s="13" t="s">
        <v>31</v>
      </c>
      <c r="B30" s="13">
        <f>+B29-B7</f>
        <v>1019</v>
      </c>
      <c r="C30" s="13">
        <f>+C29-C7</f>
        <v>1099</v>
      </c>
      <c r="D30" s="12">
        <f>+(B30-C30)*100/C30</f>
        <v>-7.279344858962693</v>
      </c>
      <c r="E30" s="13">
        <f t="shared" ref="E30:I30" si="6">+E29-E7</f>
        <v>7798</v>
      </c>
      <c r="F30" s="13">
        <f t="shared" si="6"/>
        <v>7339</v>
      </c>
      <c r="G30" s="12">
        <f>+(E30-F30)*100/F30</f>
        <v>6.2542580733069899</v>
      </c>
      <c r="H30" s="13">
        <f t="shared" si="6"/>
        <v>9740</v>
      </c>
      <c r="I30" s="13">
        <f t="shared" si="6"/>
        <v>8916</v>
      </c>
      <c r="J30" s="12">
        <f>+(H30-I30)*100/I30</f>
        <v>9.2418124719605199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51</v>
      </c>
      <c r="C4" s="2">
        <f>+'Septiembre 2015'!B4</f>
        <v>18</v>
      </c>
      <c r="D4" s="18">
        <f>+(B4-C4)*100/C4</f>
        <v>183.33333333333334</v>
      </c>
      <c r="E4" s="2">
        <f>+B4+'Agosto 2016'!E4</f>
        <v>327</v>
      </c>
      <c r="F4" s="2">
        <f>+C4+'Agosto 2016'!F4</f>
        <v>286</v>
      </c>
      <c r="G4" s="18">
        <f t="shared" ref="G4:G27" si="0">+(E4-F4)*100/F4</f>
        <v>14.335664335664335</v>
      </c>
      <c r="H4" s="2">
        <f>+B4-C4+'Agosto 2016'!H4</f>
        <v>485</v>
      </c>
      <c r="I4" s="22">
        <f>+'Septiembre 2015'!H4</f>
        <v>384</v>
      </c>
      <c r="J4" s="18">
        <f t="shared" ref="J4:J27" si="1">+(H4-I4)*100/I4</f>
        <v>26.302083333333332</v>
      </c>
    </row>
    <row r="5" spans="1:10" ht="13" x14ac:dyDescent="0.15">
      <c r="A5" s="1" t="s">
        <v>5</v>
      </c>
      <c r="B5" s="2">
        <v>22</v>
      </c>
      <c r="C5" s="2">
        <f>+'Septiembre 2015'!B5</f>
        <v>21</v>
      </c>
      <c r="D5" s="18">
        <f t="shared" ref="D5:D18" si="2">+(B5-C5)*100/C5</f>
        <v>4.7619047619047619</v>
      </c>
      <c r="E5" s="2">
        <f>+B5+'Agosto 2016'!E5</f>
        <v>276</v>
      </c>
      <c r="F5" s="2">
        <f>+C5+'Agosto 2016'!F5</f>
        <v>211</v>
      </c>
      <c r="G5" s="18">
        <f t="shared" si="0"/>
        <v>30.805687203791468</v>
      </c>
      <c r="H5" s="2">
        <f>+B5-C5+'Agosto 2016'!H5</f>
        <v>350</v>
      </c>
      <c r="I5" s="22">
        <f>+'Septiembre 2015'!H5</f>
        <v>295</v>
      </c>
      <c r="J5" s="18">
        <f t="shared" si="1"/>
        <v>18.64406779661017</v>
      </c>
    </row>
    <row r="6" spans="1:10" ht="13" x14ac:dyDescent="0.15">
      <c r="A6" s="1" t="s">
        <v>6</v>
      </c>
      <c r="B6" s="2">
        <v>52</v>
      </c>
      <c r="C6" s="2">
        <f>+'Septiembre 2015'!B6</f>
        <v>45</v>
      </c>
      <c r="D6" s="18">
        <f t="shared" si="2"/>
        <v>15.555555555555555</v>
      </c>
      <c r="E6" s="2">
        <f>+B6+'Agosto 2016'!E6</f>
        <v>549</v>
      </c>
      <c r="F6" s="2">
        <f>+C6+'Agosto 2016'!F6</f>
        <v>392</v>
      </c>
      <c r="G6" s="18">
        <f t="shared" si="0"/>
        <v>40.051020408163268</v>
      </c>
      <c r="H6" s="2">
        <f>+B6-C6+'Agosto 2016'!H6</f>
        <v>775</v>
      </c>
      <c r="I6" s="22">
        <f>+'Septiembre 2015'!H6</f>
        <v>510</v>
      </c>
      <c r="J6" s="18">
        <f t="shared" si="1"/>
        <v>51.96078431372549</v>
      </c>
    </row>
    <row r="7" spans="1:10" x14ac:dyDescent="0.15">
      <c r="A7" s="8" t="s">
        <v>1</v>
      </c>
      <c r="B7" s="6">
        <f>SUM(B4:B6)</f>
        <v>125</v>
      </c>
      <c r="C7" s="6">
        <f>SUM(C4:C6)</f>
        <v>84</v>
      </c>
      <c r="D7" s="7">
        <f>+(B7-C7)*100/C7</f>
        <v>48.80952380952381</v>
      </c>
      <c r="E7" s="6">
        <f>SUM(E4:E6)</f>
        <v>1152</v>
      </c>
      <c r="F7" s="6">
        <f>SUM(F4:F6)</f>
        <v>889</v>
      </c>
      <c r="G7" s="7">
        <f t="shared" si="0"/>
        <v>29.583802024746905</v>
      </c>
      <c r="H7" s="6">
        <f>SUM(H4:H6)</f>
        <v>1610</v>
      </c>
      <c r="I7" s="6">
        <f>SUM(I4:I6)</f>
        <v>1189</v>
      </c>
      <c r="J7" s="7">
        <f t="shared" si="1"/>
        <v>35.407905803195966</v>
      </c>
    </row>
    <row r="8" spans="1:10" ht="13" x14ac:dyDescent="0.15">
      <c r="A8" s="1" t="s">
        <v>7</v>
      </c>
      <c r="B8" s="2">
        <v>7</v>
      </c>
      <c r="C8" s="2">
        <f>+'Septiembre 2015'!B8</f>
        <v>4</v>
      </c>
      <c r="D8" s="18">
        <f t="shared" ref="D8:D12" si="3">+(B8-C8)*100/C8</f>
        <v>75</v>
      </c>
      <c r="E8" s="2">
        <f>+B8+'Agosto 2016'!E8</f>
        <v>65</v>
      </c>
      <c r="F8" s="2">
        <f>+C8+'Agosto 2016'!F8</f>
        <v>103</v>
      </c>
      <c r="G8" s="18">
        <f t="shared" si="0"/>
        <v>-36.893203883495147</v>
      </c>
      <c r="H8" s="2">
        <f>+B8-C8+'Agosto 2016'!H8</f>
        <v>83</v>
      </c>
      <c r="I8" s="22">
        <f>+'Septiembre 2015'!H8</f>
        <v>136</v>
      </c>
      <c r="J8" s="18">
        <f t="shared" si="1"/>
        <v>-38.970588235294116</v>
      </c>
    </row>
    <row r="9" spans="1:10" ht="13" x14ac:dyDescent="0.15">
      <c r="A9" s="1" t="s">
        <v>8</v>
      </c>
      <c r="B9" s="2">
        <v>10</v>
      </c>
      <c r="C9" s="2">
        <f>+'Septiembre 2015'!B9</f>
        <v>3</v>
      </c>
      <c r="D9" s="18">
        <f t="shared" si="3"/>
        <v>233.33333333333334</v>
      </c>
      <c r="E9" s="2">
        <f>+B9+'Agosto 2016'!E9</f>
        <v>75</v>
      </c>
      <c r="F9" s="2">
        <f>+C9+'Agosto 2016'!F9</f>
        <v>83</v>
      </c>
      <c r="G9" s="18">
        <f t="shared" si="0"/>
        <v>-9.6385542168674707</v>
      </c>
      <c r="H9" s="2">
        <f>+B9-C9+'Agosto 2016'!H9</f>
        <v>105</v>
      </c>
      <c r="I9" s="22">
        <f>+'Septiembre 2015'!H9</f>
        <v>126</v>
      </c>
      <c r="J9" s="18">
        <f t="shared" si="1"/>
        <v>-16.666666666666668</v>
      </c>
    </row>
    <row r="10" spans="1:10" ht="13" x14ac:dyDescent="0.15">
      <c r="A10" s="1" t="s">
        <v>9</v>
      </c>
      <c r="B10" s="2">
        <v>41</v>
      </c>
      <c r="C10" s="2">
        <f>+'Septiembre 2015'!B10</f>
        <v>38</v>
      </c>
      <c r="D10" s="18">
        <f t="shared" si="3"/>
        <v>7.8947368421052628</v>
      </c>
      <c r="E10" s="2">
        <f>+B10+'Agosto 2016'!E10</f>
        <v>360</v>
      </c>
      <c r="F10" s="2">
        <f>+C10+'Agosto 2016'!F10</f>
        <v>320</v>
      </c>
      <c r="G10" s="18">
        <f t="shared" si="0"/>
        <v>12.5</v>
      </c>
      <c r="H10" s="2">
        <f>+B10-C10+'Agosto 2016'!H10</f>
        <v>488</v>
      </c>
      <c r="I10" s="22">
        <f>+'Septiembre 2015'!H10</f>
        <v>463</v>
      </c>
      <c r="J10" s="18">
        <f t="shared" si="1"/>
        <v>5.3995680345572357</v>
      </c>
    </row>
    <row r="11" spans="1:10" ht="13" x14ac:dyDescent="0.15">
      <c r="A11" s="1" t="s">
        <v>10</v>
      </c>
      <c r="B11" s="2">
        <v>100</v>
      </c>
      <c r="C11" s="2">
        <f>+'Septiembre 2015'!B11</f>
        <v>67</v>
      </c>
      <c r="D11" s="18">
        <f t="shared" si="3"/>
        <v>49.253731343283583</v>
      </c>
      <c r="E11" s="2">
        <f>+B11+'Agosto 2016'!E11</f>
        <v>812</v>
      </c>
      <c r="F11" s="2">
        <f>+C11+'Agosto 2016'!F11</f>
        <v>686</v>
      </c>
      <c r="G11" s="18">
        <f t="shared" si="0"/>
        <v>18.367346938775512</v>
      </c>
      <c r="H11" s="2">
        <f>+B11-C11+'Agosto 2016'!H11</f>
        <v>1109</v>
      </c>
      <c r="I11" s="22">
        <f>+'Septiembre 2015'!H11</f>
        <v>973</v>
      </c>
      <c r="J11" s="18">
        <f t="shared" si="1"/>
        <v>13.977389516957862</v>
      </c>
    </row>
    <row r="12" spans="1:10" ht="13" x14ac:dyDescent="0.15">
      <c r="A12" s="1" t="s">
        <v>11</v>
      </c>
      <c r="B12" s="2">
        <v>252</v>
      </c>
      <c r="C12" s="2">
        <f>+'Septiembre 2015'!B12</f>
        <v>175</v>
      </c>
      <c r="D12" s="18">
        <f t="shared" si="3"/>
        <v>44</v>
      </c>
      <c r="E12" s="2">
        <f>+B12+'Agosto 2016'!E12</f>
        <v>1655</v>
      </c>
      <c r="F12" s="2">
        <f>+C12+'Agosto 2016'!F12</f>
        <v>1442</v>
      </c>
      <c r="G12" s="18">
        <f t="shared" si="0"/>
        <v>14.771151178918169</v>
      </c>
      <c r="H12" s="2">
        <f>+B12-C12+'Agosto 2016'!H12</f>
        <v>2314</v>
      </c>
      <c r="I12" s="22">
        <f>+'Septiembre 2015'!H12</f>
        <v>2031</v>
      </c>
      <c r="J12" s="18">
        <f t="shared" si="1"/>
        <v>13.934022648941408</v>
      </c>
    </row>
    <row r="13" spans="1:10" x14ac:dyDescent="0.15">
      <c r="A13" s="8" t="s">
        <v>2</v>
      </c>
      <c r="B13" s="6">
        <f>SUM(B8:B12)</f>
        <v>410</v>
      </c>
      <c r="C13" s="6">
        <f>SUM(C8:C12)</f>
        <v>287</v>
      </c>
      <c r="D13" s="7">
        <f>+(B13-C13)*100/C13</f>
        <v>42.857142857142854</v>
      </c>
      <c r="E13" s="6">
        <f>SUM(E8:E12)</f>
        <v>2967</v>
      </c>
      <c r="F13" s="6">
        <f>SUM(F8:F12)</f>
        <v>2634</v>
      </c>
      <c r="G13" s="7">
        <f t="shared" si="0"/>
        <v>12.642369020501139</v>
      </c>
      <c r="H13" s="6">
        <f>SUM(H8:H12)</f>
        <v>4099</v>
      </c>
      <c r="I13" s="6">
        <f>SUM(I8:I12)</f>
        <v>3729</v>
      </c>
      <c r="J13" s="7">
        <f t="shared" si="1"/>
        <v>9.9222311611692149</v>
      </c>
    </row>
    <row r="14" spans="1:10" ht="13" x14ac:dyDescent="0.15">
      <c r="A14" s="1" t="s">
        <v>12</v>
      </c>
      <c r="B14" s="2">
        <v>172</v>
      </c>
      <c r="C14" s="2">
        <f>+'Septiembre 2015'!B14</f>
        <v>94</v>
      </c>
      <c r="D14" s="18">
        <f t="shared" si="2"/>
        <v>82.978723404255319</v>
      </c>
      <c r="E14" s="2">
        <f>+B14+'Agosto 2016'!E14</f>
        <v>841</v>
      </c>
      <c r="F14" s="2">
        <f>+C14+'Agosto 2016'!F14</f>
        <v>686</v>
      </c>
      <c r="G14" s="18">
        <f t="shared" si="0"/>
        <v>22.59475218658892</v>
      </c>
      <c r="H14" s="2">
        <f>+B14-C14+'Agosto 2016'!H14</f>
        <v>1143</v>
      </c>
      <c r="I14" s="22">
        <f>+'Septiembre 2015'!H14</f>
        <v>905</v>
      </c>
      <c r="J14" s="18">
        <f t="shared" si="1"/>
        <v>26.298342541436465</v>
      </c>
    </row>
    <row r="15" spans="1:10" ht="13" x14ac:dyDescent="0.15">
      <c r="A15" s="1" t="s">
        <v>13</v>
      </c>
      <c r="B15" s="2">
        <v>118</v>
      </c>
      <c r="C15" s="2">
        <f>+'Septiembre 2015'!B15</f>
        <v>72</v>
      </c>
      <c r="D15" s="18">
        <f t="shared" si="2"/>
        <v>63.888888888888886</v>
      </c>
      <c r="E15" s="2">
        <f>+B15+'Agosto 2016'!E15</f>
        <v>615</v>
      </c>
      <c r="F15" s="2">
        <f>+C15+'Agosto 2016'!F15</f>
        <v>551</v>
      </c>
      <c r="G15" s="18">
        <f t="shared" si="0"/>
        <v>11.61524500907441</v>
      </c>
      <c r="H15" s="2">
        <f>+B15-C15+'Agosto 2016'!H15</f>
        <v>932</v>
      </c>
      <c r="I15" s="22">
        <f>+'Septiembre 2015'!H15</f>
        <v>755</v>
      </c>
      <c r="J15" s="18">
        <f t="shared" si="1"/>
        <v>23.443708609271525</v>
      </c>
    </row>
    <row r="16" spans="1:10" ht="13" x14ac:dyDescent="0.15">
      <c r="A16" s="1" t="s">
        <v>14</v>
      </c>
      <c r="B16" s="2">
        <v>82</v>
      </c>
      <c r="C16" s="2">
        <f>+'Septiembre 2015'!B16</f>
        <v>60</v>
      </c>
      <c r="D16" s="18">
        <f t="shared" si="2"/>
        <v>36.666666666666664</v>
      </c>
      <c r="E16" s="2">
        <f>+B16+'Agosto 2016'!E16</f>
        <v>471</v>
      </c>
      <c r="F16" s="2">
        <f>+C16+'Agosto 2016'!F16</f>
        <v>553</v>
      </c>
      <c r="G16" s="18">
        <f t="shared" si="0"/>
        <v>-14.828209764918626</v>
      </c>
      <c r="H16" s="2">
        <f>+B16-C16+'Agosto 2016'!H16</f>
        <v>739</v>
      </c>
      <c r="I16" s="22">
        <f>+'Septiembre 2015'!H16</f>
        <v>749</v>
      </c>
      <c r="J16" s="18">
        <f t="shared" si="1"/>
        <v>-1.3351134846461949</v>
      </c>
    </row>
    <row r="17" spans="1:10" ht="13" x14ac:dyDescent="0.15">
      <c r="A17" s="1" t="s">
        <v>15</v>
      </c>
      <c r="B17" s="2">
        <v>50</v>
      </c>
      <c r="C17" s="2">
        <f>+'Septiembre 2015'!B17</f>
        <v>17</v>
      </c>
      <c r="D17" s="18">
        <f t="shared" si="2"/>
        <v>194.11764705882354</v>
      </c>
      <c r="E17" s="2">
        <f>+B17+'Agosto 2016'!E17</f>
        <v>180</v>
      </c>
      <c r="F17" s="2">
        <f>+C17+'Agosto 2016'!F17</f>
        <v>205</v>
      </c>
      <c r="G17" s="18">
        <f t="shared" si="0"/>
        <v>-12.195121951219512</v>
      </c>
      <c r="H17" s="2">
        <f>+B17-C17+'Agosto 2016'!H17</f>
        <v>277</v>
      </c>
      <c r="I17" s="22">
        <f>+'Septiembre 2015'!H17</f>
        <v>310</v>
      </c>
      <c r="J17" s="18">
        <f t="shared" si="1"/>
        <v>-10.64516129032258</v>
      </c>
    </row>
    <row r="18" spans="1:10" ht="13" x14ac:dyDescent="0.15">
      <c r="A18" s="1" t="s">
        <v>29</v>
      </c>
      <c r="B18" s="2">
        <v>57</v>
      </c>
      <c r="C18" s="2">
        <f>+'Septiembre 2015'!B18</f>
        <v>38</v>
      </c>
      <c r="D18" s="18">
        <f t="shared" si="2"/>
        <v>50</v>
      </c>
      <c r="E18" s="2">
        <f>+B18+'Agosto 2016'!E18</f>
        <v>323</v>
      </c>
      <c r="F18" s="2">
        <f>+C18+'Agosto 2016'!F18</f>
        <v>340</v>
      </c>
      <c r="G18" s="18">
        <f t="shared" si="0"/>
        <v>-5</v>
      </c>
      <c r="H18" s="2">
        <f>+B18-C18+'Agosto 2016'!H18</f>
        <v>499</v>
      </c>
      <c r="I18" s="22">
        <f>+'Septiembre 2015'!H18</f>
        <v>510</v>
      </c>
      <c r="J18" s="18">
        <f t="shared" si="1"/>
        <v>-2.1568627450980391</v>
      </c>
    </row>
    <row r="19" spans="1:10" x14ac:dyDescent="0.15">
      <c r="A19" s="8" t="s">
        <v>3</v>
      </c>
      <c r="B19" s="6">
        <f>SUM(B14:B18)</f>
        <v>479</v>
      </c>
      <c r="C19" s="6">
        <f>SUM(C14:C18)</f>
        <v>281</v>
      </c>
      <c r="D19" s="7">
        <f>+(B19-C19)*100/C19</f>
        <v>70.462633451957302</v>
      </c>
      <c r="E19" s="6">
        <f>SUM(E14:E18)</f>
        <v>2430</v>
      </c>
      <c r="F19" s="6">
        <f>SUM(F14:F18)</f>
        <v>2335</v>
      </c>
      <c r="G19" s="7">
        <f t="shared" si="0"/>
        <v>4.0685224839400425</v>
      </c>
      <c r="H19" s="6">
        <f>SUM(H14:H18)</f>
        <v>3590</v>
      </c>
      <c r="I19" s="6">
        <f>SUM(I14:I18)</f>
        <v>3229</v>
      </c>
      <c r="J19" s="7">
        <f t="shared" si="1"/>
        <v>11.179931867451224</v>
      </c>
    </row>
    <row r="20" spans="1:10" ht="13" x14ac:dyDescent="0.15">
      <c r="A20" s="1" t="s">
        <v>16</v>
      </c>
      <c r="B20" s="2">
        <v>38</v>
      </c>
      <c r="C20" s="2">
        <f>+'Septiembre 2015'!B20</f>
        <v>25</v>
      </c>
      <c r="D20" s="18">
        <f t="shared" ref="D20:D27" si="4">+(B20-C20)*100/C20</f>
        <v>52</v>
      </c>
      <c r="E20" s="2">
        <f>+B20+'Agosto 2016'!E20</f>
        <v>191</v>
      </c>
      <c r="F20" s="2">
        <f>+C20+'Agosto 2016'!F20</f>
        <v>189</v>
      </c>
      <c r="G20" s="18">
        <f t="shared" si="0"/>
        <v>1.0582010582010581</v>
      </c>
      <c r="H20" s="2">
        <f>+B20-C20+'Agosto 2016'!H20</f>
        <v>243</v>
      </c>
      <c r="I20" s="22">
        <f>+'Septiembre 2015'!H20</f>
        <v>269</v>
      </c>
      <c r="J20" s="18">
        <f t="shared" si="1"/>
        <v>-9.6654275092936803</v>
      </c>
    </row>
    <row r="21" spans="1:10" ht="13" x14ac:dyDescent="0.15">
      <c r="A21" s="1" t="s">
        <v>17</v>
      </c>
      <c r="B21" s="2">
        <v>71</v>
      </c>
      <c r="C21" s="2">
        <f>+'Septiembre 2015'!B21</f>
        <v>44</v>
      </c>
      <c r="D21" s="18">
        <f t="shared" si="4"/>
        <v>61.363636363636367</v>
      </c>
      <c r="E21" s="2">
        <f>+B21+'Agosto 2016'!E21</f>
        <v>345</v>
      </c>
      <c r="F21" s="2">
        <f>+C21+'Agosto 2016'!F21</f>
        <v>295</v>
      </c>
      <c r="G21" s="18">
        <f t="shared" si="0"/>
        <v>16.949152542372882</v>
      </c>
      <c r="H21" s="2">
        <f>+B21-C21+'Agosto 2016'!H21</f>
        <v>540</v>
      </c>
      <c r="I21" s="22">
        <f>+'Septiembre 2015'!H21</f>
        <v>450</v>
      </c>
      <c r="J21" s="18">
        <f t="shared" si="1"/>
        <v>20</v>
      </c>
    </row>
    <row r="22" spans="1:10" ht="13" x14ac:dyDescent="0.15">
      <c r="A22" s="1" t="s">
        <v>19</v>
      </c>
      <c r="B22" s="2">
        <v>22</v>
      </c>
      <c r="C22" s="2">
        <f>+'Septiembre 2015'!B22</f>
        <v>11</v>
      </c>
      <c r="D22" s="18">
        <f t="shared" si="4"/>
        <v>100</v>
      </c>
      <c r="E22" s="2">
        <f>+B22+'Agosto 2016'!E22</f>
        <v>109</v>
      </c>
      <c r="F22" s="2">
        <f>+C22+'Agosto 2016'!F22</f>
        <v>53</v>
      </c>
      <c r="G22" s="18">
        <f t="shared" si="0"/>
        <v>105.66037735849056</v>
      </c>
      <c r="H22" s="2">
        <f>+B22-C22+'Agosto 2016'!H22</f>
        <v>139</v>
      </c>
      <c r="I22" s="22">
        <f>+'Septiembre 2015'!H22</f>
        <v>64</v>
      </c>
      <c r="J22" s="18">
        <f t="shared" si="1"/>
        <v>117.1875</v>
      </c>
    </row>
    <row r="23" spans="1:10" ht="13" x14ac:dyDescent="0.15">
      <c r="A23" s="1" t="s">
        <v>18</v>
      </c>
      <c r="B23" s="2">
        <v>6</v>
      </c>
      <c r="C23" s="2">
        <f>+'Septiembre 2015'!B23</f>
        <v>10</v>
      </c>
      <c r="D23" s="18">
        <f t="shared" si="4"/>
        <v>-40</v>
      </c>
      <c r="E23" s="2">
        <f>+B23+'Agosto 2016'!E23</f>
        <v>88</v>
      </c>
      <c r="F23" s="2">
        <f>+C23+'Agosto 2016'!F23</f>
        <v>124</v>
      </c>
      <c r="G23" s="18">
        <f t="shared" si="0"/>
        <v>-29.032258064516128</v>
      </c>
      <c r="H23" s="2">
        <f>+B23-C23+'Agosto 2016'!H23</f>
        <v>148</v>
      </c>
      <c r="I23" s="22">
        <f>+'Septiembre 2015'!H23</f>
        <v>201</v>
      </c>
      <c r="J23" s="18">
        <f t="shared" si="1"/>
        <v>-26.368159203980099</v>
      </c>
    </row>
    <row r="24" spans="1:10" ht="13" x14ac:dyDescent="0.15">
      <c r="A24" s="1" t="s">
        <v>20</v>
      </c>
      <c r="B24" s="2">
        <v>23</v>
      </c>
      <c r="C24" s="2">
        <f>+'Septiembre 2015'!B24</f>
        <v>33</v>
      </c>
      <c r="D24" s="18">
        <f t="shared" si="4"/>
        <v>-30.303030303030305</v>
      </c>
      <c r="E24" s="2">
        <f>+B24+'Agosto 2016'!E24</f>
        <v>187</v>
      </c>
      <c r="F24" s="2">
        <f>+C24+'Agosto 2016'!F24</f>
        <v>183</v>
      </c>
      <c r="G24" s="18">
        <f t="shared" si="0"/>
        <v>2.1857923497267762</v>
      </c>
      <c r="H24" s="2">
        <f>+B24-C24+'Agosto 2016'!H24</f>
        <v>328</v>
      </c>
      <c r="I24" s="22">
        <f>+'Septiembre 2015'!H24</f>
        <v>241</v>
      </c>
      <c r="J24" s="18">
        <f t="shared" si="1"/>
        <v>36.099585062240664</v>
      </c>
    </row>
    <row r="25" spans="1:10" ht="13" x14ac:dyDescent="0.15">
      <c r="A25" s="1" t="s">
        <v>22</v>
      </c>
      <c r="B25" s="2">
        <v>43</v>
      </c>
      <c r="C25" s="2">
        <f>+'Septiembre 2015'!B25</f>
        <v>44</v>
      </c>
      <c r="D25" s="18">
        <f t="shared" si="4"/>
        <v>-2.2727272727272729</v>
      </c>
      <c r="E25" s="2">
        <f>+B25+'Agosto 2016'!E25</f>
        <v>303</v>
      </c>
      <c r="F25" s="2">
        <f>+C25+'Agosto 2016'!F25</f>
        <v>331</v>
      </c>
      <c r="G25" s="18">
        <f t="shared" si="0"/>
        <v>-8.4592145015105746</v>
      </c>
      <c r="H25" s="2">
        <f>+B25-C25+'Agosto 2016'!H25</f>
        <v>510</v>
      </c>
      <c r="I25" s="22">
        <f>+'Septiembre 2015'!H25</f>
        <v>488</v>
      </c>
      <c r="J25" s="18">
        <f t="shared" si="1"/>
        <v>4.5081967213114753</v>
      </c>
    </row>
    <row r="26" spans="1:10" ht="13" x14ac:dyDescent="0.15">
      <c r="A26" s="1" t="s">
        <v>21</v>
      </c>
      <c r="B26" s="2">
        <v>4</v>
      </c>
      <c r="C26" s="2">
        <f>+'Septiembre 2015'!B26</f>
        <v>6</v>
      </c>
      <c r="D26" s="18">
        <f t="shared" si="4"/>
        <v>-33.333333333333336</v>
      </c>
      <c r="E26" s="2">
        <f>+B26+'Agosto 2016'!E26</f>
        <v>67</v>
      </c>
      <c r="F26" s="2">
        <f>+C26+'Agosto 2016'!F26</f>
        <v>49</v>
      </c>
      <c r="G26" s="18">
        <f t="shared" si="0"/>
        <v>36.734693877551024</v>
      </c>
      <c r="H26" s="2">
        <f>+B26-C26+'Agosto 2016'!H26</f>
        <v>97</v>
      </c>
      <c r="I26" s="22">
        <f>+'Septiembre 2015'!H26</f>
        <v>86</v>
      </c>
      <c r="J26" s="18">
        <f t="shared" si="1"/>
        <v>12.790697674418604</v>
      </c>
    </row>
    <row r="27" spans="1:10" ht="13" x14ac:dyDescent="0.15">
      <c r="A27" s="1" t="s">
        <v>28</v>
      </c>
      <c r="B27" s="2">
        <v>9</v>
      </c>
      <c r="C27" s="2">
        <f>+'Septiembre 2015'!B27</f>
        <v>5</v>
      </c>
      <c r="D27" s="18">
        <f t="shared" si="4"/>
        <v>80</v>
      </c>
      <c r="E27" s="2">
        <f>+B27+'Agosto 2016'!E27</f>
        <v>92</v>
      </c>
      <c r="F27" s="2">
        <f>+C27+'Agosto 2016'!F27</f>
        <v>47</v>
      </c>
      <c r="G27" s="18">
        <f t="shared" si="0"/>
        <v>95.744680851063833</v>
      </c>
      <c r="H27" s="2">
        <f>+B27-C27+'Agosto 2016'!H27</f>
        <v>126</v>
      </c>
      <c r="I27" s="22">
        <f>+'Septiembre 2015'!H27</f>
        <v>70</v>
      </c>
      <c r="J27" s="18">
        <f t="shared" si="1"/>
        <v>80</v>
      </c>
    </row>
    <row r="28" spans="1:10" x14ac:dyDescent="0.15">
      <c r="A28" s="8" t="s">
        <v>30</v>
      </c>
      <c r="B28" s="6">
        <f>SUM(B20:B27)</f>
        <v>216</v>
      </c>
      <c r="C28" s="6">
        <f>SUM(C20:C27)</f>
        <v>178</v>
      </c>
      <c r="D28" s="7">
        <f>+(B28-C28)*100/C28</f>
        <v>21.348314606741575</v>
      </c>
      <c r="E28" s="6">
        <f>SUM(E20:E27)</f>
        <v>1382</v>
      </c>
      <c r="F28" s="6">
        <f>SUM(F20:F27)</f>
        <v>1271</v>
      </c>
      <c r="G28" s="7">
        <f>+(E28-F28)*100/F28</f>
        <v>8.733280881195908</v>
      </c>
      <c r="H28" s="6">
        <f>SUM(H20:H27)</f>
        <v>2131</v>
      </c>
      <c r="I28" s="6">
        <f>SUM(I20:I27)</f>
        <v>1869</v>
      </c>
      <c r="J28" s="7">
        <f>+(H28-I28)*100/I28</f>
        <v>14.018191546281434</v>
      </c>
    </row>
    <row r="29" spans="1:10" ht="14" x14ac:dyDescent="0.15">
      <c r="A29" s="16" t="s">
        <v>27</v>
      </c>
      <c r="B29" s="14">
        <f>+B7+B13+B19+B28</f>
        <v>1230</v>
      </c>
      <c r="C29" s="14">
        <f>+C7+C13+C19+C28</f>
        <v>830</v>
      </c>
      <c r="D29" s="15">
        <f>+(B29-C29)*100/C29</f>
        <v>48.192771084337352</v>
      </c>
      <c r="E29" s="14">
        <f t="shared" ref="E29:I29" si="5">+E7+E13+E19+E28</f>
        <v>7931</v>
      </c>
      <c r="F29" s="14">
        <f t="shared" si="5"/>
        <v>7129</v>
      </c>
      <c r="G29" s="15">
        <f>+(E29-F29)*100/F29</f>
        <v>11.24982465984009</v>
      </c>
      <c r="H29" s="14">
        <f t="shared" si="5"/>
        <v>11430</v>
      </c>
      <c r="I29" s="14">
        <f t="shared" si="5"/>
        <v>10016</v>
      </c>
      <c r="J29" s="15">
        <f>+(H29-I29)*100/I29</f>
        <v>14.11741214057508</v>
      </c>
    </row>
    <row r="30" spans="1:10" x14ac:dyDescent="0.15">
      <c r="A30" s="13" t="s">
        <v>31</v>
      </c>
      <c r="B30" s="13">
        <f>+B29-B7</f>
        <v>1105</v>
      </c>
      <c r="C30" s="13">
        <f>+C29-C7</f>
        <v>746</v>
      </c>
      <c r="D30" s="12">
        <f>+(B30-C30)*100/C30</f>
        <v>48.123324396782841</v>
      </c>
      <c r="E30" s="13">
        <f t="shared" ref="E30:I30" si="6">+E29-E7</f>
        <v>6779</v>
      </c>
      <c r="F30" s="13">
        <f t="shared" si="6"/>
        <v>6240</v>
      </c>
      <c r="G30" s="12">
        <f>+(E30-F30)*100/F30</f>
        <v>8.6378205128205128</v>
      </c>
      <c r="H30" s="13">
        <f t="shared" si="6"/>
        <v>9820</v>
      </c>
      <c r="I30" s="13">
        <f t="shared" si="6"/>
        <v>8827</v>
      </c>
      <c r="J30" s="12">
        <f>+(H30-I30)*100/I30</f>
        <v>11.249575167100939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J30"/>
  <sheetViews>
    <sheetView zoomScale="150" zoomScaleNormal="150" zoomScalePageLayoutView="150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25" t="s">
        <v>24</v>
      </c>
      <c r="C2" s="26"/>
      <c r="D2" s="27"/>
      <c r="E2" s="25" t="s">
        <v>25</v>
      </c>
      <c r="F2" s="26"/>
      <c r="G2" s="27"/>
      <c r="H2" s="25" t="s">
        <v>26</v>
      </c>
      <c r="I2" s="26"/>
      <c r="J2" s="27"/>
    </row>
    <row r="3" spans="1:10" x14ac:dyDescent="0.15">
      <c r="B3" s="9">
        <v>2016</v>
      </c>
      <c r="C3" s="10">
        <v>2015</v>
      </c>
      <c r="D3" s="11" t="s">
        <v>23</v>
      </c>
      <c r="E3" s="9">
        <v>2016</v>
      </c>
      <c r="F3" s="10">
        <v>2015</v>
      </c>
      <c r="G3" s="11" t="s">
        <v>23</v>
      </c>
      <c r="H3" s="9">
        <v>2016</v>
      </c>
      <c r="I3" s="10">
        <v>2015</v>
      </c>
      <c r="J3" s="11" t="s">
        <v>23</v>
      </c>
    </row>
    <row r="4" spans="1:10" ht="13" x14ac:dyDescent="0.15">
      <c r="A4" s="1" t="s">
        <v>4</v>
      </c>
      <c r="B4" s="2">
        <v>42</v>
      </c>
      <c r="C4" s="2">
        <f>+'Agosto 2015'!B4</f>
        <v>23</v>
      </c>
      <c r="D4" s="18">
        <f>+(B4-C4)*100/C4</f>
        <v>82.608695652173907</v>
      </c>
      <c r="E4" s="2">
        <f>+B4+'Julio 2016'!E4</f>
        <v>276</v>
      </c>
      <c r="F4" s="2">
        <f>+C4+'Julio 2016'!F4</f>
        <v>268</v>
      </c>
      <c r="G4" s="18">
        <f t="shared" ref="G4:G27" si="0">+(E4-F4)*100/F4</f>
        <v>2.9850746268656718</v>
      </c>
      <c r="H4" s="2">
        <f>+B4-C4+'Julio 2016'!H4</f>
        <v>452</v>
      </c>
      <c r="I4" s="22">
        <f>+'Agosto 2015'!H4</f>
        <v>384</v>
      </c>
      <c r="J4" s="18">
        <f t="shared" ref="J4:J27" si="1">+(H4-I4)*100/I4</f>
        <v>17.708333333333332</v>
      </c>
    </row>
    <row r="5" spans="1:10" ht="13" x14ac:dyDescent="0.15">
      <c r="A5" s="1" t="s">
        <v>5</v>
      </c>
      <c r="B5" s="2">
        <v>35</v>
      </c>
      <c r="C5" s="2">
        <f>+'Agosto 2015'!B5</f>
        <v>23</v>
      </c>
      <c r="D5" s="18">
        <f t="shared" ref="D5:D18" si="2">+(B5-C5)*100/C5</f>
        <v>52.173913043478258</v>
      </c>
      <c r="E5" s="2">
        <f>+B5+'Julio 2016'!E5</f>
        <v>254</v>
      </c>
      <c r="F5" s="2">
        <f>+C5+'Julio 2016'!F5</f>
        <v>190</v>
      </c>
      <c r="G5" s="18">
        <f t="shared" si="0"/>
        <v>33.684210526315788</v>
      </c>
      <c r="H5" s="2">
        <f>+B5-C5+'Julio 2016'!H5</f>
        <v>349</v>
      </c>
      <c r="I5" s="22">
        <f>+'Agosto 2015'!H5</f>
        <v>293</v>
      </c>
      <c r="J5" s="18">
        <f t="shared" si="1"/>
        <v>19.112627986348123</v>
      </c>
    </row>
    <row r="6" spans="1:10" ht="13" x14ac:dyDescent="0.15">
      <c r="A6" s="1" t="s">
        <v>6</v>
      </c>
      <c r="B6" s="2">
        <v>58</v>
      </c>
      <c r="C6" s="2">
        <f>+'Agosto 2015'!B6</f>
        <v>45</v>
      </c>
      <c r="D6" s="18">
        <f t="shared" si="2"/>
        <v>28.888888888888889</v>
      </c>
      <c r="E6" s="2">
        <f>+B6+'Julio 2016'!E6</f>
        <v>497</v>
      </c>
      <c r="F6" s="2">
        <f>+C6+'Julio 2016'!F6</f>
        <v>347</v>
      </c>
      <c r="G6" s="18">
        <f t="shared" si="0"/>
        <v>43.227665706051873</v>
      </c>
      <c r="H6" s="2">
        <f>+B6-C6+'Julio 2016'!H6</f>
        <v>768</v>
      </c>
      <c r="I6" s="22">
        <f>+'Agosto 2015'!H6</f>
        <v>499</v>
      </c>
      <c r="J6" s="18">
        <f t="shared" si="1"/>
        <v>53.907815631262523</v>
      </c>
    </row>
    <row r="7" spans="1:10" x14ac:dyDescent="0.15">
      <c r="A7" s="8" t="s">
        <v>1</v>
      </c>
      <c r="B7" s="6">
        <f>SUM(B4:B6)</f>
        <v>135</v>
      </c>
      <c r="C7" s="6">
        <f>SUM(C4:C6)</f>
        <v>91</v>
      </c>
      <c r="D7" s="7">
        <f>+(B7-C7)*100/C7</f>
        <v>48.35164835164835</v>
      </c>
      <c r="E7" s="6">
        <f>SUM(E4:E6)</f>
        <v>1027</v>
      </c>
      <c r="F7" s="6">
        <f>SUM(F4:F6)</f>
        <v>805</v>
      </c>
      <c r="G7" s="7">
        <f t="shared" si="0"/>
        <v>27.577639751552795</v>
      </c>
      <c r="H7" s="6">
        <f>SUM(H4:H6)</f>
        <v>1569</v>
      </c>
      <c r="I7" s="6">
        <f>SUM(I4:I6)</f>
        <v>1176</v>
      </c>
      <c r="J7" s="7">
        <f t="shared" si="1"/>
        <v>33.418367346938773</v>
      </c>
    </row>
    <row r="8" spans="1:10" ht="13" x14ac:dyDescent="0.15">
      <c r="A8" s="1" t="s">
        <v>7</v>
      </c>
      <c r="B8" s="2">
        <v>10</v>
      </c>
      <c r="C8" s="2">
        <f>+'Agosto 2015'!B8</f>
        <v>6</v>
      </c>
      <c r="D8" s="18">
        <f t="shared" ref="D8:D12" si="3">+(B8-C8)*100/C8</f>
        <v>66.666666666666671</v>
      </c>
      <c r="E8" s="2">
        <f>+B8+'Julio 2016'!E8</f>
        <v>58</v>
      </c>
      <c r="F8" s="2">
        <f>+C8+'Julio 2016'!F8</f>
        <v>99</v>
      </c>
      <c r="G8" s="18">
        <f t="shared" si="0"/>
        <v>-41.414141414141412</v>
      </c>
      <c r="H8" s="2">
        <f>+B8-C8+'Julio 2016'!H8</f>
        <v>80</v>
      </c>
      <c r="I8" s="22">
        <f>+'Agosto 2015'!H8</f>
        <v>138</v>
      </c>
      <c r="J8" s="18">
        <f t="shared" si="1"/>
        <v>-42.028985507246375</v>
      </c>
    </row>
    <row r="9" spans="1:10" ht="13" x14ac:dyDescent="0.15">
      <c r="A9" s="1" t="s">
        <v>8</v>
      </c>
      <c r="B9" s="2">
        <v>7</v>
      </c>
      <c r="C9" s="2">
        <f>+'Agosto 2015'!B9</f>
        <v>7</v>
      </c>
      <c r="D9" s="18">
        <f t="shared" si="3"/>
        <v>0</v>
      </c>
      <c r="E9" s="2">
        <f>+B9+'Julio 2016'!E9</f>
        <v>65</v>
      </c>
      <c r="F9" s="2">
        <f>+C9+'Julio 2016'!F9</f>
        <v>80</v>
      </c>
      <c r="G9" s="18">
        <f t="shared" si="0"/>
        <v>-18.75</v>
      </c>
      <c r="H9" s="2">
        <f>+B9-C9+'Julio 2016'!H9</f>
        <v>98</v>
      </c>
      <c r="I9" s="22">
        <f>+'Agosto 2015'!H9</f>
        <v>132</v>
      </c>
      <c r="J9" s="18">
        <f t="shared" si="1"/>
        <v>-25.757575757575758</v>
      </c>
    </row>
    <row r="10" spans="1:10" ht="13" x14ac:dyDescent="0.15">
      <c r="A10" s="1" t="s">
        <v>9</v>
      </c>
      <c r="B10" s="2">
        <v>45</v>
      </c>
      <c r="C10" s="2">
        <f>+'Agosto 2015'!B10</f>
        <v>32</v>
      </c>
      <c r="D10" s="18">
        <f t="shared" si="3"/>
        <v>40.625</v>
      </c>
      <c r="E10" s="2">
        <f>+B10+'Julio 2016'!E10</f>
        <v>319</v>
      </c>
      <c r="F10" s="2">
        <f>+C10+'Julio 2016'!F10</f>
        <v>282</v>
      </c>
      <c r="G10" s="18">
        <f t="shared" si="0"/>
        <v>13.120567375886525</v>
      </c>
      <c r="H10" s="2">
        <f>+B10-C10+'Julio 2016'!H10</f>
        <v>485</v>
      </c>
      <c r="I10" s="22">
        <f>+'Agosto 2015'!H10</f>
        <v>454</v>
      </c>
      <c r="J10" s="18">
        <f t="shared" si="1"/>
        <v>6.8281938325991192</v>
      </c>
    </row>
    <row r="11" spans="1:10" ht="13" x14ac:dyDescent="0.15">
      <c r="A11" s="1" t="s">
        <v>10</v>
      </c>
      <c r="B11" s="2">
        <v>81</v>
      </c>
      <c r="C11" s="2">
        <f>+'Agosto 2015'!B11</f>
        <v>59</v>
      </c>
      <c r="D11" s="18">
        <f t="shared" si="3"/>
        <v>37.288135593220339</v>
      </c>
      <c r="E11" s="2">
        <f>+B11+'Julio 2016'!E11</f>
        <v>712</v>
      </c>
      <c r="F11" s="2">
        <f>+C11+'Julio 2016'!F11</f>
        <v>619</v>
      </c>
      <c r="G11" s="18">
        <f t="shared" si="0"/>
        <v>15.024232633279484</v>
      </c>
      <c r="H11" s="2">
        <f>+B11-C11+'Julio 2016'!H11</f>
        <v>1076</v>
      </c>
      <c r="I11" s="22">
        <f>+'Agosto 2015'!H11</f>
        <v>987</v>
      </c>
      <c r="J11" s="18">
        <f t="shared" si="1"/>
        <v>9.0172239108409329</v>
      </c>
    </row>
    <row r="12" spans="1:10" ht="13" x14ac:dyDescent="0.15">
      <c r="A12" s="1" t="s">
        <v>11</v>
      </c>
      <c r="B12" s="2">
        <v>181</v>
      </c>
      <c r="C12" s="2">
        <f>+'Agosto 2015'!B12</f>
        <v>158</v>
      </c>
      <c r="D12" s="18">
        <f t="shared" si="3"/>
        <v>14.556962025316455</v>
      </c>
      <c r="E12" s="2">
        <f>+B12+'Julio 2016'!E12</f>
        <v>1403</v>
      </c>
      <c r="F12" s="2">
        <f>+C12+'Julio 2016'!F12</f>
        <v>1267</v>
      </c>
      <c r="G12" s="18">
        <f t="shared" si="0"/>
        <v>10.734017363851619</v>
      </c>
      <c r="H12" s="2">
        <f>+B12-C12+'Julio 2016'!H12</f>
        <v>2237</v>
      </c>
      <c r="I12" s="22">
        <f>+'Agosto 2015'!H12</f>
        <v>2061</v>
      </c>
      <c r="J12" s="18">
        <f t="shared" si="1"/>
        <v>8.5395439107229496</v>
      </c>
    </row>
    <row r="13" spans="1:10" x14ac:dyDescent="0.15">
      <c r="A13" s="8" t="s">
        <v>2</v>
      </c>
      <c r="B13" s="6">
        <f>SUM(B8:B12)</f>
        <v>324</v>
      </c>
      <c r="C13" s="6">
        <f>SUM(C8:C12)</f>
        <v>262</v>
      </c>
      <c r="D13" s="7">
        <f>+(B13-C13)*100/C13</f>
        <v>23.664122137404579</v>
      </c>
      <c r="E13" s="6">
        <f>SUM(E8:E12)</f>
        <v>2557</v>
      </c>
      <c r="F13" s="6">
        <f>SUM(F8:F12)</f>
        <v>2347</v>
      </c>
      <c r="G13" s="7">
        <f t="shared" si="0"/>
        <v>8.9475926714955261</v>
      </c>
      <c r="H13" s="6">
        <f>SUM(H8:H12)</f>
        <v>3976</v>
      </c>
      <c r="I13" s="6">
        <f>SUM(I8:I12)</f>
        <v>3772</v>
      </c>
      <c r="J13" s="7">
        <f t="shared" si="1"/>
        <v>5.408271474019088</v>
      </c>
    </row>
    <row r="14" spans="1:10" ht="13" x14ac:dyDescent="0.15">
      <c r="A14" s="1" t="s">
        <v>12</v>
      </c>
      <c r="B14" s="2">
        <v>94</v>
      </c>
      <c r="C14" s="2">
        <f>+'Agosto 2015'!B14</f>
        <v>83</v>
      </c>
      <c r="D14" s="18">
        <f t="shared" si="2"/>
        <v>13.253012048192771</v>
      </c>
      <c r="E14" s="2">
        <f>+B14+'Julio 2016'!E14</f>
        <v>669</v>
      </c>
      <c r="F14" s="2">
        <f>+C14+'Julio 2016'!F14</f>
        <v>592</v>
      </c>
      <c r="G14" s="18">
        <f t="shared" si="0"/>
        <v>13.006756756756756</v>
      </c>
      <c r="H14" s="2">
        <f>+B14-C14+'Julio 2016'!H14</f>
        <v>1065</v>
      </c>
      <c r="I14" s="22">
        <f>+'Agosto 2015'!H14</f>
        <v>869</v>
      </c>
      <c r="J14" s="18">
        <f t="shared" si="1"/>
        <v>22.554660529344073</v>
      </c>
    </row>
    <row r="15" spans="1:10" ht="13" x14ac:dyDescent="0.15">
      <c r="A15" s="1" t="s">
        <v>13</v>
      </c>
      <c r="B15" s="2">
        <v>55</v>
      </c>
      <c r="C15" s="2">
        <f>+'Agosto 2015'!B15</f>
        <v>55</v>
      </c>
      <c r="D15" s="18">
        <f t="shared" si="2"/>
        <v>0</v>
      </c>
      <c r="E15" s="2">
        <f>+B15+'Julio 2016'!E15</f>
        <v>497</v>
      </c>
      <c r="F15" s="2">
        <f>+C15+'Julio 2016'!F15</f>
        <v>479</v>
      </c>
      <c r="G15" s="18">
        <f t="shared" si="0"/>
        <v>3.757828810020877</v>
      </c>
      <c r="H15" s="2">
        <f>+B15-C15+'Julio 2016'!H15</f>
        <v>886</v>
      </c>
      <c r="I15" s="22">
        <f>+'Agosto 2015'!H15</f>
        <v>860</v>
      </c>
      <c r="J15" s="18">
        <f t="shared" si="1"/>
        <v>3.0232558139534884</v>
      </c>
    </row>
    <row r="16" spans="1:10" ht="13" x14ac:dyDescent="0.15">
      <c r="A16" s="1" t="s">
        <v>14</v>
      </c>
      <c r="B16" s="2">
        <v>49</v>
      </c>
      <c r="C16" s="2">
        <f>+'Agosto 2015'!B16</f>
        <v>58</v>
      </c>
      <c r="D16" s="18">
        <f t="shared" si="2"/>
        <v>-15.517241379310345</v>
      </c>
      <c r="E16" s="2">
        <f>+B16+'Julio 2016'!E16</f>
        <v>389</v>
      </c>
      <c r="F16" s="2">
        <f>+C16+'Julio 2016'!F16</f>
        <v>493</v>
      </c>
      <c r="G16" s="18">
        <f t="shared" si="0"/>
        <v>-21.095334685598377</v>
      </c>
      <c r="H16" s="2">
        <f>+B16-C16+'Julio 2016'!H16</f>
        <v>717</v>
      </c>
      <c r="I16" s="22">
        <f>+'Agosto 2015'!H16</f>
        <v>730</v>
      </c>
      <c r="J16" s="18">
        <f t="shared" si="1"/>
        <v>-1.7808219178082192</v>
      </c>
    </row>
    <row r="17" spans="1:10" ht="13" x14ac:dyDescent="0.15">
      <c r="A17" s="1" t="s">
        <v>15</v>
      </c>
      <c r="B17" s="2">
        <v>14</v>
      </c>
      <c r="C17" s="2">
        <f>+'Agosto 2015'!B17</f>
        <v>25</v>
      </c>
      <c r="D17" s="18">
        <f t="shared" si="2"/>
        <v>-44</v>
      </c>
      <c r="E17" s="2">
        <f>+B17+'Julio 2016'!E17</f>
        <v>130</v>
      </c>
      <c r="F17" s="2">
        <f>+C17+'Julio 2016'!F17</f>
        <v>188</v>
      </c>
      <c r="G17" s="18">
        <f t="shared" si="0"/>
        <v>-30.851063829787233</v>
      </c>
      <c r="H17" s="2">
        <f>+B17-C17+'Julio 2016'!H17</f>
        <v>244</v>
      </c>
      <c r="I17" s="22">
        <f>+'Agosto 2015'!H17</f>
        <v>335</v>
      </c>
      <c r="J17" s="18">
        <f t="shared" si="1"/>
        <v>-27.164179104477611</v>
      </c>
    </row>
    <row r="18" spans="1:10" ht="13" x14ac:dyDescent="0.15">
      <c r="A18" s="1" t="s">
        <v>29</v>
      </c>
      <c r="B18" s="2">
        <v>38</v>
      </c>
      <c r="C18" s="2">
        <f>+'Agosto 2015'!B18</f>
        <v>38</v>
      </c>
      <c r="D18" s="18">
        <f t="shared" si="2"/>
        <v>0</v>
      </c>
      <c r="E18" s="2">
        <f>+B18+'Julio 2016'!E18</f>
        <v>266</v>
      </c>
      <c r="F18" s="2">
        <f>+C18+'Julio 2016'!F18</f>
        <v>302</v>
      </c>
      <c r="G18" s="18">
        <f t="shared" si="0"/>
        <v>-11.920529801324504</v>
      </c>
      <c r="H18" s="2">
        <f>+B18-C18+'Julio 2016'!H18</f>
        <v>480</v>
      </c>
      <c r="I18" s="22">
        <f>+'Agosto 2015'!H18</f>
        <v>508</v>
      </c>
      <c r="J18" s="18">
        <f t="shared" si="1"/>
        <v>-5.5118110236220472</v>
      </c>
    </row>
    <row r="19" spans="1:10" x14ac:dyDescent="0.15">
      <c r="A19" s="8" t="s">
        <v>3</v>
      </c>
      <c r="B19" s="6">
        <f>SUM(B14:B18)</f>
        <v>250</v>
      </c>
      <c r="C19" s="6">
        <f>SUM(C14:C18)</f>
        <v>259</v>
      </c>
      <c r="D19" s="7">
        <f>+(B19-C19)*100/C19</f>
        <v>-3.4749034749034751</v>
      </c>
      <c r="E19" s="6">
        <f>SUM(E14:E18)</f>
        <v>1951</v>
      </c>
      <c r="F19" s="6">
        <f>SUM(F14:F18)</f>
        <v>2054</v>
      </c>
      <c r="G19" s="7">
        <f t="shared" si="0"/>
        <v>-5.0146056475170395</v>
      </c>
      <c r="H19" s="6">
        <f>SUM(H14:H18)</f>
        <v>3392</v>
      </c>
      <c r="I19" s="6">
        <f>SUM(I14:I18)</f>
        <v>3302</v>
      </c>
      <c r="J19" s="7">
        <f t="shared" si="1"/>
        <v>2.7256208358570562</v>
      </c>
    </row>
    <row r="20" spans="1:10" ht="13" x14ac:dyDescent="0.15">
      <c r="A20" s="1" t="s">
        <v>16</v>
      </c>
      <c r="B20" s="2">
        <v>24</v>
      </c>
      <c r="C20" s="2">
        <f>+'Agosto 2015'!B20</f>
        <v>20</v>
      </c>
      <c r="D20" s="18">
        <f t="shared" ref="D20:D27" si="4">+(B20-C20)*100/C20</f>
        <v>20</v>
      </c>
      <c r="E20" s="2">
        <f>+B20+'Julio 2016'!E20</f>
        <v>153</v>
      </c>
      <c r="F20" s="2">
        <f>+C20+'Julio 2016'!F20</f>
        <v>164</v>
      </c>
      <c r="G20" s="18">
        <f t="shared" si="0"/>
        <v>-6.7073170731707314</v>
      </c>
      <c r="H20" s="2">
        <f>+B20-C20+'Julio 2016'!H20</f>
        <v>230</v>
      </c>
      <c r="I20" s="22">
        <f>+'Agosto 2015'!H20</f>
        <v>271</v>
      </c>
      <c r="J20" s="18">
        <f t="shared" si="1"/>
        <v>-15.129151291512915</v>
      </c>
    </row>
    <row r="21" spans="1:10" ht="13" x14ac:dyDescent="0.15">
      <c r="A21" s="1" t="s">
        <v>17</v>
      </c>
      <c r="B21" s="2">
        <v>27</v>
      </c>
      <c r="C21" s="2">
        <f>+'Agosto 2015'!B21</f>
        <v>34</v>
      </c>
      <c r="D21" s="18">
        <f t="shared" si="4"/>
        <v>-20.588235294117649</v>
      </c>
      <c r="E21" s="2">
        <f>+B21+'Julio 2016'!E21</f>
        <v>274</v>
      </c>
      <c r="F21" s="2">
        <f>+C21+'Julio 2016'!F21</f>
        <v>251</v>
      </c>
      <c r="G21" s="18">
        <f t="shared" si="0"/>
        <v>9.1633466135458175</v>
      </c>
      <c r="H21" s="2">
        <f>+B21-C21+'Julio 2016'!H21</f>
        <v>513</v>
      </c>
      <c r="I21" s="22">
        <f>+'Agosto 2015'!H21</f>
        <v>446</v>
      </c>
      <c r="J21" s="18">
        <f t="shared" si="1"/>
        <v>15.022421524663677</v>
      </c>
    </row>
    <row r="22" spans="1:10" ht="13" x14ac:dyDescent="0.15">
      <c r="A22" s="1" t="s">
        <v>19</v>
      </c>
      <c r="B22" s="2">
        <v>16</v>
      </c>
      <c r="C22" s="2">
        <f>+'Agosto 2015'!B22</f>
        <v>6</v>
      </c>
      <c r="D22" s="18">
        <f t="shared" si="4"/>
        <v>166.66666666666666</v>
      </c>
      <c r="E22" s="2">
        <f>+B22+'Julio 2016'!E22</f>
        <v>87</v>
      </c>
      <c r="F22" s="2">
        <f>+C22+'Julio 2016'!F22</f>
        <v>42</v>
      </c>
      <c r="G22" s="18">
        <f t="shared" si="0"/>
        <v>107.14285714285714</v>
      </c>
      <c r="H22" s="2">
        <f>+B22-C22+'Julio 2016'!H22</f>
        <v>128</v>
      </c>
      <c r="I22" s="22">
        <f>+'Agosto 2015'!H22</f>
        <v>55</v>
      </c>
      <c r="J22" s="18">
        <f t="shared" si="1"/>
        <v>132.72727272727272</v>
      </c>
    </row>
    <row r="23" spans="1:10" ht="13" x14ac:dyDescent="0.15">
      <c r="A23" s="1" t="s">
        <v>18</v>
      </c>
      <c r="B23" s="2">
        <v>5</v>
      </c>
      <c r="C23" s="2">
        <f>+'Agosto 2015'!B23</f>
        <v>20</v>
      </c>
      <c r="D23" s="18">
        <f t="shared" si="4"/>
        <v>-75</v>
      </c>
      <c r="E23" s="2">
        <f>+B23+'Julio 2016'!E23</f>
        <v>82</v>
      </c>
      <c r="F23" s="2">
        <f>+C23+'Julio 2016'!F23</f>
        <v>114</v>
      </c>
      <c r="G23" s="18">
        <f t="shared" si="0"/>
        <v>-28.07017543859649</v>
      </c>
      <c r="H23" s="2">
        <f>+B23-C23+'Julio 2016'!H23</f>
        <v>152</v>
      </c>
      <c r="I23" s="22">
        <f>+'Agosto 2015'!H23</f>
        <v>212</v>
      </c>
      <c r="J23" s="18">
        <f t="shared" si="1"/>
        <v>-28.30188679245283</v>
      </c>
    </row>
    <row r="24" spans="1:10" ht="13" x14ac:dyDescent="0.15">
      <c r="A24" s="1" t="s">
        <v>20</v>
      </c>
      <c r="B24" s="2">
        <v>20</v>
      </c>
      <c r="C24" s="2">
        <f>+'Agosto 2015'!B24</f>
        <v>19</v>
      </c>
      <c r="D24" s="18">
        <f t="shared" si="4"/>
        <v>5.2631578947368425</v>
      </c>
      <c r="E24" s="2">
        <f>+B24+'Julio 2016'!E24</f>
        <v>164</v>
      </c>
      <c r="F24" s="2">
        <f>+C24+'Julio 2016'!F24</f>
        <v>150</v>
      </c>
      <c r="G24" s="18">
        <f t="shared" si="0"/>
        <v>9.3333333333333339</v>
      </c>
      <c r="H24" s="2">
        <f>+B24-C24+'Julio 2016'!H24</f>
        <v>338</v>
      </c>
      <c r="I24" s="22">
        <f>+'Agosto 2015'!H24</f>
        <v>222</v>
      </c>
      <c r="J24" s="18">
        <f t="shared" si="1"/>
        <v>52.252252252252255</v>
      </c>
    </row>
    <row r="25" spans="1:10" ht="13" x14ac:dyDescent="0.15">
      <c r="A25" s="1" t="s">
        <v>22</v>
      </c>
      <c r="B25" s="2">
        <v>33</v>
      </c>
      <c r="C25" s="2">
        <f>+'Agosto 2015'!B25</f>
        <v>32</v>
      </c>
      <c r="D25" s="18">
        <f t="shared" si="4"/>
        <v>3.125</v>
      </c>
      <c r="E25" s="2">
        <f>+B25+'Julio 2016'!E25</f>
        <v>260</v>
      </c>
      <c r="F25" s="2">
        <f>+C25+'Julio 2016'!F25</f>
        <v>287</v>
      </c>
      <c r="G25" s="18">
        <f t="shared" si="0"/>
        <v>-9.4076655052264808</v>
      </c>
      <c r="H25" s="2">
        <f>+B25-C25+'Julio 2016'!H25</f>
        <v>511</v>
      </c>
      <c r="I25" s="22">
        <f>+'Agosto 2015'!H25</f>
        <v>489</v>
      </c>
      <c r="J25" s="18">
        <f t="shared" si="1"/>
        <v>4.4989775051124745</v>
      </c>
    </row>
    <row r="26" spans="1:10" ht="13" x14ac:dyDescent="0.15">
      <c r="A26" s="1" t="s">
        <v>21</v>
      </c>
      <c r="B26" s="2">
        <v>7</v>
      </c>
      <c r="C26" s="2">
        <f>+'Agosto 2015'!B26</f>
        <v>8</v>
      </c>
      <c r="D26" s="18">
        <f t="shared" si="4"/>
        <v>-12.5</v>
      </c>
      <c r="E26" s="2">
        <f>+B26+'Julio 2016'!E26</f>
        <v>63</v>
      </c>
      <c r="F26" s="2">
        <f>+C26+'Julio 2016'!F26</f>
        <v>43</v>
      </c>
      <c r="G26" s="18">
        <f t="shared" si="0"/>
        <v>46.511627906976742</v>
      </c>
      <c r="H26" s="2">
        <f>+B26-C26+'Julio 2016'!H26</f>
        <v>99</v>
      </c>
      <c r="I26" s="22">
        <f>+'Agosto 2015'!H26</f>
        <v>89</v>
      </c>
      <c r="J26" s="18">
        <f t="shared" si="1"/>
        <v>11.235955056179776</v>
      </c>
    </row>
    <row r="27" spans="1:10" ht="13" x14ac:dyDescent="0.15">
      <c r="A27" s="1" t="s">
        <v>28</v>
      </c>
      <c r="B27" s="2">
        <v>8</v>
      </c>
      <c r="C27" s="2">
        <f>+'Agosto 2015'!B27</f>
        <v>4</v>
      </c>
      <c r="D27" s="18">
        <f t="shared" si="4"/>
        <v>100</v>
      </c>
      <c r="E27" s="2">
        <f>+B27+'Julio 2016'!E27</f>
        <v>83</v>
      </c>
      <c r="F27" s="2">
        <f>+C27+'Julio 2016'!F27</f>
        <v>42</v>
      </c>
      <c r="G27" s="18">
        <f t="shared" si="0"/>
        <v>97.61904761904762</v>
      </c>
      <c r="H27" s="2">
        <f>+B27-C27+'Julio 2016'!H27</f>
        <v>122</v>
      </c>
      <c r="I27" s="22">
        <f>+'Agosto 2015'!H27</f>
        <v>74</v>
      </c>
      <c r="J27" s="18">
        <f t="shared" si="1"/>
        <v>64.86486486486487</v>
      </c>
    </row>
    <row r="28" spans="1:10" x14ac:dyDescent="0.15">
      <c r="A28" s="8" t="s">
        <v>30</v>
      </c>
      <c r="B28" s="6">
        <f>SUM(B20:B27)</f>
        <v>140</v>
      </c>
      <c r="C28" s="6">
        <f>SUM(C20:C27)</f>
        <v>143</v>
      </c>
      <c r="D28" s="7">
        <f>+(B28-C28)*100/C28</f>
        <v>-2.0979020979020979</v>
      </c>
      <c r="E28" s="6">
        <f>SUM(E20:E27)</f>
        <v>1166</v>
      </c>
      <c r="F28" s="6">
        <f>SUM(F20:F27)</f>
        <v>1093</v>
      </c>
      <c r="G28" s="7">
        <f>+(E28-F28)*100/F28</f>
        <v>6.6788655077767611</v>
      </c>
      <c r="H28" s="6">
        <f>SUM(H20:H27)</f>
        <v>2093</v>
      </c>
      <c r="I28" s="6">
        <f>SUM(I20:I27)</f>
        <v>1858</v>
      </c>
      <c r="J28" s="7">
        <f>+(H28-I28)*100/I28</f>
        <v>12.648008611410118</v>
      </c>
    </row>
    <row r="29" spans="1:10" ht="14" x14ac:dyDescent="0.15">
      <c r="A29" s="16" t="s">
        <v>27</v>
      </c>
      <c r="B29" s="14">
        <f>+B7+B13+B19+B28</f>
        <v>849</v>
      </c>
      <c r="C29" s="14">
        <f>+C7+C13+C19+C28</f>
        <v>755</v>
      </c>
      <c r="D29" s="15">
        <f>+(B29-C29)*100/C29</f>
        <v>12.450331125827814</v>
      </c>
      <c r="E29" s="14">
        <f t="shared" ref="E29:I29" si="5">+E7+E13+E19+E28</f>
        <v>6701</v>
      </c>
      <c r="F29" s="14">
        <f t="shared" si="5"/>
        <v>6299</v>
      </c>
      <c r="G29" s="15">
        <f>+(E29-F29)*100/F29</f>
        <v>6.3819653913319572</v>
      </c>
      <c r="H29" s="14">
        <f t="shared" si="5"/>
        <v>11030</v>
      </c>
      <c r="I29" s="14">
        <f t="shared" si="5"/>
        <v>10108</v>
      </c>
      <c r="J29" s="15">
        <f>+(H29-I29)*100/I29</f>
        <v>9.1214879303521954</v>
      </c>
    </row>
    <row r="30" spans="1:10" x14ac:dyDescent="0.15">
      <c r="A30" s="13" t="s">
        <v>31</v>
      </c>
      <c r="B30" s="13">
        <f>+B29-B7</f>
        <v>714</v>
      </c>
      <c r="C30" s="13">
        <f>+C29-C7</f>
        <v>664</v>
      </c>
      <c r="D30" s="12">
        <f>+(B30-C30)*100/C30</f>
        <v>7.5301204819277112</v>
      </c>
      <c r="E30" s="13">
        <f t="shared" ref="E30:I30" si="6">+E29-E7</f>
        <v>5674</v>
      </c>
      <c r="F30" s="13">
        <f t="shared" si="6"/>
        <v>5494</v>
      </c>
      <c r="G30" s="12">
        <f>+(E30-F30)*100/F30</f>
        <v>3.2763014197306153</v>
      </c>
      <c r="H30" s="13">
        <f t="shared" si="6"/>
        <v>9461</v>
      </c>
      <c r="I30" s="13">
        <f t="shared" si="6"/>
        <v>8932</v>
      </c>
      <c r="J30" s="12">
        <f>+(H30-I30)*100/I30</f>
        <v>5.9225257501119568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154</vt:i4>
      </vt:variant>
    </vt:vector>
  </HeadingPairs>
  <TitlesOfParts>
    <vt:vector size="154" baseType="lpstr">
      <vt:lpstr>Octubre 2024</vt:lpstr>
      <vt:lpstr>Septiembre 2024</vt:lpstr>
      <vt:lpstr>Agosto 2024</vt:lpstr>
      <vt:lpstr>Julio 2024</vt:lpstr>
      <vt:lpstr>Junio 2024</vt:lpstr>
      <vt:lpstr>Mayo 2024</vt:lpstr>
      <vt:lpstr>Abril 2024</vt:lpstr>
      <vt:lpstr>Marzo 2024</vt:lpstr>
      <vt:lpstr>Febrero 2024</vt:lpstr>
      <vt:lpstr>Enero 2024</vt:lpstr>
      <vt:lpstr>Diciembre 2023</vt:lpstr>
      <vt:lpstr>Noviembre 2023</vt:lpstr>
      <vt:lpstr>Octubre 2023</vt:lpstr>
      <vt:lpstr>Septiembre 2023</vt:lpstr>
      <vt:lpstr>Agosto 2023</vt:lpstr>
      <vt:lpstr>Julio 2023</vt:lpstr>
      <vt:lpstr>Junio 2023</vt:lpstr>
      <vt:lpstr>Mayo 2023</vt:lpstr>
      <vt:lpstr>Abril 2023</vt:lpstr>
      <vt:lpstr>Marzo 2023</vt:lpstr>
      <vt:lpstr>Febrero 2023</vt:lpstr>
      <vt:lpstr>Enero 2023</vt:lpstr>
      <vt:lpstr>Diciembre 2022</vt:lpstr>
      <vt:lpstr>Noviembre 2022</vt:lpstr>
      <vt:lpstr>Octubre 2022</vt:lpstr>
      <vt:lpstr>Septiembre 2022</vt:lpstr>
      <vt:lpstr>Agosto 2022</vt:lpstr>
      <vt:lpstr>Julio 2022</vt:lpstr>
      <vt:lpstr>Junio 2022</vt:lpstr>
      <vt:lpstr>Mayo 2022</vt:lpstr>
      <vt:lpstr>Abril 2022</vt:lpstr>
      <vt:lpstr>Marzo 2022</vt:lpstr>
      <vt:lpstr>Febrero 2022</vt:lpstr>
      <vt:lpstr>Enero 2022</vt:lpstr>
      <vt:lpstr>Diciembre 2021</vt:lpstr>
      <vt:lpstr>Noviembre 2021</vt:lpstr>
      <vt:lpstr>Octubre 2021</vt:lpstr>
      <vt:lpstr>Septiembre 2021</vt:lpstr>
      <vt:lpstr>Agosto 2021</vt:lpstr>
      <vt:lpstr>Julio 2021</vt:lpstr>
      <vt:lpstr>Junio 2021</vt:lpstr>
      <vt:lpstr>Mayo 2021</vt:lpstr>
      <vt:lpstr>Abril 2021</vt:lpstr>
      <vt:lpstr>Marzo 2021</vt:lpstr>
      <vt:lpstr>Febrero 2021</vt:lpstr>
      <vt:lpstr>Enero 2021</vt:lpstr>
      <vt:lpstr>Diciembre 2020</vt:lpstr>
      <vt:lpstr>Noviembre 2020</vt:lpstr>
      <vt:lpstr>Octubre 2020</vt:lpstr>
      <vt:lpstr>Septiembre 2020</vt:lpstr>
      <vt:lpstr>Agosto 2020</vt:lpstr>
      <vt:lpstr>Julio 2020</vt:lpstr>
      <vt:lpstr>Junio 2020</vt:lpstr>
      <vt:lpstr>Mayo 2020</vt:lpstr>
      <vt:lpstr>Abril 2020</vt:lpstr>
      <vt:lpstr>Marzo 2020</vt:lpstr>
      <vt:lpstr>Febrero 2020</vt:lpstr>
      <vt:lpstr>Enero 2020</vt:lpstr>
      <vt:lpstr>Diciembre 2019</vt:lpstr>
      <vt:lpstr>Noviembre 2019</vt:lpstr>
      <vt:lpstr>Octubre 2019</vt:lpstr>
      <vt:lpstr>Septiembre 2019</vt:lpstr>
      <vt:lpstr>Agosto 2019</vt:lpstr>
      <vt:lpstr>Julio 2019</vt:lpstr>
      <vt:lpstr>Junio 2019</vt:lpstr>
      <vt:lpstr>Mayo 2019</vt:lpstr>
      <vt:lpstr>Abril 2019</vt:lpstr>
      <vt:lpstr>Marzo 2019</vt:lpstr>
      <vt:lpstr>Febrero 2019</vt:lpstr>
      <vt:lpstr>Enero 2019</vt:lpstr>
      <vt:lpstr>Diciembre 2018</vt:lpstr>
      <vt:lpstr>Noviembre 2018</vt:lpstr>
      <vt:lpstr>Octubre 2018</vt:lpstr>
      <vt:lpstr>Septiembre 2018</vt:lpstr>
      <vt:lpstr>Agosto 2018</vt:lpstr>
      <vt:lpstr>Julio 2018</vt:lpstr>
      <vt:lpstr>Junio 2018</vt:lpstr>
      <vt:lpstr>Mayo 2018</vt:lpstr>
      <vt:lpstr>Abril 2018</vt:lpstr>
      <vt:lpstr>Marzo 2018</vt:lpstr>
      <vt:lpstr>Febrero 2018</vt:lpstr>
      <vt:lpstr>Enero 2018</vt:lpstr>
      <vt:lpstr>Diciembre 2017</vt:lpstr>
      <vt:lpstr>Noviembre 2017</vt:lpstr>
      <vt:lpstr>Octubre 2017</vt:lpstr>
      <vt:lpstr>Septiembre 2017</vt:lpstr>
      <vt:lpstr>Agosto 2017</vt:lpstr>
      <vt:lpstr>Julio 2017</vt:lpstr>
      <vt:lpstr>Junio 2017</vt:lpstr>
      <vt:lpstr>Mayo 2017</vt:lpstr>
      <vt:lpstr>Abril 2017</vt:lpstr>
      <vt:lpstr>Marzo 2017</vt:lpstr>
      <vt:lpstr>Febrero 2017</vt:lpstr>
      <vt:lpstr>Enero 2017</vt:lpstr>
      <vt:lpstr>Diciembre 2016</vt:lpstr>
      <vt:lpstr>Noviembre 2016</vt:lpstr>
      <vt:lpstr>Octubre 2016</vt:lpstr>
      <vt:lpstr>Septiembre 2016</vt:lpstr>
      <vt:lpstr>Agosto 2016</vt:lpstr>
      <vt:lpstr>Julio 2016</vt:lpstr>
      <vt:lpstr>Junio 2016</vt:lpstr>
      <vt:lpstr>Mayo 2016</vt:lpstr>
      <vt:lpstr>Abril 2016</vt:lpstr>
      <vt:lpstr>Marzo 2016</vt:lpstr>
      <vt:lpstr>Febrero 2016 </vt:lpstr>
      <vt:lpstr>Enero 2016</vt:lpstr>
      <vt:lpstr>Diciembre 2015</vt:lpstr>
      <vt:lpstr>Noviembre 2015</vt:lpstr>
      <vt:lpstr>Octubre 2015</vt:lpstr>
      <vt:lpstr>Septiembre 2015</vt:lpstr>
      <vt:lpstr>Agosto 2015</vt:lpstr>
      <vt:lpstr>Julio 2015</vt:lpstr>
      <vt:lpstr>Junio 2015</vt:lpstr>
      <vt:lpstr>Mayo 2015</vt:lpstr>
      <vt:lpstr>Abril 2015</vt:lpstr>
      <vt:lpstr>Marzo 2015</vt:lpstr>
      <vt:lpstr>Febrero 2015</vt:lpstr>
      <vt:lpstr>Enero 2015</vt:lpstr>
      <vt:lpstr>Diciembre 2014</vt:lpstr>
      <vt:lpstr>Noviembre 2014 </vt:lpstr>
      <vt:lpstr>Octubre 2014 </vt:lpstr>
      <vt:lpstr>Septiembre 2014</vt:lpstr>
      <vt:lpstr>Agosto 2014</vt:lpstr>
      <vt:lpstr>Julio 2014</vt:lpstr>
      <vt:lpstr>Junio 2014</vt:lpstr>
      <vt:lpstr>Mayo 2014</vt:lpstr>
      <vt:lpstr>Abril 2014</vt:lpstr>
      <vt:lpstr>Marzo 2014</vt:lpstr>
      <vt:lpstr>Febrero 2014</vt:lpstr>
      <vt:lpstr>Enero 2014</vt:lpstr>
      <vt:lpstr>Diciembre 2013</vt:lpstr>
      <vt:lpstr>Noviembre 2013</vt:lpstr>
      <vt:lpstr>Octubre 2013</vt:lpstr>
      <vt:lpstr>Septiembre 2013</vt:lpstr>
      <vt:lpstr>Agosto 2013</vt:lpstr>
      <vt:lpstr>Julio 2013</vt:lpstr>
      <vt:lpstr>Junio 2013</vt:lpstr>
      <vt:lpstr>Mayo 2013</vt:lpstr>
      <vt:lpstr>Abril 2013</vt:lpstr>
      <vt:lpstr>Marzo 2013</vt:lpstr>
      <vt:lpstr>Febrero 2013</vt:lpstr>
      <vt:lpstr>Enero 2013</vt:lpstr>
      <vt:lpstr>Diciembre 2012</vt:lpstr>
      <vt:lpstr>Noviembre 2012</vt:lpstr>
      <vt:lpstr>Octubre 2012</vt:lpstr>
      <vt:lpstr>Septiembre 2012</vt:lpstr>
      <vt:lpstr>Agosto 2012</vt:lpstr>
      <vt:lpstr>Julio 2012</vt:lpstr>
      <vt:lpstr>Junio 2012</vt:lpstr>
      <vt:lpstr>Mayo 2012</vt:lpstr>
      <vt:lpstr>Abril 2012</vt:lpstr>
      <vt:lpstr>Marzo 2012</vt:lpstr>
      <vt:lpstr>Febrero 2012</vt:lpstr>
      <vt:lpstr>Enero 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RUIZ</dc:creator>
  <cp:lastModifiedBy>sobremesa</cp:lastModifiedBy>
  <cp:lastPrinted>2013-03-12T08:59:44Z</cp:lastPrinted>
  <dcterms:created xsi:type="dcterms:W3CDTF">2012-10-10T10:54:29Z</dcterms:created>
  <dcterms:modified xsi:type="dcterms:W3CDTF">2024-11-11T14:24:53Z</dcterms:modified>
</cp:coreProperties>
</file>